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556A59AB-9F25-4988-9837-83E22FFAD998}" xr6:coauthVersionLast="47" xr6:coauthVersionMax="47" xr10:uidLastSave="{00000000-0000-0000-0000-000000000000}"/>
  <bookViews>
    <workbookView xWindow="-110" yWindow="-110" windowWidth="19420" windowHeight="11500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EDADES'!$A$1:$F$647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 iterateDelta="1E-4"/>
  <pivotCaches>
    <pivotCache cacheId="10" r:id="rId23"/>
    <pivotCache cacheId="11" r:id="rId24"/>
    <pivotCache cacheId="12" r:id="rId25"/>
    <pivotCache cacheId="13" r:id="rId26"/>
    <pivotCache cacheId="1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7" i="86" l="1"/>
  <c r="F67" i="86" s="1"/>
  <c r="F64" i="86"/>
  <c r="D66" i="86"/>
  <c r="D65" i="86"/>
  <c r="D64" i="86"/>
  <c r="G444" i="50"/>
  <c r="T1251" i="2"/>
  <c r="X1251" i="2" s="1"/>
  <c r="T445" i="2"/>
  <c r="Y445" i="2" s="1"/>
  <c r="T1211" i="2"/>
  <c r="X1211" i="2" s="1"/>
  <c r="T1252" i="2"/>
  <c r="Y1252" i="2" s="1"/>
  <c r="T1253" i="2"/>
  <c r="X1253" i="2" s="1"/>
  <c r="T1212" i="2"/>
  <c r="Y1212" i="2" s="1"/>
  <c r="T1165" i="2"/>
  <c r="Y1165" i="2" s="1"/>
  <c r="T1213" i="2"/>
  <c r="Y1213" i="2" s="1"/>
  <c r="T1214" i="2"/>
  <c r="Y1214" i="2" s="1"/>
  <c r="T1254" i="2"/>
  <c r="X1254" i="2" s="1"/>
  <c r="T446" i="2"/>
  <c r="X446" i="2" s="1"/>
  <c r="T447" i="2"/>
  <c r="T448" i="2"/>
  <c r="Y448" i="2" s="1"/>
  <c r="T449" i="2"/>
  <c r="Y449" i="2" s="1"/>
  <c r="T450" i="2"/>
  <c r="X450" i="2" s="1"/>
  <c r="T1050" i="2"/>
  <c r="X1050" i="2" s="1"/>
  <c r="T1215" i="2"/>
  <c r="Y1215" i="2" s="1"/>
  <c r="T1181" i="2"/>
  <c r="Y1181" i="2" s="1"/>
  <c r="T328" i="2"/>
  <c r="Y328" i="2" s="1"/>
  <c r="T1051" i="2"/>
  <c r="Y1051" i="2" s="1"/>
  <c r="T451" i="2"/>
  <c r="Y451" i="2" s="1"/>
  <c r="T329" i="2"/>
  <c r="Y329" i="2" s="1"/>
  <c r="T1052" i="2"/>
  <c r="Y1052" i="2" s="1"/>
  <c r="T1053" i="2"/>
  <c r="Y1053" i="2" s="1"/>
  <c r="T1054" i="2"/>
  <c r="Y1054" i="2" s="1"/>
  <c r="T1055" i="2"/>
  <c r="Y1055" i="2" s="1"/>
  <c r="T614" i="2"/>
  <c r="Y614" i="2" s="1"/>
  <c r="T330" i="2"/>
  <c r="Y330" i="2" s="1"/>
  <c r="T331" i="2"/>
  <c r="Y331" i="2" s="1"/>
  <c r="T1056" i="2"/>
  <c r="Y1056" i="2" s="1"/>
  <c r="T1057" i="2"/>
  <c r="Y1057" i="2" s="1"/>
  <c r="T1058" i="2"/>
  <c r="X1058" i="2" s="1"/>
  <c r="T452" i="2"/>
  <c r="Y452" i="2" s="1"/>
  <c r="T332" i="2"/>
  <c r="Y332" i="2" s="1"/>
  <c r="T1059" i="2"/>
  <c r="Y1059" i="2" s="1"/>
  <c r="T1060" i="2"/>
  <c r="Y1060" i="2" s="1"/>
  <c r="T86" i="2"/>
  <c r="X86" i="2" s="1"/>
  <c r="T333" i="2"/>
  <c r="X333" i="2" s="1"/>
  <c r="T334" i="2"/>
  <c r="X334" i="2" s="1"/>
  <c r="T1061" i="2"/>
  <c r="Y1061" i="2" s="1"/>
  <c r="T1062" i="2"/>
  <c r="X1062" i="2" s="1"/>
  <c r="T615" i="2"/>
  <c r="Y615" i="2" s="1"/>
  <c r="T335" i="2"/>
  <c r="Y335" i="2" s="1"/>
  <c r="T453" i="2"/>
  <c r="X453" i="2" s="1"/>
  <c r="T454" i="2"/>
  <c r="Y454" i="2" s="1"/>
  <c r="T336" i="2"/>
  <c r="Y336" i="2" s="1"/>
  <c r="T337" i="2"/>
  <c r="Y337" i="2" s="1"/>
  <c r="T1063" i="2"/>
  <c r="Y1063" i="2" s="1"/>
  <c r="T1064" i="2"/>
  <c r="Y1064" i="2" s="1"/>
  <c r="T616" i="2"/>
  <c r="Y616" i="2" s="1"/>
  <c r="T338" i="2"/>
  <c r="X338" i="2" s="1"/>
  <c r="T1065" i="2"/>
  <c r="X1065" i="2" s="1"/>
  <c r="T455" i="2"/>
  <c r="X455" i="2" s="1"/>
  <c r="T456" i="2"/>
  <c r="X456" i="2" s="1"/>
  <c r="T339" i="2"/>
  <c r="Y339" i="2" s="1"/>
  <c r="T340" i="2"/>
  <c r="X340" i="2" s="1"/>
  <c r="T1066" i="2"/>
  <c r="Y1066" i="2" s="1"/>
  <c r="T1067" i="2"/>
  <c r="Y1067" i="2" s="1"/>
  <c r="T341" i="2"/>
  <c r="Y341" i="2" s="1"/>
  <c r="T1068" i="2"/>
  <c r="Y1068" i="2" s="1"/>
  <c r="T1069" i="2"/>
  <c r="X1069" i="2" s="1"/>
  <c r="T87" i="2"/>
  <c r="X87" i="2" s="1"/>
  <c r="T342" i="2"/>
  <c r="Y342" i="2" s="1"/>
  <c r="T343" i="2"/>
  <c r="Y343" i="2" s="1"/>
  <c r="T1070" i="2"/>
  <c r="X1070" i="2" s="1"/>
  <c r="T1071" i="2"/>
  <c r="X1071" i="2" s="1"/>
  <c r="T617" i="2"/>
  <c r="Y617" i="2" s="1"/>
  <c r="T1255" i="2"/>
  <c r="X1255" i="2" s="1"/>
  <c r="T1182" i="2"/>
  <c r="Y1182" i="2" s="1"/>
  <c r="T1074" i="2"/>
  <c r="Y1074" i="2" s="1"/>
  <c r="T1072" i="2"/>
  <c r="Y1072" i="2" s="1"/>
  <c r="T1073" i="2"/>
  <c r="Y1073" i="2" s="1"/>
  <c r="T344" i="2"/>
  <c r="Y344" i="2" s="1"/>
  <c r="T1075" i="2"/>
  <c r="Y1075" i="2" s="1"/>
  <c r="T1256" i="2"/>
  <c r="X1256" i="2" s="1"/>
  <c r="T457" i="2"/>
  <c r="X457" i="2" s="1"/>
  <c r="T1076" i="2"/>
  <c r="X1076" i="2" s="1"/>
  <c r="T618" i="2"/>
  <c r="Y618" i="2" s="1"/>
  <c r="T619" i="2"/>
  <c r="Y619" i="2" s="1"/>
  <c r="T345" i="2"/>
  <c r="X345" i="2" s="1"/>
  <c r="T1077" i="2"/>
  <c r="Y1077" i="2" s="1"/>
  <c r="T620" i="2"/>
  <c r="Y620" i="2" s="1"/>
  <c r="T621" i="2"/>
  <c r="X621" i="2" s="1"/>
  <c r="T346" i="2"/>
  <c r="X346" i="2" s="1"/>
  <c r="T1078" i="2"/>
  <c r="X1078" i="2" s="1"/>
  <c r="T1079" i="2"/>
  <c r="X1079" i="2" s="1"/>
  <c r="T1257" i="2"/>
  <c r="X1257" i="2" s="1"/>
  <c r="T458" i="2"/>
  <c r="Y458" i="2" s="1"/>
  <c r="T459" i="2"/>
  <c r="Y459" i="2" s="1"/>
  <c r="T347" i="2"/>
  <c r="Y347" i="2" s="1"/>
  <c r="T1080" i="2"/>
  <c r="X1080" i="2" s="1"/>
  <c r="T1081" i="2"/>
  <c r="X1081" i="2" s="1"/>
  <c r="T348" i="2"/>
  <c r="Y348" i="2" s="1"/>
  <c r="T1082" i="2"/>
  <c r="Y1082" i="2" s="1"/>
  <c r="T1083" i="2"/>
  <c r="Y1083" i="2" s="1"/>
  <c r="T1084" i="2"/>
  <c r="Y1084" i="2" s="1"/>
  <c r="T622" i="2"/>
  <c r="X622" i="2" s="1"/>
  <c r="T349" i="2"/>
  <c r="X349" i="2" s="1"/>
  <c r="T1085" i="2"/>
  <c r="X1085" i="2" s="1"/>
  <c r="T1086" i="2"/>
  <c r="Y1086" i="2" s="1"/>
  <c r="T1087" i="2"/>
  <c r="T1258" i="2"/>
  <c r="Y1258" i="2" s="1"/>
  <c r="T1183" i="2"/>
  <c r="Y1183" i="2" s="1"/>
  <c r="T460" i="2"/>
  <c r="X460" i="2" s="1"/>
  <c r="T1088" i="2"/>
  <c r="Y1088" i="2" s="1"/>
  <c r="T1089" i="2"/>
  <c r="Y1089" i="2" s="1"/>
  <c r="T623" i="2"/>
  <c r="Y623" i="2" s="1"/>
  <c r="T1090" i="2"/>
  <c r="Y1090" i="2" s="1"/>
  <c r="T350" i="2"/>
  <c r="X350" i="2" s="1"/>
  <c r="T1091" i="2"/>
  <c r="Y1091" i="2" s="1"/>
  <c r="T1092" i="2"/>
  <c r="Y1092" i="2" s="1"/>
  <c r="T1093" i="2"/>
  <c r="Y1093" i="2" s="1"/>
  <c r="T461" i="2"/>
  <c r="Y461" i="2" s="1"/>
  <c r="T624" i="2"/>
  <c r="Y624" i="2" s="1"/>
  <c r="T462" i="2"/>
  <c r="Y462" i="2" s="1"/>
  <c r="T1094" i="2"/>
  <c r="X1094" i="2" s="1"/>
  <c r="T625" i="2"/>
  <c r="Y625" i="2" s="1"/>
  <c r="T463" i="2"/>
  <c r="Y463" i="2" s="1"/>
  <c r="T1095" i="2"/>
  <c r="Y1095" i="2" s="1"/>
  <c r="T626" i="2"/>
  <c r="Y626" i="2" s="1"/>
  <c r="T1096" i="2"/>
  <c r="X1096" i="2" s="1"/>
  <c r="T1101" i="2"/>
  <c r="X1101" i="2" s="1"/>
  <c r="T1216" i="2"/>
  <c r="Y1216" i="2" s="1"/>
  <c r="T1259" i="2"/>
  <c r="X1259" i="2" s="1"/>
  <c r="T1102" i="2"/>
  <c r="X1102" i="2" s="1"/>
  <c r="T464" i="2"/>
  <c r="Y464" i="2" s="1"/>
  <c r="T627" i="2"/>
  <c r="Y627" i="2" s="1"/>
  <c r="T351" i="2"/>
  <c r="X351" i="2" s="1"/>
  <c r="T352" i="2"/>
  <c r="Y352" i="2" s="1"/>
  <c r="T1097" i="2"/>
  <c r="Y1097" i="2" s="1"/>
  <c r="T1098" i="2"/>
  <c r="Y1098" i="2" s="1"/>
  <c r="T1099" i="2"/>
  <c r="Y1099" i="2" s="1"/>
  <c r="T1100" i="2"/>
  <c r="Y1100" i="2" s="1"/>
  <c r="T353" i="2"/>
  <c r="Y353" i="2" s="1"/>
  <c r="T1103" i="2"/>
  <c r="Y1103" i="2" s="1"/>
  <c r="T88" i="2"/>
  <c r="Y88" i="2" s="1"/>
  <c r="T354" i="2"/>
  <c r="X354" i="2" s="1"/>
  <c r="T355" i="2"/>
  <c r="X355" i="2" s="1"/>
  <c r="T1104" i="2"/>
  <c r="Y1104" i="2" s="1"/>
  <c r="T1105" i="2"/>
  <c r="X1105" i="2" s="1"/>
  <c r="T1106" i="2"/>
  <c r="Y1106" i="2" s="1"/>
  <c r="T465" i="2"/>
  <c r="Y465" i="2" s="1"/>
  <c r="T356" i="2"/>
  <c r="Y356" i="2" s="1"/>
  <c r="T1107" i="2"/>
  <c r="Y1107" i="2" s="1"/>
  <c r="T466" i="2"/>
  <c r="X466" i="2" s="1"/>
  <c r="T467" i="2"/>
  <c r="X467" i="2" s="1"/>
  <c r="T357" i="2"/>
  <c r="Y357" i="2" s="1"/>
  <c r="T1108" i="2"/>
  <c r="Y1108" i="2" s="1"/>
  <c r="T89" i="2"/>
  <c r="Y89" i="2" s="1"/>
  <c r="T358" i="2"/>
  <c r="Y358" i="2" s="1"/>
  <c r="T359" i="2"/>
  <c r="Y359" i="2" s="1"/>
  <c r="T1109" i="2"/>
  <c r="X1109" i="2" s="1"/>
  <c r="T628" i="2"/>
  <c r="Y628" i="2" s="1"/>
  <c r="T360" i="2"/>
  <c r="Y360" i="2" s="1"/>
  <c r="T1110" i="2"/>
  <c r="Y1110" i="2" s="1"/>
  <c r="T1184" i="2"/>
  <c r="Y1184" i="2" s="1"/>
  <c r="T361" i="2"/>
  <c r="Y361" i="2" s="1"/>
  <c r="T1111" i="2"/>
  <c r="Y1111" i="2" s="1"/>
  <c r="T90" i="2"/>
  <c r="X90" i="2" s="1"/>
  <c r="T362" i="2"/>
  <c r="Y362" i="2" s="1"/>
  <c r="T1112" i="2"/>
  <c r="X1112" i="2" s="1"/>
  <c r="T1113" i="2"/>
  <c r="Y1113" i="2" s="1"/>
  <c r="T629" i="2"/>
  <c r="Y629" i="2" s="1"/>
  <c r="T363" i="2"/>
  <c r="X363" i="2" s="1"/>
  <c r="T1114" i="2"/>
  <c r="Y1114" i="2" s="1"/>
  <c r="T468" i="2"/>
  <c r="Y468" i="2" s="1"/>
  <c r="T469" i="2"/>
  <c r="Y469" i="2" s="1"/>
  <c r="T1115" i="2"/>
  <c r="Y1115" i="2" s="1"/>
  <c r="T1116" i="2"/>
  <c r="Y1116" i="2" s="1"/>
  <c r="T1117" i="2"/>
  <c r="X1117" i="2" s="1"/>
  <c r="T630" i="2"/>
  <c r="Y630" i="2" s="1"/>
  <c r="T364" i="2"/>
  <c r="Y364" i="2" s="1"/>
  <c r="T1118" i="2"/>
  <c r="X1118" i="2" s="1"/>
  <c r="T1119" i="2"/>
  <c r="Y1119" i="2" s="1"/>
  <c r="T365" i="2"/>
  <c r="Y365" i="2" s="1"/>
  <c r="T1120" i="2"/>
  <c r="Y1120" i="2" s="1"/>
  <c r="T1121" i="2"/>
  <c r="Y1121" i="2" s="1"/>
  <c r="T366" i="2"/>
  <c r="Y366" i="2" s="1"/>
  <c r="T367" i="2"/>
  <c r="Y367" i="2" s="1"/>
  <c r="T368" i="2"/>
  <c r="Y368" i="2" s="1"/>
  <c r="T1122" i="2"/>
  <c r="Y1122" i="2" s="1"/>
  <c r="T1123" i="2"/>
  <c r="Y1123" i="2" s="1"/>
  <c r="T91" i="2"/>
  <c r="X91" i="2" s="1"/>
  <c r="T369" i="2"/>
  <c r="X369" i="2" s="1"/>
  <c r="T370" i="2"/>
  <c r="Y370" i="2" s="1"/>
  <c r="T1124" i="2"/>
  <c r="X1124" i="2" s="1"/>
  <c r="T1125" i="2"/>
  <c r="Y1125" i="2" s="1"/>
  <c r="T631" i="2"/>
  <c r="Y631" i="2" s="1"/>
  <c r="T1185" i="2"/>
  <c r="Y1185" i="2" s="1"/>
  <c r="T1126" i="2"/>
  <c r="Y1126" i="2" s="1"/>
  <c r="T1127" i="2"/>
  <c r="Y1127" i="2" s="1"/>
  <c r="T632" i="2"/>
  <c r="Y632" i="2" s="1"/>
  <c r="T1128" i="2"/>
  <c r="Y1128" i="2" s="1"/>
  <c r="T1260" i="2"/>
  <c r="X1260" i="2" s="1"/>
  <c r="T1186" i="2"/>
  <c r="X1186" i="2" s="1"/>
  <c r="T371" i="2"/>
  <c r="X371" i="2" s="1"/>
  <c r="T1129" i="2"/>
  <c r="X1129" i="2" s="1"/>
  <c r="T1130" i="2"/>
  <c r="Y1130" i="2" s="1"/>
  <c r="T633" i="2"/>
  <c r="Y633" i="2" s="1"/>
  <c r="T634" i="2"/>
  <c r="Y634" i="2" s="1"/>
  <c r="T1187" i="2"/>
  <c r="Y1187" i="2" s="1"/>
  <c r="T635" i="2"/>
  <c r="Y635" i="2" s="1"/>
  <c r="T1133" i="2"/>
  <c r="X1133" i="2" s="1"/>
  <c r="T1217" i="2"/>
  <c r="Y1217" i="2" s="1"/>
  <c r="T1261" i="2"/>
  <c r="Y1261" i="2" s="1"/>
  <c r="T1134" i="2"/>
  <c r="Y1134" i="2" s="1"/>
  <c r="T636" i="2"/>
  <c r="X636" i="2" s="1"/>
  <c r="T372" i="2"/>
  <c r="X372" i="2" s="1"/>
  <c r="T373" i="2"/>
  <c r="X373" i="2" s="1"/>
  <c r="T1131" i="2"/>
  <c r="X1131" i="2" s="1"/>
  <c r="T1132" i="2"/>
  <c r="X1132" i="2" s="1"/>
  <c r="T374" i="2"/>
  <c r="Y374" i="2" s="1"/>
  <c r="T1135" i="2"/>
  <c r="Y1135" i="2" s="1"/>
  <c r="T92" i="2"/>
  <c r="Y92" i="2" s="1"/>
  <c r="T375" i="2"/>
  <c r="Y375" i="2" s="1"/>
  <c r="T376" i="2"/>
  <c r="Y376" i="2" s="1"/>
  <c r="T1136" i="2"/>
  <c r="Y1136" i="2" s="1"/>
  <c r="T1137" i="2"/>
  <c r="X1137" i="2" s="1"/>
  <c r="T637" i="2"/>
  <c r="X637" i="2" s="1"/>
  <c r="T377" i="2"/>
  <c r="Y377" i="2" s="1"/>
  <c r="T378" i="2"/>
  <c r="X378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638" i="2"/>
  <c r="Y638" i="2" s="1"/>
  <c r="T379" i="2"/>
  <c r="Y379" i="2" s="1"/>
  <c r="T1143" i="2"/>
  <c r="Y1143" i="2" s="1"/>
  <c r="T1188" i="2"/>
  <c r="Y1188" i="2" s="1"/>
  <c r="T380" i="2"/>
  <c r="Y380" i="2" s="1"/>
  <c r="T1218" i="2"/>
  <c r="X1218" i="2" s="1"/>
  <c r="T1219" i="2"/>
  <c r="X1219" i="2" s="1"/>
  <c r="T1262" i="2"/>
  <c r="X1262" i="2" s="1"/>
  <c r="T1220" i="2"/>
  <c r="Y1220" i="2" s="1"/>
  <c r="T381" i="2"/>
  <c r="Y381" i="2" s="1"/>
  <c r="T1144" i="2"/>
  <c r="Y1144" i="2" s="1"/>
  <c r="T382" i="2"/>
  <c r="Y382" i="2" s="1"/>
  <c r="T1145" i="2"/>
  <c r="Y1145" i="2" s="1"/>
  <c r="T1146" i="2"/>
  <c r="Y1146" i="2" s="1"/>
  <c r="T1189" i="2"/>
  <c r="Y1189" i="2" s="1"/>
  <c r="T1263" i="2"/>
  <c r="X1263" i="2" s="1"/>
  <c r="T1221" i="2"/>
  <c r="X1221" i="2" s="1"/>
  <c r="T1222" i="2"/>
  <c r="Y1222" i="2" s="1"/>
  <c r="T1264" i="2"/>
  <c r="X1264" i="2" s="1"/>
  <c r="T1223" i="2"/>
  <c r="Y1223" i="2" s="1"/>
  <c r="T1265" i="2"/>
  <c r="Y1265" i="2" s="1"/>
  <c r="T383" i="2"/>
  <c r="Y383" i="2" s="1"/>
  <c r="T1147" i="2"/>
  <c r="Y1147" i="2" s="1"/>
  <c r="T1148" i="2"/>
  <c r="Y1148" i="2" s="1"/>
  <c r="T1224" i="2"/>
  <c r="X1224" i="2" s="1"/>
  <c r="T384" i="2"/>
  <c r="Y384" i="2" s="1"/>
  <c r="T1149" i="2"/>
  <c r="Y1149" i="2" s="1"/>
  <c r="T1166" i="2"/>
  <c r="Y1166" i="2" s="1"/>
  <c r="T1225" i="2"/>
  <c r="Y1225" i="2" s="1"/>
  <c r="T1226" i="2"/>
  <c r="X1226" i="2" s="1"/>
  <c r="T1227" i="2"/>
  <c r="X1227" i="2" s="1"/>
  <c r="T1266" i="2"/>
  <c r="X1266" i="2" s="1"/>
  <c r="T1190" i="2"/>
  <c r="X1190" i="2" s="1"/>
  <c r="T470" i="2"/>
  <c r="X470" i="2" s="1"/>
  <c r="T471" i="2"/>
  <c r="Y471" i="2" s="1"/>
  <c r="T385" i="2"/>
  <c r="Y385" i="2" s="1"/>
  <c r="T1150" i="2"/>
  <c r="Y1150" i="2" s="1"/>
  <c r="T1151" i="2"/>
  <c r="Y1151" i="2" s="1"/>
  <c r="T386" i="2"/>
  <c r="Y386" i="2" s="1"/>
  <c r="T1152" i="2"/>
  <c r="X1152" i="2" s="1"/>
  <c r="T1153" i="2"/>
  <c r="X1153" i="2" s="1"/>
  <c r="T1154" i="2"/>
  <c r="Y1154" i="2" s="1"/>
  <c r="T1228" i="2"/>
  <c r="Y1228" i="2" s="1"/>
  <c r="T1155" i="2"/>
  <c r="Y1155" i="2" s="1"/>
  <c r="T1229" i="2"/>
  <c r="Y1229" i="2" s="1"/>
  <c r="T1267" i="2"/>
  <c r="Y1267" i="2" s="1"/>
  <c r="U1251" i="2"/>
  <c r="AA1251" i="2" s="1"/>
  <c r="U445" i="2"/>
  <c r="AA445" i="2" s="1"/>
  <c r="U1211" i="2"/>
  <c r="AA1211" i="2" s="1"/>
  <c r="U1252" i="2"/>
  <c r="AA1252" i="2" s="1"/>
  <c r="U1253" i="2"/>
  <c r="AA1253" i="2" s="1"/>
  <c r="U1212" i="2"/>
  <c r="AA1212" i="2" s="1"/>
  <c r="U1165" i="2"/>
  <c r="AA1165" i="2" s="1"/>
  <c r="U1213" i="2"/>
  <c r="AA1213" i="2" s="1"/>
  <c r="U1214" i="2"/>
  <c r="AA1214" i="2" s="1"/>
  <c r="U1254" i="2"/>
  <c r="AA1254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1050" i="2"/>
  <c r="AA1050" i="2" s="1"/>
  <c r="U1215" i="2"/>
  <c r="AA1215" i="2" s="1"/>
  <c r="U1181" i="2"/>
  <c r="AA1181" i="2" s="1"/>
  <c r="U328" i="2"/>
  <c r="AA328" i="2" s="1"/>
  <c r="U1051" i="2"/>
  <c r="AA1051" i="2" s="1"/>
  <c r="U451" i="2"/>
  <c r="AA451" i="2" s="1"/>
  <c r="U329" i="2"/>
  <c r="AA329" i="2" s="1"/>
  <c r="U1052" i="2"/>
  <c r="AA1052" i="2" s="1"/>
  <c r="U1053" i="2"/>
  <c r="AA1053" i="2" s="1"/>
  <c r="U1054" i="2"/>
  <c r="AA1054" i="2" s="1"/>
  <c r="U1055" i="2"/>
  <c r="AA1055" i="2" s="1"/>
  <c r="U614" i="2"/>
  <c r="AA614" i="2" s="1"/>
  <c r="U330" i="2"/>
  <c r="AA330" i="2" s="1"/>
  <c r="U331" i="2"/>
  <c r="AA331" i="2" s="1"/>
  <c r="U1056" i="2"/>
  <c r="AA1056" i="2" s="1"/>
  <c r="U1057" i="2"/>
  <c r="AA1057" i="2" s="1"/>
  <c r="U1058" i="2"/>
  <c r="AA1058" i="2" s="1"/>
  <c r="U452" i="2"/>
  <c r="AA452" i="2" s="1"/>
  <c r="U332" i="2"/>
  <c r="AA332" i="2" s="1"/>
  <c r="U1059" i="2"/>
  <c r="AA1059" i="2" s="1"/>
  <c r="U1060" i="2"/>
  <c r="AA1060" i="2" s="1"/>
  <c r="U86" i="2"/>
  <c r="AA86" i="2" s="1"/>
  <c r="U333" i="2"/>
  <c r="AA333" i="2" s="1"/>
  <c r="U334" i="2"/>
  <c r="AA334" i="2" s="1"/>
  <c r="U1061" i="2"/>
  <c r="AA1061" i="2" s="1"/>
  <c r="U1062" i="2"/>
  <c r="AA1062" i="2" s="1"/>
  <c r="U615" i="2"/>
  <c r="AA615" i="2" s="1"/>
  <c r="U335" i="2"/>
  <c r="AA335" i="2" s="1"/>
  <c r="U453" i="2"/>
  <c r="AA453" i="2" s="1"/>
  <c r="U454" i="2"/>
  <c r="AA454" i="2" s="1"/>
  <c r="U336" i="2"/>
  <c r="AA336" i="2" s="1"/>
  <c r="U337" i="2"/>
  <c r="AA337" i="2" s="1"/>
  <c r="U1063" i="2"/>
  <c r="AA1063" i="2" s="1"/>
  <c r="U1064" i="2"/>
  <c r="AA1064" i="2" s="1"/>
  <c r="U616" i="2"/>
  <c r="AA616" i="2" s="1"/>
  <c r="U338" i="2"/>
  <c r="AA338" i="2" s="1"/>
  <c r="U1065" i="2"/>
  <c r="AA1065" i="2" s="1"/>
  <c r="U455" i="2"/>
  <c r="AA455" i="2" s="1"/>
  <c r="U456" i="2"/>
  <c r="AA456" i="2" s="1"/>
  <c r="U339" i="2"/>
  <c r="AA339" i="2" s="1"/>
  <c r="U340" i="2"/>
  <c r="AA340" i="2" s="1"/>
  <c r="U1066" i="2"/>
  <c r="AA1066" i="2" s="1"/>
  <c r="U1067" i="2"/>
  <c r="AA1067" i="2" s="1"/>
  <c r="U341" i="2"/>
  <c r="AA341" i="2" s="1"/>
  <c r="U1068" i="2"/>
  <c r="AA1068" i="2" s="1"/>
  <c r="U1069" i="2"/>
  <c r="AA1069" i="2" s="1"/>
  <c r="U87" i="2"/>
  <c r="U342" i="2"/>
  <c r="AA342" i="2" s="1"/>
  <c r="U343" i="2"/>
  <c r="AA343" i="2" s="1"/>
  <c r="U1070" i="2"/>
  <c r="AA1070" i="2" s="1"/>
  <c r="U1071" i="2"/>
  <c r="AA1071" i="2" s="1"/>
  <c r="U617" i="2"/>
  <c r="AA617" i="2" s="1"/>
  <c r="U1255" i="2"/>
  <c r="AA1255" i="2" s="1"/>
  <c r="U1182" i="2"/>
  <c r="AA1182" i="2" s="1"/>
  <c r="U1074" i="2"/>
  <c r="AA1074" i="2" s="1"/>
  <c r="U1072" i="2"/>
  <c r="AA1072" i="2" s="1"/>
  <c r="U1073" i="2"/>
  <c r="AA1073" i="2" s="1"/>
  <c r="U344" i="2"/>
  <c r="AA344" i="2" s="1"/>
  <c r="U1075" i="2"/>
  <c r="AA1075" i="2" s="1"/>
  <c r="U1256" i="2"/>
  <c r="AA1256" i="2" s="1"/>
  <c r="U457" i="2"/>
  <c r="AA457" i="2" s="1"/>
  <c r="U1076" i="2"/>
  <c r="AA1076" i="2" s="1"/>
  <c r="U618" i="2"/>
  <c r="AA618" i="2" s="1"/>
  <c r="U619" i="2"/>
  <c r="AA619" i="2" s="1"/>
  <c r="U345" i="2"/>
  <c r="AA345" i="2" s="1"/>
  <c r="U1077" i="2"/>
  <c r="AA1077" i="2" s="1"/>
  <c r="U620" i="2"/>
  <c r="AA620" i="2" s="1"/>
  <c r="U621" i="2"/>
  <c r="AA621" i="2" s="1"/>
  <c r="U346" i="2"/>
  <c r="AA346" i="2" s="1"/>
  <c r="U1078" i="2"/>
  <c r="AA1078" i="2" s="1"/>
  <c r="U1079" i="2"/>
  <c r="AA1079" i="2" s="1"/>
  <c r="U1257" i="2"/>
  <c r="AA1257" i="2" s="1"/>
  <c r="U458" i="2"/>
  <c r="AA458" i="2" s="1"/>
  <c r="U459" i="2"/>
  <c r="AA459" i="2" s="1"/>
  <c r="U347" i="2"/>
  <c r="AA347" i="2" s="1"/>
  <c r="U1080" i="2"/>
  <c r="AA1080" i="2" s="1"/>
  <c r="U1081" i="2"/>
  <c r="AA1081" i="2" s="1"/>
  <c r="U348" i="2"/>
  <c r="AA348" i="2" s="1"/>
  <c r="U1082" i="2"/>
  <c r="AA1082" i="2" s="1"/>
  <c r="U1083" i="2"/>
  <c r="AA1083" i="2" s="1"/>
  <c r="U1084" i="2"/>
  <c r="AA1084" i="2" s="1"/>
  <c r="U622" i="2"/>
  <c r="AA622" i="2" s="1"/>
  <c r="U349" i="2"/>
  <c r="AA349" i="2" s="1"/>
  <c r="U1085" i="2"/>
  <c r="AA1085" i="2" s="1"/>
  <c r="U1086" i="2"/>
  <c r="AA1086" i="2" s="1"/>
  <c r="U1087" i="2"/>
  <c r="AA1087" i="2" s="1"/>
  <c r="U1258" i="2"/>
  <c r="AA1258" i="2" s="1"/>
  <c r="U1183" i="2"/>
  <c r="AA1183" i="2" s="1"/>
  <c r="U460" i="2"/>
  <c r="AA460" i="2" s="1"/>
  <c r="U1088" i="2"/>
  <c r="AA1088" i="2" s="1"/>
  <c r="U1089" i="2"/>
  <c r="AA1089" i="2" s="1"/>
  <c r="U623" i="2"/>
  <c r="AA623" i="2" s="1"/>
  <c r="U1090" i="2"/>
  <c r="AA1090" i="2" s="1"/>
  <c r="U350" i="2"/>
  <c r="AA350" i="2" s="1"/>
  <c r="U1091" i="2"/>
  <c r="AA1091" i="2" s="1"/>
  <c r="U1092" i="2"/>
  <c r="AA1092" i="2" s="1"/>
  <c r="U1093" i="2"/>
  <c r="AA1093" i="2" s="1"/>
  <c r="U461" i="2"/>
  <c r="AA461" i="2" s="1"/>
  <c r="U624" i="2"/>
  <c r="AA624" i="2" s="1"/>
  <c r="U462" i="2"/>
  <c r="AA462" i="2" s="1"/>
  <c r="U1094" i="2"/>
  <c r="AA1094" i="2" s="1"/>
  <c r="U625" i="2"/>
  <c r="AA625" i="2" s="1"/>
  <c r="U463" i="2"/>
  <c r="AA463" i="2" s="1"/>
  <c r="U1095" i="2"/>
  <c r="AA1095" i="2" s="1"/>
  <c r="U626" i="2"/>
  <c r="AA626" i="2" s="1"/>
  <c r="U1096" i="2"/>
  <c r="AA1096" i="2" s="1"/>
  <c r="U1101" i="2"/>
  <c r="AA1101" i="2" s="1"/>
  <c r="U1216" i="2"/>
  <c r="AA1216" i="2" s="1"/>
  <c r="U1259" i="2"/>
  <c r="AA1259" i="2" s="1"/>
  <c r="U1102" i="2"/>
  <c r="AA1102" i="2" s="1"/>
  <c r="U464" i="2"/>
  <c r="AA464" i="2" s="1"/>
  <c r="U627" i="2"/>
  <c r="AA627" i="2" s="1"/>
  <c r="U351" i="2"/>
  <c r="AA351" i="2" s="1"/>
  <c r="U352" i="2"/>
  <c r="AA352" i="2" s="1"/>
  <c r="U1097" i="2"/>
  <c r="AA1097" i="2" s="1"/>
  <c r="U1098" i="2"/>
  <c r="AA1098" i="2" s="1"/>
  <c r="U1099" i="2"/>
  <c r="AA1099" i="2" s="1"/>
  <c r="U1100" i="2"/>
  <c r="AA1100" i="2" s="1"/>
  <c r="U353" i="2"/>
  <c r="AA353" i="2" s="1"/>
  <c r="U1103" i="2"/>
  <c r="AA1103" i="2" s="1"/>
  <c r="U88" i="2"/>
  <c r="AA88" i="2" s="1"/>
  <c r="U354" i="2"/>
  <c r="AA354" i="2" s="1"/>
  <c r="U355" i="2"/>
  <c r="AA355" i="2" s="1"/>
  <c r="U1104" i="2"/>
  <c r="AA1104" i="2" s="1"/>
  <c r="U1105" i="2"/>
  <c r="AA1105" i="2" s="1"/>
  <c r="U1106" i="2"/>
  <c r="AA1106" i="2" s="1"/>
  <c r="U465" i="2"/>
  <c r="AA465" i="2" s="1"/>
  <c r="U356" i="2"/>
  <c r="AA356" i="2" s="1"/>
  <c r="U1107" i="2"/>
  <c r="AA1107" i="2" s="1"/>
  <c r="U466" i="2"/>
  <c r="AA466" i="2" s="1"/>
  <c r="U467" i="2"/>
  <c r="AA467" i="2" s="1"/>
  <c r="U357" i="2"/>
  <c r="AA357" i="2" s="1"/>
  <c r="U1108" i="2"/>
  <c r="AA1108" i="2" s="1"/>
  <c r="U89" i="2"/>
  <c r="AA89" i="2" s="1"/>
  <c r="U358" i="2"/>
  <c r="AA358" i="2" s="1"/>
  <c r="U359" i="2"/>
  <c r="AA359" i="2" s="1"/>
  <c r="U1109" i="2"/>
  <c r="AA1109" i="2" s="1"/>
  <c r="U628" i="2"/>
  <c r="AA628" i="2" s="1"/>
  <c r="U360" i="2"/>
  <c r="AA360" i="2" s="1"/>
  <c r="U1110" i="2"/>
  <c r="AA1110" i="2" s="1"/>
  <c r="U1184" i="2"/>
  <c r="AA1184" i="2" s="1"/>
  <c r="U361" i="2"/>
  <c r="AA361" i="2" s="1"/>
  <c r="U1111" i="2"/>
  <c r="AA1111" i="2" s="1"/>
  <c r="U90" i="2"/>
  <c r="AA90" i="2" s="1"/>
  <c r="U362" i="2"/>
  <c r="AA362" i="2" s="1"/>
  <c r="U1112" i="2"/>
  <c r="AA1112" i="2" s="1"/>
  <c r="U1113" i="2"/>
  <c r="AA1113" i="2" s="1"/>
  <c r="U629" i="2"/>
  <c r="AA629" i="2" s="1"/>
  <c r="U363" i="2"/>
  <c r="AA363" i="2" s="1"/>
  <c r="U1114" i="2"/>
  <c r="AA1114" i="2" s="1"/>
  <c r="U468" i="2"/>
  <c r="AA468" i="2" s="1"/>
  <c r="U469" i="2"/>
  <c r="AA469" i="2" s="1"/>
  <c r="U1115" i="2"/>
  <c r="AA1115" i="2" s="1"/>
  <c r="U1116" i="2"/>
  <c r="AA1116" i="2" s="1"/>
  <c r="U1117" i="2"/>
  <c r="U630" i="2"/>
  <c r="AA630" i="2" s="1"/>
  <c r="U364" i="2"/>
  <c r="AA364" i="2" s="1"/>
  <c r="U1118" i="2"/>
  <c r="AA1118" i="2" s="1"/>
  <c r="U1119" i="2"/>
  <c r="AA1119" i="2" s="1"/>
  <c r="U365" i="2"/>
  <c r="AA365" i="2" s="1"/>
  <c r="U1120" i="2"/>
  <c r="AA1120" i="2" s="1"/>
  <c r="U1121" i="2"/>
  <c r="AA1121" i="2" s="1"/>
  <c r="U366" i="2"/>
  <c r="AA366" i="2" s="1"/>
  <c r="U367" i="2"/>
  <c r="AA367" i="2" s="1"/>
  <c r="U368" i="2"/>
  <c r="AA368" i="2" s="1"/>
  <c r="U1122" i="2"/>
  <c r="AA1122" i="2" s="1"/>
  <c r="U1123" i="2"/>
  <c r="U91" i="2"/>
  <c r="AA91" i="2" s="1"/>
  <c r="U369" i="2"/>
  <c r="AA369" i="2" s="1"/>
  <c r="U370" i="2"/>
  <c r="AA370" i="2" s="1"/>
  <c r="U1124" i="2"/>
  <c r="AA1124" i="2" s="1"/>
  <c r="U1125" i="2"/>
  <c r="AA1125" i="2" s="1"/>
  <c r="U631" i="2"/>
  <c r="AA631" i="2" s="1"/>
  <c r="U1185" i="2"/>
  <c r="AA1185" i="2" s="1"/>
  <c r="U1126" i="2"/>
  <c r="AA1126" i="2" s="1"/>
  <c r="U1127" i="2"/>
  <c r="AA1127" i="2" s="1"/>
  <c r="U632" i="2"/>
  <c r="AA632" i="2" s="1"/>
  <c r="U1128" i="2"/>
  <c r="AA1128" i="2" s="1"/>
  <c r="U1260" i="2"/>
  <c r="AA1260" i="2" s="1"/>
  <c r="U1186" i="2"/>
  <c r="AA1186" i="2" s="1"/>
  <c r="U371" i="2"/>
  <c r="AA371" i="2" s="1"/>
  <c r="U1129" i="2"/>
  <c r="AA1129" i="2" s="1"/>
  <c r="U1130" i="2"/>
  <c r="AA1130" i="2" s="1"/>
  <c r="U633" i="2"/>
  <c r="AA633" i="2" s="1"/>
  <c r="U634" i="2"/>
  <c r="AA634" i="2" s="1"/>
  <c r="U1187" i="2"/>
  <c r="AA1187" i="2" s="1"/>
  <c r="U635" i="2"/>
  <c r="AA635" i="2" s="1"/>
  <c r="U1133" i="2"/>
  <c r="AA1133" i="2" s="1"/>
  <c r="U1217" i="2"/>
  <c r="AA1217" i="2" s="1"/>
  <c r="U1261" i="2"/>
  <c r="AA1261" i="2" s="1"/>
  <c r="U1134" i="2"/>
  <c r="AA1134" i="2" s="1"/>
  <c r="U636" i="2"/>
  <c r="AA636" i="2" s="1"/>
  <c r="U372" i="2"/>
  <c r="AA372" i="2" s="1"/>
  <c r="U373" i="2"/>
  <c r="AA373" i="2" s="1"/>
  <c r="U1131" i="2"/>
  <c r="AA1131" i="2" s="1"/>
  <c r="U1132" i="2"/>
  <c r="AA1132" i="2" s="1"/>
  <c r="U374" i="2"/>
  <c r="AA374" i="2" s="1"/>
  <c r="U1135" i="2"/>
  <c r="AA1135" i="2" s="1"/>
  <c r="U92" i="2"/>
  <c r="AA92" i="2" s="1"/>
  <c r="U375" i="2"/>
  <c r="AA375" i="2" s="1"/>
  <c r="U376" i="2"/>
  <c r="AA376" i="2" s="1"/>
  <c r="U1136" i="2"/>
  <c r="AA1136" i="2" s="1"/>
  <c r="U1137" i="2"/>
  <c r="AA1137" i="2" s="1"/>
  <c r="U637" i="2"/>
  <c r="AA637" i="2" s="1"/>
  <c r="U377" i="2"/>
  <c r="AA377" i="2" s="1"/>
  <c r="U378" i="2"/>
  <c r="AA378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638" i="2"/>
  <c r="AA638" i="2" s="1"/>
  <c r="U379" i="2"/>
  <c r="AA379" i="2" s="1"/>
  <c r="U1143" i="2"/>
  <c r="AA1143" i="2" s="1"/>
  <c r="U1188" i="2"/>
  <c r="AA1188" i="2" s="1"/>
  <c r="U380" i="2"/>
  <c r="AA380" i="2" s="1"/>
  <c r="U1218" i="2"/>
  <c r="AA1218" i="2" s="1"/>
  <c r="U1219" i="2"/>
  <c r="AA1219" i="2" s="1"/>
  <c r="U1262" i="2"/>
  <c r="AA1262" i="2" s="1"/>
  <c r="U1220" i="2"/>
  <c r="AA1220" i="2" s="1"/>
  <c r="U381" i="2"/>
  <c r="AA381" i="2" s="1"/>
  <c r="U1144" i="2"/>
  <c r="AA1144" i="2" s="1"/>
  <c r="U382" i="2"/>
  <c r="AA382" i="2" s="1"/>
  <c r="U1145" i="2"/>
  <c r="AA1145" i="2" s="1"/>
  <c r="U1146" i="2"/>
  <c r="AA1146" i="2" s="1"/>
  <c r="U1189" i="2"/>
  <c r="AA1189" i="2" s="1"/>
  <c r="U1263" i="2"/>
  <c r="AA1263" i="2" s="1"/>
  <c r="U1221" i="2"/>
  <c r="AA1221" i="2" s="1"/>
  <c r="U1222" i="2"/>
  <c r="AA1222" i="2" s="1"/>
  <c r="U1264" i="2"/>
  <c r="AA1264" i="2" s="1"/>
  <c r="U1223" i="2"/>
  <c r="AA1223" i="2" s="1"/>
  <c r="U1265" i="2"/>
  <c r="AA1265" i="2" s="1"/>
  <c r="U383" i="2"/>
  <c r="AA383" i="2" s="1"/>
  <c r="U1147" i="2"/>
  <c r="AA1147" i="2" s="1"/>
  <c r="U1148" i="2"/>
  <c r="AA1148" i="2" s="1"/>
  <c r="U1224" i="2"/>
  <c r="AA1224" i="2" s="1"/>
  <c r="U384" i="2"/>
  <c r="AA384" i="2" s="1"/>
  <c r="U1149" i="2"/>
  <c r="AA1149" i="2" s="1"/>
  <c r="U1166" i="2"/>
  <c r="U1225" i="2"/>
  <c r="AA1225" i="2" s="1"/>
  <c r="U1226" i="2"/>
  <c r="AA1226" i="2" s="1"/>
  <c r="U1227" i="2"/>
  <c r="AA1227" i="2" s="1"/>
  <c r="U1266" i="2"/>
  <c r="AA1266" i="2" s="1"/>
  <c r="U1190" i="2"/>
  <c r="AA1190" i="2" s="1"/>
  <c r="U470" i="2"/>
  <c r="AA470" i="2" s="1"/>
  <c r="U471" i="2"/>
  <c r="AA471" i="2" s="1"/>
  <c r="U385" i="2"/>
  <c r="AA385" i="2" s="1"/>
  <c r="U1150" i="2"/>
  <c r="AA1150" i="2" s="1"/>
  <c r="U1151" i="2"/>
  <c r="AA1151" i="2" s="1"/>
  <c r="U386" i="2"/>
  <c r="AA386" i="2" s="1"/>
  <c r="U1152" i="2"/>
  <c r="AA1152" i="2" s="1"/>
  <c r="U1153" i="2"/>
  <c r="AA1153" i="2" s="1"/>
  <c r="U1154" i="2"/>
  <c r="AA1154" i="2" s="1"/>
  <c r="U1228" i="2"/>
  <c r="AA1228" i="2" s="1"/>
  <c r="U1155" i="2"/>
  <c r="AA1155" i="2" s="1"/>
  <c r="U1229" i="2"/>
  <c r="AA1229" i="2" s="1"/>
  <c r="U1267" i="2"/>
  <c r="AA1267" i="2" s="1"/>
  <c r="V1251" i="2"/>
  <c r="V445" i="2"/>
  <c r="V1211" i="2"/>
  <c r="V1252" i="2"/>
  <c r="V1253" i="2"/>
  <c r="V1212" i="2"/>
  <c r="V1165" i="2"/>
  <c r="V1213" i="2"/>
  <c r="V1214" i="2"/>
  <c r="V1254" i="2"/>
  <c r="V446" i="2"/>
  <c r="V447" i="2"/>
  <c r="V448" i="2"/>
  <c r="V449" i="2"/>
  <c r="V450" i="2"/>
  <c r="V1050" i="2"/>
  <c r="V1215" i="2"/>
  <c r="V1181" i="2"/>
  <c r="V328" i="2"/>
  <c r="V1051" i="2"/>
  <c r="V451" i="2"/>
  <c r="V329" i="2"/>
  <c r="V1052" i="2"/>
  <c r="V1053" i="2"/>
  <c r="V1054" i="2"/>
  <c r="V1055" i="2"/>
  <c r="V614" i="2"/>
  <c r="V330" i="2"/>
  <c r="V331" i="2"/>
  <c r="V1056" i="2"/>
  <c r="V1057" i="2"/>
  <c r="V1058" i="2"/>
  <c r="V452" i="2"/>
  <c r="V332" i="2"/>
  <c r="V1059" i="2"/>
  <c r="V1060" i="2"/>
  <c r="V86" i="2"/>
  <c r="V333" i="2"/>
  <c r="V334" i="2"/>
  <c r="V1061" i="2"/>
  <c r="V1062" i="2"/>
  <c r="V615" i="2"/>
  <c r="V335" i="2"/>
  <c r="V453" i="2"/>
  <c r="V454" i="2"/>
  <c r="V336" i="2"/>
  <c r="V337" i="2"/>
  <c r="V1063" i="2"/>
  <c r="V1064" i="2"/>
  <c r="V616" i="2"/>
  <c r="V338" i="2"/>
  <c r="V1065" i="2"/>
  <c r="V455" i="2"/>
  <c r="V456" i="2"/>
  <c r="V339" i="2"/>
  <c r="V340" i="2"/>
  <c r="V1066" i="2"/>
  <c r="V1067" i="2"/>
  <c r="V341" i="2"/>
  <c r="V1068" i="2"/>
  <c r="V1069" i="2"/>
  <c r="V87" i="2"/>
  <c r="V342" i="2"/>
  <c r="V343" i="2"/>
  <c r="V1070" i="2"/>
  <c r="V1071" i="2"/>
  <c r="V617" i="2"/>
  <c r="V1255" i="2"/>
  <c r="V1182" i="2"/>
  <c r="V1074" i="2"/>
  <c r="V1072" i="2"/>
  <c r="V1073" i="2"/>
  <c r="V344" i="2"/>
  <c r="V1075" i="2"/>
  <c r="V1256" i="2"/>
  <c r="V457" i="2"/>
  <c r="V1076" i="2"/>
  <c r="V618" i="2"/>
  <c r="V619" i="2"/>
  <c r="V345" i="2"/>
  <c r="V1077" i="2"/>
  <c r="V620" i="2"/>
  <c r="V621" i="2"/>
  <c r="V346" i="2"/>
  <c r="V1078" i="2"/>
  <c r="V1079" i="2"/>
  <c r="V1257" i="2"/>
  <c r="V458" i="2"/>
  <c r="V459" i="2"/>
  <c r="V347" i="2"/>
  <c r="V1080" i="2"/>
  <c r="V1081" i="2"/>
  <c r="V348" i="2"/>
  <c r="V1082" i="2"/>
  <c r="V1083" i="2"/>
  <c r="V1084" i="2"/>
  <c r="V622" i="2"/>
  <c r="V349" i="2"/>
  <c r="V1085" i="2"/>
  <c r="V1086" i="2"/>
  <c r="V1087" i="2"/>
  <c r="V1258" i="2"/>
  <c r="V1183" i="2"/>
  <c r="V460" i="2"/>
  <c r="V1088" i="2"/>
  <c r="V1089" i="2"/>
  <c r="V623" i="2"/>
  <c r="V1090" i="2"/>
  <c r="V350" i="2"/>
  <c r="V1091" i="2"/>
  <c r="V1092" i="2"/>
  <c r="V1093" i="2"/>
  <c r="V461" i="2"/>
  <c r="V624" i="2"/>
  <c r="V462" i="2"/>
  <c r="V1094" i="2"/>
  <c r="V625" i="2"/>
  <c r="V463" i="2"/>
  <c r="V1095" i="2"/>
  <c r="V626" i="2"/>
  <c r="V1096" i="2"/>
  <c r="V1101" i="2"/>
  <c r="V1216" i="2"/>
  <c r="V1259" i="2"/>
  <c r="V1102" i="2"/>
  <c r="V464" i="2"/>
  <c r="V627" i="2"/>
  <c r="V351" i="2"/>
  <c r="V352" i="2"/>
  <c r="V1097" i="2"/>
  <c r="V1098" i="2"/>
  <c r="V1099" i="2"/>
  <c r="V1100" i="2"/>
  <c r="V353" i="2"/>
  <c r="V1103" i="2"/>
  <c r="V88" i="2"/>
  <c r="V354" i="2"/>
  <c r="V355" i="2"/>
  <c r="V1104" i="2"/>
  <c r="V1105" i="2"/>
  <c r="V1106" i="2"/>
  <c r="V465" i="2"/>
  <c r="V356" i="2"/>
  <c r="V1107" i="2"/>
  <c r="V466" i="2"/>
  <c r="V467" i="2"/>
  <c r="V357" i="2"/>
  <c r="V1108" i="2"/>
  <c r="V89" i="2"/>
  <c r="V358" i="2"/>
  <c r="V359" i="2"/>
  <c r="V1109" i="2"/>
  <c r="V628" i="2"/>
  <c r="V360" i="2"/>
  <c r="V1110" i="2"/>
  <c r="V1184" i="2"/>
  <c r="V361" i="2"/>
  <c r="V1111" i="2"/>
  <c r="V90" i="2"/>
  <c r="V362" i="2"/>
  <c r="V1112" i="2"/>
  <c r="V1113" i="2"/>
  <c r="V629" i="2"/>
  <c r="V363" i="2"/>
  <c r="V1114" i="2"/>
  <c r="V468" i="2"/>
  <c r="V469" i="2"/>
  <c r="V1115" i="2"/>
  <c r="V1116" i="2"/>
  <c r="V1117" i="2"/>
  <c r="V630" i="2"/>
  <c r="V364" i="2"/>
  <c r="V1118" i="2"/>
  <c r="V1119" i="2"/>
  <c r="V365" i="2"/>
  <c r="V1120" i="2"/>
  <c r="V1121" i="2"/>
  <c r="V366" i="2"/>
  <c r="V367" i="2"/>
  <c r="V368" i="2"/>
  <c r="V1122" i="2"/>
  <c r="V1123" i="2"/>
  <c r="V91" i="2"/>
  <c r="V369" i="2"/>
  <c r="V370" i="2"/>
  <c r="V1124" i="2"/>
  <c r="V1125" i="2"/>
  <c r="V631" i="2"/>
  <c r="V1185" i="2"/>
  <c r="V1126" i="2"/>
  <c r="V1127" i="2"/>
  <c r="V632" i="2"/>
  <c r="V1128" i="2"/>
  <c r="V1260" i="2"/>
  <c r="V1186" i="2"/>
  <c r="V371" i="2"/>
  <c r="V1129" i="2"/>
  <c r="V1130" i="2"/>
  <c r="V633" i="2"/>
  <c r="V634" i="2"/>
  <c r="V1187" i="2"/>
  <c r="V635" i="2"/>
  <c r="V1133" i="2"/>
  <c r="V1217" i="2"/>
  <c r="V1261" i="2"/>
  <c r="V1134" i="2"/>
  <c r="V636" i="2"/>
  <c r="V372" i="2"/>
  <c r="V373" i="2"/>
  <c r="V1131" i="2"/>
  <c r="V1132" i="2"/>
  <c r="V374" i="2"/>
  <c r="V1135" i="2"/>
  <c r="V92" i="2"/>
  <c r="V375" i="2"/>
  <c r="V376" i="2"/>
  <c r="V1136" i="2"/>
  <c r="V1137" i="2"/>
  <c r="V637" i="2"/>
  <c r="V377" i="2"/>
  <c r="V378" i="2"/>
  <c r="V1138" i="2"/>
  <c r="V1139" i="2"/>
  <c r="V1140" i="2"/>
  <c r="V1141" i="2"/>
  <c r="V1142" i="2"/>
  <c r="V638" i="2"/>
  <c r="V379" i="2"/>
  <c r="V1143" i="2"/>
  <c r="V1188" i="2"/>
  <c r="V380" i="2"/>
  <c r="V1218" i="2"/>
  <c r="V1219" i="2"/>
  <c r="V1262" i="2"/>
  <c r="V1220" i="2"/>
  <c r="V381" i="2"/>
  <c r="V1144" i="2"/>
  <c r="V382" i="2"/>
  <c r="V1145" i="2"/>
  <c r="V1146" i="2"/>
  <c r="V1189" i="2"/>
  <c r="V1263" i="2"/>
  <c r="V1221" i="2"/>
  <c r="V1222" i="2"/>
  <c r="V1264" i="2"/>
  <c r="V1223" i="2"/>
  <c r="V1265" i="2"/>
  <c r="V383" i="2"/>
  <c r="V1147" i="2"/>
  <c r="V1148" i="2"/>
  <c r="V1224" i="2"/>
  <c r="V384" i="2"/>
  <c r="V1149" i="2"/>
  <c r="V1166" i="2"/>
  <c r="V1225" i="2"/>
  <c r="V1226" i="2"/>
  <c r="V1227" i="2"/>
  <c r="V1266" i="2"/>
  <c r="V1190" i="2"/>
  <c r="V470" i="2"/>
  <c r="V471" i="2"/>
  <c r="V385" i="2"/>
  <c r="V1150" i="2"/>
  <c r="V1151" i="2"/>
  <c r="V386" i="2"/>
  <c r="V1152" i="2"/>
  <c r="V1153" i="2"/>
  <c r="V1154" i="2"/>
  <c r="V1228" i="2"/>
  <c r="V1155" i="2"/>
  <c r="V1229" i="2"/>
  <c r="V1267" i="2"/>
  <c r="W1251" i="2"/>
  <c r="W445" i="2"/>
  <c r="W1211" i="2"/>
  <c r="W1252" i="2"/>
  <c r="W1253" i="2"/>
  <c r="W1212" i="2"/>
  <c r="W1165" i="2"/>
  <c r="W1213" i="2"/>
  <c r="W1214" i="2"/>
  <c r="W1254" i="2"/>
  <c r="W446" i="2"/>
  <c r="W447" i="2"/>
  <c r="W448" i="2"/>
  <c r="W449" i="2"/>
  <c r="W450" i="2"/>
  <c r="W1050" i="2"/>
  <c r="W1215" i="2"/>
  <c r="W1181" i="2"/>
  <c r="W328" i="2"/>
  <c r="W1051" i="2"/>
  <c r="W451" i="2"/>
  <c r="W329" i="2"/>
  <c r="W1052" i="2"/>
  <c r="W1053" i="2"/>
  <c r="W1054" i="2"/>
  <c r="W1055" i="2"/>
  <c r="W614" i="2"/>
  <c r="W330" i="2"/>
  <c r="W331" i="2"/>
  <c r="W1056" i="2"/>
  <c r="W1057" i="2"/>
  <c r="W1058" i="2"/>
  <c r="W452" i="2"/>
  <c r="W332" i="2"/>
  <c r="W1059" i="2"/>
  <c r="W1060" i="2"/>
  <c r="W86" i="2"/>
  <c r="W333" i="2"/>
  <c r="W334" i="2"/>
  <c r="W1061" i="2"/>
  <c r="W1062" i="2"/>
  <c r="W615" i="2"/>
  <c r="W335" i="2"/>
  <c r="W453" i="2"/>
  <c r="W454" i="2"/>
  <c r="W336" i="2"/>
  <c r="W337" i="2"/>
  <c r="W1063" i="2"/>
  <c r="W1064" i="2"/>
  <c r="W616" i="2"/>
  <c r="W338" i="2"/>
  <c r="W1065" i="2"/>
  <c r="W455" i="2"/>
  <c r="W456" i="2"/>
  <c r="W339" i="2"/>
  <c r="W340" i="2"/>
  <c r="W1066" i="2"/>
  <c r="W1067" i="2"/>
  <c r="W341" i="2"/>
  <c r="W1068" i="2"/>
  <c r="W1069" i="2"/>
  <c r="W87" i="2"/>
  <c r="W342" i="2"/>
  <c r="W343" i="2"/>
  <c r="W1070" i="2"/>
  <c r="W1071" i="2"/>
  <c r="W617" i="2"/>
  <c r="W1255" i="2"/>
  <c r="W1182" i="2"/>
  <c r="W1074" i="2"/>
  <c r="W1072" i="2"/>
  <c r="W1073" i="2"/>
  <c r="W344" i="2"/>
  <c r="W1075" i="2"/>
  <c r="W1256" i="2"/>
  <c r="W457" i="2"/>
  <c r="W1076" i="2"/>
  <c r="W618" i="2"/>
  <c r="W619" i="2"/>
  <c r="W345" i="2"/>
  <c r="W1077" i="2"/>
  <c r="W620" i="2"/>
  <c r="W621" i="2"/>
  <c r="W346" i="2"/>
  <c r="W1078" i="2"/>
  <c r="W1079" i="2"/>
  <c r="W1257" i="2"/>
  <c r="W458" i="2"/>
  <c r="W459" i="2"/>
  <c r="W347" i="2"/>
  <c r="W1080" i="2"/>
  <c r="W1081" i="2"/>
  <c r="W348" i="2"/>
  <c r="W1082" i="2"/>
  <c r="W1083" i="2"/>
  <c r="W1084" i="2"/>
  <c r="W622" i="2"/>
  <c r="W349" i="2"/>
  <c r="W1085" i="2"/>
  <c r="W1086" i="2"/>
  <c r="W1087" i="2"/>
  <c r="W1258" i="2"/>
  <c r="W1183" i="2"/>
  <c r="W460" i="2"/>
  <c r="W1088" i="2"/>
  <c r="W1089" i="2"/>
  <c r="W623" i="2"/>
  <c r="W1090" i="2"/>
  <c r="W350" i="2"/>
  <c r="W1091" i="2"/>
  <c r="W1092" i="2"/>
  <c r="W1093" i="2"/>
  <c r="W461" i="2"/>
  <c r="W624" i="2"/>
  <c r="W462" i="2"/>
  <c r="W1094" i="2"/>
  <c r="W625" i="2"/>
  <c r="W463" i="2"/>
  <c r="W1095" i="2"/>
  <c r="W626" i="2"/>
  <c r="W1096" i="2"/>
  <c r="W1101" i="2"/>
  <c r="W1216" i="2"/>
  <c r="W1259" i="2"/>
  <c r="W1102" i="2"/>
  <c r="W464" i="2"/>
  <c r="W627" i="2"/>
  <c r="W351" i="2"/>
  <c r="W352" i="2"/>
  <c r="W1097" i="2"/>
  <c r="W1098" i="2"/>
  <c r="W1099" i="2"/>
  <c r="W1100" i="2"/>
  <c r="W353" i="2"/>
  <c r="W1103" i="2"/>
  <c r="W88" i="2"/>
  <c r="W354" i="2"/>
  <c r="W355" i="2"/>
  <c r="W1104" i="2"/>
  <c r="W1105" i="2"/>
  <c r="W1106" i="2"/>
  <c r="W465" i="2"/>
  <c r="W356" i="2"/>
  <c r="W1107" i="2"/>
  <c r="W466" i="2"/>
  <c r="W467" i="2"/>
  <c r="W357" i="2"/>
  <c r="W1108" i="2"/>
  <c r="W89" i="2"/>
  <c r="W358" i="2"/>
  <c r="W359" i="2"/>
  <c r="W1109" i="2"/>
  <c r="W628" i="2"/>
  <c r="W360" i="2"/>
  <c r="W1110" i="2"/>
  <c r="W1184" i="2"/>
  <c r="W361" i="2"/>
  <c r="W1111" i="2"/>
  <c r="W90" i="2"/>
  <c r="W362" i="2"/>
  <c r="W1112" i="2"/>
  <c r="W1113" i="2"/>
  <c r="W629" i="2"/>
  <c r="W363" i="2"/>
  <c r="W1114" i="2"/>
  <c r="W468" i="2"/>
  <c r="W469" i="2"/>
  <c r="W1115" i="2"/>
  <c r="W1116" i="2"/>
  <c r="W1117" i="2"/>
  <c r="W630" i="2"/>
  <c r="W364" i="2"/>
  <c r="W1118" i="2"/>
  <c r="W1119" i="2"/>
  <c r="W365" i="2"/>
  <c r="W1120" i="2"/>
  <c r="W1121" i="2"/>
  <c r="W366" i="2"/>
  <c r="W367" i="2"/>
  <c r="W368" i="2"/>
  <c r="W1122" i="2"/>
  <c r="W1123" i="2"/>
  <c r="W91" i="2"/>
  <c r="W369" i="2"/>
  <c r="W370" i="2"/>
  <c r="W1124" i="2"/>
  <c r="W1125" i="2"/>
  <c r="W631" i="2"/>
  <c r="W1185" i="2"/>
  <c r="W1126" i="2"/>
  <c r="W1127" i="2"/>
  <c r="W632" i="2"/>
  <c r="W1128" i="2"/>
  <c r="W1260" i="2"/>
  <c r="W1186" i="2"/>
  <c r="W371" i="2"/>
  <c r="W1129" i="2"/>
  <c r="W1130" i="2"/>
  <c r="W633" i="2"/>
  <c r="W634" i="2"/>
  <c r="W1187" i="2"/>
  <c r="W635" i="2"/>
  <c r="W1133" i="2"/>
  <c r="W1217" i="2"/>
  <c r="W1261" i="2"/>
  <c r="W1134" i="2"/>
  <c r="W636" i="2"/>
  <c r="W372" i="2"/>
  <c r="W373" i="2"/>
  <c r="W1131" i="2"/>
  <c r="W1132" i="2"/>
  <c r="W374" i="2"/>
  <c r="W1135" i="2"/>
  <c r="W92" i="2"/>
  <c r="W375" i="2"/>
  <c r="W376" i="2"/>
  <c r="W1136" i="2"/>
  <c r="W1137" i="2"/>
  <c r="W637" i="2"/>
  <c r="W377" i="2"/>
  <c r="W378" i="2"/>
  <c r="W1138" i="2"/>
  <c r="W1139" i="2"/>
  <c r="W1140" i="2"/>
  <c r="W1141" i="2"/>
  <c r="W1142" i="2"/>
  <c r="W638" i="2"/>
  <c r="W379" i="2"/>
  <c r="W1143" i="2"/>
  <c r="W1188" i="2"/>
  <c r="W380" i="2"/>
  <c r="W1218" i="2"/>
  <c r="W1219" i="2"/>
  <c r="W1262" i="2"/>
  <c r="W1220" i="2"/>
  <c r="W381" i="2"/>
  <c r="W1144" i="2"/>
  <c r="W382" i="2"/>
  <c r="W1145" i="2"/>
  <c r="W1146" i="2"/>
  <c r="W1189" i="2"/>
  <c r="W1263" i="2"/>
  <c r="W1221" i="2"/>
  <c r="W1222" i="2"/>
  <c r="W1264" i="2"/>
  <c r="W1223" i="2"/>
  <c r="W1265" i="2"/>
  <c r="W383" i="2"/>
  <c r="W1147" i="2"/>
  <c r="W1148" i="2"/>
  <c r="W1224" i="2"/>
  <c r="W384" i="2"/>
  <c r="W1149" i="2"/>
  <c r="W1166" i="2"/>
  <c r="W1225" i="2"/>
  <c r="W1226" i="2"/>
  <c r="W1227" i="2"/>
  <c r="W1266" i="2"/>
  <c r="W1190" i="2"/>
  <c r="W470" i="2"/>
  <c r="W471" i="2"/>
  <c r="W385" i="2"/>
  <c r="W1150" i="2"/>
  <c r="W1151" i="2"/>
  <c r="W386" i="2"/>
  <c r="W1152" i="2"/>
  <c r="W1153" i="2"/>
  <c r="W1154" i="2"/>
  <c r="W1228" i="2"/>
  <c r="W1155" i="2"/>
  <c r="W1229" i="2"/>
  <c r="W1267" i="2"/>
  <c r="X447" i="2"/>
  <c r="X448" i="2"/>
  <c r="X329" i="2"/>
  <c r="X336" i="2"/>
  <c r="X1074" i="2"/>
  <c r="X1087" i="2"/>
  <c r="X465" i="2"/>
  <c r="X92" i="2"/>
  <c r="X382" i="2"/>
  <c r="Y1251" i="2"/>
  <c r="Y447" i="2"/>
  <c r="Y1062" i="2"/>
  <c r="Y1070" i="2"/>
  <c r="Y1087" i="2"/>
  <c r="Y354" i="2"/>
  <c r="Z1251" i="2"/>
  <c r="Z445" i="2"/>
  <c r="Z1211" i="2"/>
  <c r="Z1252" i="2"/>
  <c r="Z1253" i="2"/>
  <c r="Z1212" i="2"/>
  <c r="Z1165" i="2"/>
  <c r="Z1213" i="2"/>
  <c r="Z1214" i="2"/>
  <c r="Z1254" i="2"/>
  <c r="Z446" i="2"/>
  <c r="Z447" i="2"/>
  <c r="Z448" i="2"/>
  <c r="Z449" i="2"/>
  <c r="Z450" i="2"/>
  <c r="Z1050" i="2"/>
  <c r="Z1215" i="2"/>
  <c r="Z1181" i="2"/>
  <c r="Z328" i="2"/>
  <c r="Z1051" i="2"/>
  <c r="Z451" i="2"/>
  <c r="Z329" i="2"/>
  <c r="Z1052" i="2"/>
  <c r="Z1053" i="2"/>
  <c r="Z1054" i="2"/>
  <c r="Z1055" i="2"/>
  <c r="Z614" i="2"/>
  <c r="Z330" i="2"/>
  <c r="Z331" i="2"/>
  <c r="Z1056" i="2"/>
  <c r="Z1057" i="2"/>
  <c r="Z1058" i="2"/>
  <c r="Z452" i="2"/>
  <c r="Z332" i="2"/>
  <c r="Z1059" i="2"/>
  <c r="Z1060" i="2"/>
  <c r="Z86" i="2"/>
  <c r="Z333" i="2"/>
  <c r="Z334" i="2"/>
  <c r="Z1061" i="2"/>
  <c r="Z1062" i="2"/>
  <c r="Z615" i="2"/>
  <c r="Z335" i="2"/>
  <c r="Z453" i="2"/>
  <c r="Z454" i="2"/>
  <c r="Z336" i="2"/>
  <c r="Z337" i="2"/>
  <c r="Z1063" i="2"/>
  <c r="Z1064" i="2"/>
  <c r="Z616" i="2"/>
  <c r="Z338" i="2"/>
  <c r="Z1065" i="2"/>
  <c r="Z455" i="2"/>
  <c r="Z456" i="2"/>
  <c r="Z339" i="2"/>
  <c r="Z340" i="2"/>
  <c r="Z1066" i="2"/>
  <c r="Z1067" i="2"/>
  <c r="Z341" i="2"/>
  <c r="Z1068" i="2"/>
  <c r="Z1069" i="2"/>
  <c r="Z87" i="2"/>
  <c r="Z342" i="2"/>
  <c r="Z343" i="2"/>
  <c r="Z1070" i="2"/>
  <c r="Z1071" i="2"/>
  <c r="Z617" i="2"/>
  <c r="Z1255" i="2"/>
  <c r="Z1182" i="2"/>
  <c r="Z1074" i="2"/>
  <c r="Z1072" i="2"/>
  <c r="Z1073" i="2"/>
  <c r="Z344" i="2"/>
  <c r="Z1075" i="2"/>
  <c r="Z1256" i="2"/>
  <c r="Z457" i="2"/>
  <c r="Z1076" i="2"/>
  <c r="Z618" i="2"/>
  <c r="Z619" i="2"/>
  <c r="Z345" i="2"/>
  <c r="Z1077" i="2"/>
  <c r="Z620" i="2"/>
  <c r="Z621" i="2"/>
  <c r="Z346" i="2"/>
  <c r="Z1078" i="2"/>
  <c r="Z1079" i="2"/>
  <c r="Z1257" i="2"/>
  <c r="Z458" i="2"/>
  <c r="Z459" i="2"/>
  <c r="Z347" i="2"/>
  <c r="Z1080" i="2"/>
  <c r="Z1081" i="2"/>
  <c r="Z348" i="2"/>
  <c r="Z1082" i="2"/>
  <c r="Z1083" i="2"/>
  <c r="Z1084" i="2"/>
  <c r="Z622" i="2"/>
  <c r="Z349" i="2"/>
  <c r="Z1085" i="2"/>
  <c r="Z1086" i="2"/>
  <c r="Z1087" i="2"/>
  <c r="Z1258" i="2"/>
  <c r="Z1183" i="2"/>
  <c r="Z460" i="2"/>
  <c r="Z1088" i="2"/>
  <c r="Z1089" i="2"/>
  <c r="Z623" i="2"/>
  <c r="Z1090" i="2"/>
  <c r="Z350" i="2"/>
  <c r="Z1091" i="2"/>
  <c r="Z1092" i="2"/>
  <c r="Z1093" i="2"/>
  <c r="Z461" i="2"/>
  <c r="Z624" i="2"/>
  <c r="Z462" i="2"/>
  <c r="Z1094" i="2"/>
  <c r="Z625" i="2"/>
  <c r="Z463" i="2"/>
  <c r="Z1095" i="2"/>
  <c r="Z626" i="2"/>
  <c r="Z1096" i="2"/>
  <c r="Z1101" i="2"/>
  <c r="Z1216" i="2"/>
  <c r="Z1259" i="2"/>
  <c r="Z1102" i="2"/>
  <c r="Z464" i="2"/>
  <c r="Z627" i="2"/>
  <c r="Z351" i="2"/>
  <c r="Z352" i="2"/>
  <c r="Z1097" i="2"/>
  <c r="Z1098" i="2"/>
  <c r="Z1099" i="2"/>
  <c r="Z1100" i="2"/>
  <c r="Z353" i="2"/>
  <c r="Z1103" i="2"/>
  <c r="Z88" i="2"/>
  <c r="Z354" i="2"/>
  <c r="Z355" i="2"/>
  <c r="Z1104" i="2"/>
  <c r="Z1105" i="2"/>
  <c r="Z1106" i="2"/>
  <c r="Z465" i="2"/>
  <c r="Z356" i="2"/>
  <c r="Z1107" i="2"/>
  <c r="Z466" i="2"/>
  <c r="Z467" i="2"/>
  <c r="Z357" i="2"/>
  <c r="Z1108" i="2"/>
  <c r="Z89" i="2"/>
  <c r="Z358" i="2"/>
  <c r="Z359" i="2"/>
  <c r="Z1109" i="2"/>
  <c r="Z628" i="2"/>
  <c r="Z360" i="2"/>
  <c r="Z1110" i="2"/>
  <c r="Z1184" i="2"/>
  <c r="Z361" i="2"/>
  <c r="Z1111" i="2"/>
  <c r="Z90" i="2"/>
  <c r="Z362" i="2"/>
  <c r="Z1112" i="2"/>
  <c r="Z1113" i="2"/>
  <c r="Z629" i="2"/>
  <c r="Z363" i="2"/>
  <c r="Z1114" i="2"/>
  <c r="Z468" i="2"/>
  <c r="Z469" i="2"/>
  <c r="Z1115" i="2"/>
  <c r="Z1116" i="2"/>
  <c r="Z1117" i="2"/>
  <c r="Z630" i="2"/>
  <c r="Z364" i="2"/>
  <c r="Z1118" i="2"/>
  <c r="Z1119" i="2"/>
  <c r="Z365" i="2"/>
  <c r="Z1120" i="2"/>
  <c r="Z1121" i="2"/>
  <c r="Z366" i="2"/>
  <c r="Z367" i="2"/>
  <c r="Z368" i="2"/>
  <c r="Z1122" i="2"/>
  <c r="Z1123" i="2"/>
  <c r="Z91" i="2"/>
  <c r="Z369" i="2"/>
  <c r="Z370" i="2"/>
  <c r="Z1124" i="2"/>
  <c r="Z1125" i="2"/>
  <c r="Z631" i="2"/>
  <c r="Z1185" i="2"/>
  <c r="Z1126" i="2"/>
  <c r="Z1127" i="2"/>
  <c r="Z632" i="2"/>
  <c r="Z1128" i="2"/>
  <c r="Z1260" i="2"/>
  <c r="Z1186" i="2"/>
  <c r="Z371" i="2"/>
  <c r="Z1129" i="2"/>
  <c r="Z1130" i="2"/>
  <c r="Z633" i="2"/>
  <c r="Z634" i="2"/>
  <c r="Z1187" i="2"/>
  <c r="Z635" i="2"/>
  <c r="Z1133" i="2"/>
  <c r="Z1217" i="2"/>
  <c r="Z1261" i="2"/>
  <c r="Z1134" i="2"/>
  <c r="Z636" i="2"/>
  <c r="Z372" i="2"/>
  <c r="Z373" i="2"/>
  <c r="Z1131" i="2"/>
  <c r="Z1132" i="2"/>
  <c r="Z374" i="2"/>
  <c r="Z1135" i="2"/>
  <c r="Z92" i="2"/>
  <c r="Z375" i="2"/>
  <c r="Z376" i="2"/>
  <c r="Z1136" i="2"/>
  <c r="Z1137" i="2"/>
  <c r="Z637" i="2"/>
  <c r="Z377" i="2"/>
  <c r="Z378" i="2"/>
  <c r="Z1138" i="2"/>
  <c r="Z1139" i="2"/>
  <c r="Z1140" i="2"/>
  <c r="Z1141" i="2"/>
  <c r="Z1142" i="2"/>
  <c r="Z638" i="2"/>
  <c r="Z379" i="2"/>
  <c r="Z1143" i="2"/>
  <c r="Z1188" i="2"/>
  <c r="Z380" i="2"/>
  <c r="Z1218" i="2"/>
  <c r="Z1219" i="2"/>
  <c r="Z1262" i="2"/>
  <c r="Z1220" i="2"/>
  <c r="Z381" i="2"/>
  <c r="Z1144" i="2"/>
  <c r="Z382" i="2"/>
  <c r="Z1145" i="2"/>
  <c r="Z1146" i="2"/>
  <c r="Z1189" i="2"/>
  <c r="Z1263" i="2"/>
  <c r="Z1221" i="2"/>
  <c r="Z1222" i="2"/>
  <c r="Z1264" i="2"/>
  <c r="Z1223" i="2"/>
  <c r="Z1265" i="2"/>
  <c r="Z383" i="2"/>
  <c r="Z1147" i="2"/>
  <c r="Z1148" i="2"/>
  <c r="Z1224" i="2"/>
  <c r="Z384" i="2"/>
  <c r="Z1149" i="2"/>
  <c r="Z1166" i="2"/>
  <c r="Z1225" i="2"/>
  <c r="Z1226" i="2"/>
  <c r="Z1227" i="2"/>
  <c r="Z1266" i="2"/>
  <c r="Z1190" i="2"/>
  <c r="Z470" i="2"/>
  <c r="Z471" i="2"/>
  <c r="Z385" i="2"/>
  <c r="Z1150" i="2"/>
  <c r="Z1151" i="2"/>
  <c r="Z386" i="2"/>
  <c r="Z1152" i="2"/>
  <c r="Z1153" i="2"/>
  <c r="Z1154" i="2"/>
  <c r="Z1228" i="2"/>
  <c r="Z1155" i="2"/>
  <c r="Z1229" i="2"/>
  <c r="Z1267" i="2"/>
  <c r="AA87" i="2"/>
  <c r="AA1117" i="2"/>
  <c r="AA1123" i="2"/>
  <c r="AA1166" i="2"/>
  <c r="AB1251" i="2"/>
  <c r="AB445" i="2"/>
  <c r="AB1211" i="2"/>
  <c r="AB1252" i="2"/>
  <c r="AB1253" i="2"/>
  <c r="AB1212" i="2"/>
  <c r="AB1165" i="2"/>
  <c r="AB1213" i="2"/>
  <c r="AB1214" i="2"/>
  <c r="AB1254" i="2"/>
  <c r="AB446" i="2"/>
  <c r="AB447" i="2"/>
  <c r="AB448" i="2"/>
  <c r="AB449" i="2"/>
  <c r="AB450" i="2"/>
  <c r="AB1050" i="2"/>
  <c r="AB1215" i="2"/>
  <c r="AB1181" i="2"/>
  <c r="AB328" i="2"/>
  <c r="AB1051" i="2"/>
  <c r="AB451" i="2"/>
  <c r="AB329" i="2"/>
  <c r="AB1052" i="2"/>
  <c r="AB1053" i="2"/>
  <c r="AB1054" i="2"/>
  <c r="AB1055" i="2"/>
  <c r="AB614" i="2"/>
  <c r="AB330" i="2"/>
  <c r="AB331" i="2"/>
  <c r="AB1056" i="2"/>
  <c r="AB1057" i="2"/>
  <c r="AB1058" i="2"/>
  <c r="AB452" i="2"/>
  <c r="AB332" i="2"/>
  <c r="AB1059" i="2"/>
  <c r="AB1060" i="2"/>
  <c r="AB86" i="2"/>
  <c r="AB333" i="2"/>
  <c r="AB334" i="2"/>
  <c r="AB1061" i="2"/>
  <c r="AB1062" i="2"/>
  <c r="AB615" i="2"/>
  <c r="AB335" i="2"/>
  <c r="AB453" i="2"/>
  <c r="AB454" i="2"/>
  <c r="AB336" i="2"/>
  <c r="AB337" i="2"/>
  <c r="AB1063" i="2"/>
  <c r="AB1064" i="2"/>
  <c r="AB616" i="2"/>
  <c r="AB338" i="2"/>
  <c r="AB1065" i="2"/>
  <c r="AB455" i="2"/>
  <c r="AB456" i="2"/>
  <c r="AB339" i="2"/>
  <c r="AB340" i="2"/>
  <c r="AB1066" i="2"/>
  <c r="AB1067" i="2"/>
  <c r="AB341" i="2"/>
  <c r="AB1068" i="2"/>
  <c r="AB1069" i="2"/>
  <c r="AB87" i="2"/>
  <c r="AB342" i="2"/>
  <c r="AB343" i="2"/>
  <c r="AB1070" i="2"/>
  <c r="AB1071" i="2"/>
  <c r="AB617" i="2"/>
  <c r="AB1255" i="2"/>
  <c r="AB1182" i="2"/>
  <c r="AB1074" i="2"/>
  <c r="AB1072" i="2"/>
  <c r="AB1073" i="2"/>
  <c r="AB344" i="2"/>
  <c r="AB1075" i="2"/>
  <c r="AB1256" i="2"/>
  <c r="AB457" i="2"/>
  <c r="AB1076" i="2"/>
  <c r="AB618" i="2"/>
  <c r="AB619" i="2"/>
  <c r="AB345" i="2"/>
  <c r="AB1077" i="2"/>
  <c r="AB620" i="2"/>
  <c r="AB621" i="2"/>
  <c r="AB346" i="2"/>
  <c r="AB1078" i="2"/>
  <c r="AB1079" i="2"/>
  <c r="AB1257" i="2"/>
  <c r="AB458" i="2"/>
  <c r="AB459" i="2"/>
  <c r="AB347" i="2"/>
  <c r="AB1080" i="2"/>
  <c r="AB1081" i="2"/>
  <c r="AB348" i="2"/>
  <c r="AB1082" i="2"/>
  <c r="AB1083" i="2"/>
  <c r="AB1084" i="2"/>
  <c r="AB622" i="2"/>
  <c r="AB349" i="2"/>
  <c r="AB1085" i="2"/>
  <c r="AB1086" i="2"/>
  <c r="AB1087" i="2"/>
  <c r="AB1258" i="2"/>
  <c r="AB1183" i="2"/>
  <c r="AB460" i="2"/>
  <c r="AB1088" i="2"/>
  <c r="AB1089" i="2"/>
  <c r="AB623" i="2"/>
  <c r="AB1090" i="2"/>
  <c r="AB350" i="2"/>
  <c r="AB1091" i="2"/>
  <c r="AB1092" i="2"/>
  <c r="AB1093" i="2"/>
  <c r="AB461" i="2"/>
  <c r="AB624" i="2"/>
  <c r="AB462" i="2"/>
  <c r="AB1094" i="2"/>
  <c r="AB625" i="2"/>
  <c r="AB463" i="2"/>
  <c r="AB1095" i="2"/>
  <c r="AB626" i="2"/>
  <c r="AB1096" i="2"/>
  <c r="AB1101" i="2"/>
  <c r="AB1216" i="2"/>
  <c r="AB1259" i="2"/>
  <c r="AB1102" i="2"/>
  <c r="AB464" i="2"/>
  <c r="AB627" i="2"/>
  <c r="AB351" i="2"/>
  <c r="AB352" i="2"/>
  <c r="AB1097" i="2"/>
  <c r="AB1098" i="2"/>
  <c r="AB1099" i="2"/>
  <c r="AB1100" i="2"/>
  <c r="AB353" i="2"/>
  <c r="AB1103" i="2"/>
  <c r="AB88" i="2"/>
  <c r="AB354" i="2"/>
  <c r="AB355" i="2"/>
  <c r="AB1104" i="2"/>
  <c r="AB1105" i="2"/>
  <c r="AB1106" i="2"/>
  <c r="AB465" i="2"/>
  <c r="AB356" i="2"/>
  <c r="AB1107" i="2"/>
  <c r="AB466" i="2"/>
  <c r="AB467" i="2"/>
  <c r="AB357" i="2"/>
  <c r="AB1108" i="2"/>
  <c r="AB89" i="2"/>
  <c r="AB358" i="2"/>
  <c r="AB359" i="2"/>
  <c r="AB1109" i="2"/>
  <c r="AB628" i="2"/>
  <c r="AB360" i="2"/>
  <c r="AB1110" i="2"/>
  <c r="AB1184" i="2"/>
  <c r="AB361" i="2"/>
  <c r="AB1111" i="2"/>
  <c r="AB90" i="2"/>
  <c r="AB362" i="2"/>
  <c r="AB1112" i="2"/>
  <c r="AB1113" i="2"/>
  <c r="AB629" i="2"/>
  <c r="AB363" i="2"/>
  <c r="AB1114" i="2"/>
  <c r="AB468" i="2"/>
  <c r="AB469" i="2"/>
  <c r="AB1115" i="2"/>
  <c r="AB1116" i="2"/>
  <c r="AB1117" i="2"/>
  <c r="AB630" i="2"/>
  <c r="AB364" i="2"/>
  <c r="AB1118" i="2"/>
  <c r="AB1119" i="2"/>
  <c r="AB365" i="2"/>
  <c r="AB1120" i="2"/>
  <c r="AB1121" i="2"/>
  <c r="AB366" i="2"/>
  <c r="AB367" i="2"/>
  <c r="AB368" i="2"/>
  <c r="AB1122" i="2"/>
  <c r="AB1123" i="2"/>
  <c r="AB91" i="2"/>
  <c r="AB369" i="2"/>
  <c r="AB370" i="2"/>
  <c r="AB1124" i="2"/>
  <c r="AB1125" i="2"/>
  <c r="AB631" i="2"/>
  <c r="AB1185" i="2"/>
  <c r="AB1126" i="2"/>
  <c r="AB1127" i="2"/>
  <c r="AB632" i="2"/>
  <c r="AB1128" i="2"/>
  <c r="AB1260" i="2"/>
  <c r="AB1186" i="2"/>
  <c r="AB371" i="2"/>
  <c r="AB1129" i="2"/>
  <c r="AB1130" i="2"/>
  <c r="AB633" i="2"/>
  <c r="AB634" i="2"/>
  <c r="AB1187" i="2"/>
  <c r="AB635" i="2"/>
  <c r="AB1133" i="2"/>
  <c r="AB1217" i="2"/>
  <c r="AB1261" i="2"/>
  <c r="AB1134" i="2"/>
  <c r="AB636" i="2"/>
  <c r="AB372" i="2"/>
  <c r="AB373" i="2"/>
  <c r="AB1131" i="2"/>
  <c r="AB1132" i="2"/>
  <c r="AB374" i="2"/>
  <c r="AB1135" i="2"/>
  <c r="AB92" i="2"/>
  <c r="AB375" i="2"/>
  <c r="AB376" i="2"/>
  <c r="AB1136" i="2"/>
  <c r="AB1137" i="2"/>
  <c r="AB637" i="2"/>
  <c r="AB377" i="2"/>
  <c r="AB378" i="2"/>
  <c r="AB1138" i="2"/>
  <c r="AB1139" i="2"/>
  <c r="AB1140" i="2"/>
  <c r="AB1141" i="2"/>
  <c r="AB1142" i="2"/>
  <c r="AB638" i="2"/>
  <c r="AB379" i="2"/>
  <c r="AB1143" i="2"/>
  <c r="AB1188" i="2"/>
  <c r="AB380" i="2"/>
  <c r="AB1218" i="2"/>
  <c r="AB1219" i="2"/>
  <c r="AB1262" i="2"/>
  <c r="AB1220" i="2"/>
  <c r="AB381" i="2"/>
  <c r="AB1144" i="2"/>
  <c r="AB382" i="2"/>
  <c r="AB1145" i="2"/>
  <c r="AB1146" i="2"/>
  <c r="AB1189" i="2"/>
  <c r="AB1263" i="2"/>
  <c r="AB1221" i="2"/>
  <c r="AB1222" i="2"/>
  <c r="AB1264" i="2"/>
  <c r="AB1223" i="2"/>
  <c r="AB1265" i="2"/>
  <c r="AB383" i="2"/>
  <c r="AB1147" i="2"/>
  <c r="AB1148" i="2"/>
  <c r="AB1224" i="2"/>
  <c r="AB384" i="2"/>
  <c r="AB1149" i="2"/>
  <c r="AB1166" i="2"/>
  <c r="AB1225" i="2"/>
  <c r="AB1226" i="2"/>
  <c r="AB1227" i="2"/>
  <c r="AB1266" i="2"/>
  <c r="AB1190" i="2"/>
  <c r="AB470" i="2"/>
  <c r="AB471" i="2"/>
  <c r="AB385" i="2"/>
  <c r="AB1150" i="2"/>
  <c r="AB1151" i="2"/>
  <c r="AB386" i="2"/>
  <c r="AB1152" i="2"/>
  <c r="AB1153" i="2"/>
  <c r="AB1154" i="2"/>
  <c r="AB1228" i="2"/>
  <c r="AB1155" i="2"/>
  <c r="AB1229" i="2"/>
  <c r="AB1267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F149" i="63"/>
  <c r="F333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294" i="63"/>
  <c r="F110" i="63"/>
  <c r="J980" i="61"/>
  <c r="H1230" i="61"/>
  <c r="I2105" i="61"/>
  <c r="G605" i="61"/>
  <c r="E605" i="61"/>
  <c r="G1605" i="61"/>
  <c r="I1980" i="61"/>
  <c r="E480" i="61"/>
  <c r="E1980" i="61"/>
  <c r="F2105" i="61"/>
  <c r="H103" i="61"/>
  <c r="F230" i="61"/>
  <c r="I480" i="61"/>
  <c r="I355" i="61"/>
  <c r="G1980" i="61"/>
  <c r="F103" i="61"/>
  <c r="F1855" i="61"/>
  <c r="K1230" i="61"/>
  <c r="I730" i="61"/>
  <c r="E355" i="61"/>
  <c r="H1730" i="61"/>
  <c r="F1230" i="61"/>
  <c r="H1855" i="61"/>
  <c r="J480" i="61"/>
  <c r="I855" i="61"/>
  <c r="G1105" i="61"/>
  <c r="I1105" i="61"/>
  <c r="H980" i="61"/>
  <c r="F1730" i="61"/>
  <c r="E1730" i="61"/>
  <c r="H230" i="61"/>
  <c r="G1355" i="61"/>
  <c r="G855" i="61"/>
  <c r="H355" i="61"/>
  <c r="K980" i="61"/>
  <c r="E855" i="61"/>
  <c r="J1105" i="61"/>
  <c r="K1980" i="61"/>
  <c r="K2105" i="61"/>
  <c r="E1105" i="61"/>
  <c r="E1230" i="61"/>
  <c r="J855" i="61"/>
  <c r="J1730" i="61"/>
  <c r="I1730" i="61"/>
  <c r="F980" i="61"/>
  <c r="E1855" i="61"/>
  <c r="J1855" i="61"/>
  <c r="F480" i="61"/>
  <c r="K480" i="61"/>
  <c r="E1480" i="61"/>
  <c r="I230" i="61"/>
  <c r="I1230" i="61"/>
  <c r="E980" i="61"/>
  <c r="G1230" i="61"/>
  <c r="H480" i="61"/>
  <c r="J103" i="61"/>
  <c r="G2105" i="61"/>
  <c r="E230" i="61"/>
  <c r="J355" i="61"/>
  <c r="H1105" i="61"/>
  <c r="E1605" i="61"/>
  <c r="J1355" i="61"/>
  <c r="E103" i="61"/>
  <c r="J230" i="61"/>
  <c r="H1355" i="61"/>
  <c r="K230" i="61"/>
  <c r="K1730" i="61"/>
  <c r="K1605" i="61"/>
  <c r="K730" i="61"/>
  <c r="H1980" i="61"/>
  <c r="K1855" i="61"/>
  <c r="G1730" i="61"/>
  <c r="G730" i="61"/>
  <c r="G230" i="61"/>
  <c r="E1355" i="61"/>
  <c r="K855" i="61"/>
  <c r="G1480" i="61"/>
  <c r="F1105" i="61"/>
  <c r="J1605" i="61"/>
  <c r="F605" i="61"/>
  <c r="G1855" i="61"/>
  <c r="I605" i="61"/>
  <c r="E2105" i="61"/>
  <c r="I1480" i="61"/>
  <c r="J605" i="61"/>
  <c r="J1980" i="61"/>
  <c r="F1355" i="61"/>
  <c r="I1855" i="61"/>
  <c r="H1605" i="61"/>
  <c r="G980" i="61"/>
  <c r="H855" i="61"/>
  <c r="F1480" i="61"/>
  <c r="H730" i="61"/>
  <c r="K1480" i="61"/>
  <c r="G355" i="61"/>
  <c r="I1355" i="61"/>
  <c r="H605" i="61"/>
  <c r="J730" i="61"/>
  <c r="K605" i="61"/>
  <c r="F855" i="61"/>
  <c r="J1230" i="61"/>
  <c r="F1980" i="61"/>
  <c r="E730" i="61"/>
  <c r="J2105" i="61"/>
  <c r="K1355" i="61"/>
  <c r="K1105" i="61"/>
  <c r="I103" i="61"/>
  <c r="I980" i="61"/>
  <c r="K103" i="61"/>
  <c r="J1480" i="61"/>
  <c r="F730" i="61"/>
  <c r="F355" i="61"/>
  <c r="F1605" i="61"/>
  <c r="H2105" i="61"/>
  <c r="H1480" i="61"/>
  <c r="K355" i="61"/>
  <c r="I1605" i="61"/>
  <c r="G103" i="61"/>
  <c r="G480" i="61"/>
  <c r="F50" i="63"/>
  <c r="F234" i="63"/>
  <c r="K1148" i="61"/>
  <c r="K523" i="61"/>
  <c r="J2023" i="61"/>
  <c r="F1523" i="61"/>
  <c r="J1898" i="61"/>
  <c r="K398" i="61"/>
  <c r="K1898" i="61"/>
  <c r="F1148" i="61"/>
  <c r="G1273" i="61"/>
  <c r="H2023" i="61"/>
  <c r="K648" i="61"/>
  <c r="E1523" i="61"/>
  <c r="I1398" i="61"/>
  <c r="J1523" i="61"/>
  <c r="E273" i="61"/>
  <c r="E773" i="61"/>
  <c r="F273" i="61"/>
  <c r="E1898" i="61"/>
  <c r="E1273" i="61"/>
  <c r="E148" i="61"/>
  <c r="H1773" i="61"/>
  <c r="I523" i="61"/>
  <c r="J523" i="61"/>
  <c r="I21" i="61"/>
  <c r="K773" i="61"/>
  <c r="K1648" i="61"/>
  <c r="G21" i="61"/>
  <c r="K898" i="61"/>
  <c r="I1273" i="61"/>
  <c r="J1273" i="61"/>
  <c r="G773" i="61"/>
  <c r="J1398" i="61"/>
  <c r="F2023" i="61"/>
  <c r="F1898" i="61"/>
  <c r="H1898" i="61"/>
  <c r="I773" i="61"/>
  <c r="H148" i="61"/>
  <c r="H1648" i="61"/>
  <c r="J648" i="61"/>
  <c r="H1023" i="61"/>
  <c r="J398" i="61"/>
  <c r="I273" i="61"/>
  <c r="H523" i="61"/>
  <c r="H1523" i="61"/>
  <c r="J1773" i="61"/>
  <c r="I1898" i="61"/>
  <c r="K1773" i="61"/>
  <c r="I898" i="61"/>
  <c r="H273" i="61"/>
  <c r="G2023" i="61"/>
  <c r="G1648" i="61"/>
  <c r="E1648" i="61"/>
  <c r="K1523" i="61"/>
  <c r="E1023" i="61"/>
  <c r="E1148" i="61"/>
  <c r="I2023" i="61"/>
  <c r="F1648" i="61"/>
  <c r="F523" i="61"/>
  <c r="E398" i="61"/>
  <c r="G1898" i="61"/>
  <c r="E1773" i="61"/>
  <c r="E898" i="61"/>
  <c r="J148" i="61"/>
  <c r="E523" i="61"/>
  <c r="J1023" i="61"/>
  <c r="G1398" i="61"/>
  <c r="H1148" i="61"/>
  <c r="G1773" i="61"/>
  <c r="H1398" i="61"/>
  <c r="E1398" i="61"/>
  <c r="G1148" i="61"/>
  <c r="K21" i="61"/>
  <c r="I1023" i="61"/>
  <c r="J898" i="61"/>
  <c r="F648" i="61"/>
  <c r="E2023" i="61"/>
  <c r="K148" i="61"/>
  <c r="F1398" i="61"/>
  <c r="K1273" i="61"/>
  <c r="K273" i="61"/>
  <c r="E21" i="61"/>
  <c r="G523" i="61"/>
  <c r="H648" i="61"/>
  <c r="G273" i="61"/>
  <c r="F21" i="61"/>
  <c r="I1148" i="61"/>
  <c r="J21" i="61"/>
  <c r="I1523" i="61"/>
  <c r="G398" i="61"/>
  <c r="H773" i="61"/>
  <c r="F148" i="61"/>
  <c r="H21" i="61"/>
  <c r="F773" i="61"/>
  <c r="J1648" i="61"/>
  <c r="E648" i="61"/>
  <c r="I398" i="61"/>
  <c r="I1648" i="61"/>
  <c r="F1773" i="61"/>
  <c r="I1773" i="61"/>
  <c r="G148" i="61"/>
  <c r="F1273" i="61"/>
  <c r="I648" i="61"/>
  <c r="J773" i="61"/>
  <c r="H898" i="61"/>
  <c r="G1023" i="61"/>
  <c r="J273" i="61"/>
  <c r="H398" i="61"/>
  <c r="F398" i="61"/>
  <c r="G648" i="61"/>
  <c r="K1023" i="61"/>
  <c r="J1148" i="61"/>
  <c r="H1273" i="61"/>
  <c r="G1523" i="61"/>
  <c r="F898" i="61"/>
  <c r="K1398" i="61"/>
  <c r="G898" i="61"/>
  <c r="F1023" i="61"/>
  <c r="K2023" i="61"/>
  <c r="I148" i="61"/>
  <c r="F240" i="63"/>
  <c r="F56" i="63"/>
  <c r="X1138" i="2" l="1"/>
  <c r="X343" i="2"/>
  <c r="X1061" i="2"/>
  <c r="Y1219" i="2"/>
  <c r="X377" i="2"/>
  <c r="Y378" i="2"/>
  <c r="Y369" i="2"/>
  <c r="X89" i="2"/>
  <c r="Y1102" i="2"/>
  <c r="X461" i="2"/>
  <c r="Y1190" i="2"/>
  <c r="Y1218" i="2"/>
  <c r="X1222" i="2"/>
  <c r="X335" i="2"/>
  <c r="Y457" i="2"/>
  <c r="X1108" i="2"/>
  <c r="X633" i="2"/>
  <c r="X1113" i="2"/>
  <c r="X464" i="2"/>
  <c r="X1148" i="2"/>
  <c r="X463" i="2"/>
  <c r="Y1118" i="2"/>
  <c r="Y446" i="2"/>
  <c r="F239" i="63" s="1"/>
  <c r="X1126" i="2"/>
  <c r="X1082" i="2"/>
  <c r="Y1112" i="2"/>
  <c r="Y1254" i="2"/>
  <c r="X365" i="2"/>
  <c r="X347" i="2"/>
  <c r="X364" i="2"/>
  <c r="X459" i="2"/>
  <c r="Y355" i="2"/>
  <c r="X1154" i="2"/>
  <c r="X629" i="2"/>
  <c r="X458" i="2"/>
  <c r="X1223" i="2"/>
  <c r="Y338" i="2"/>
  <c r="X1092" i="2"/>
  <c r="X614" i="2"/>
  <c r="Y90" i="2"/>
  <c r="Y1266" i="2"/>
  <c r="X357" i="2"/>
  <c r="Y637" i="2"/>
  <c r="X1130" i="2"/>
  <c r="Y1129" i="2"/>
  <c r="X1228" i="2"/>
  <c r="X1103" i="2"/>
  <c r="Y1186" i="2"/>
  <c r="Y1124" i="2"/>
  <c r="Y1076" i="2"/>
  <c r="X1225" i="2"/>
  <c r="X1120" i="2"/>
  <c r="Y1132" i="2"/>
  <c r="Y1085" i="2"/>
  <c r="Y334" i="2"/>
  <c r="X1119" i="2"/>
  <c r="X1104" i="2"/>
  <c r="X342" i="2"/>
  <c r="Y636" i="2"/>
  <c r="Y1081" i="2"/>
  <c r="X383" i="2"/>
  <c r="X339" i="2"/>
  <c r="X449" i="2"/>
  <c r="Y1153" i="2"/>
  <c r="Y1257" i="2"/>
  <c r="X1265" i="2"/>
  <c r="X630" i="2"/>
  <c r="Y1221" i="2"/>
  <c r="Y1262" i="2"/>
  <c r="Y91" i="2"/>
  <c r="Y351" i="2"/>
  <c r="Y1071" i="2"/>
  <c r="X359" i="2"/>
  <c r="X1216" i="2"/>
  <c r="X445" i="2"/>
  <c r="Y1256" i="2"/>
  <c r="X615" i="2"/>
  <c r="X1229" i="2"/>
  <c r="X381" i="2"/>
  <c r="X358" i="2"/>
  <c r="X380" i="2"/>
  <c r="X631" i="2"/>
  <c r="X462" i="2"/>
  <c r="X1057" i="2"/>
  <c r="Y363" i="2"/>
  <c r="Y340" i="2"/>
  <c r="X1139" i="2"/>
  <c r="X624" i="2"/>
  <c r="X617" i="2"/>
  <c r="X1056" i="2"/>
  <c r="Y1227" i="2"/>
  <c r="Y1131" i="2"/>
  <c r="X1125" i="2"/>
  <c r="X1093" i="2"/>
  <c r="Y1226" i="2"/>
  <c r="Y373" i="2"/>
  <c r="Y1080" i="2"/>
  <c r="Y456" i="2"/>
  <c r="X1220" i="2"/>
  <c r="X88" i="2"/>
  <c r="X619" i="2"/>
  <c r="X331" i="2"/>
  <c r="Y1264" i="2"/>
  <c r="Y372" i="2"/>
  <c r="Y455" i="2"/>
  <c r="X370" i="2"/>
  <c r="X362" i="2"/>
  <c r="X1183" i="2"/>
  <c r="X618" i="2"/>
  <c r="X330" i="2"/>
  <c r="Y1065" i="2"/>
  <c r="X627" i="2"/>
  <c r="X1258" i="2"/>
  <c r="Y371" i="2"/>
  <c r="Y1259" i="2"/>
  <c r="X1086" i="2"/>
  <c r="X1155" i="2"/>
  <c r="Y1152" i="2"/>
  <c r="Y1058" i="2"/>
  <c r="X374" i="2"/>
  <c r="Y470" i="2"/>
  <c r="X1267" i="2"/>
  <c r="Y1137" i="2"/>
  <c r="X1142" i="2"/>
  <c r="Y1079" i="2"/>
  <c r="Y1253" i="2"/>
  <c r="X1140" i="2"/>
  <c r="Y1105" i="2"/>
  <c r="Y1078" i="2"/>
  <c r="X635" i="2"/>
  <c r="Y350" i="2"/>
  <c r="Y346" i="2"/>
  <c r="X385" i="2"/>
  <c r="X634" i="2"/>
  <c r="Y1117" i="2"/>
  <c r="Y460" i="2"/>
  <c r="Y621" i="2"/>
  <c r="Y453" i="2"/>
  <c r="X366" i="2"/>
  <c r="X360" i="2"/>
  <c r="X1097" i="2"/>
  <c r="X1089" i="2"/>
  <c r="X620" i="2"/>
  <c r="X1067" i="2"/>
  <c r="X332" i="2"/>
  <c r="Y1263" i="2"/>
  <c r="Y1260" i="2"/>
  <c r="Y467" i="2"/>
  <c r="Y1050" i="2"/>
  <c r="Y87" i="2"/>
  <c r="Y466" i="2"/>
  <c r="Y349" i="2"/>
  <c r="Y345" i="2"/>
  <c r="Y1069" i="2"/>
  <c r="Y333" i="2"/>
  <c r="Y450" i="2"/>
  <c r="Y1101" i="2"/>
  <c r="Y622" i="2"/>
  <c r="Y86" i="2"/>
  <c r="X1111" i="2"/>
  <c r="X353" i="2"/>
  <c r="X1091" i="2"/>
  <c r="X1075" i="2"/>
  <c r="X616" i="2"/>
  <c r="X1055" i="2"/>
  <c r="X1051" i="2"/>
  <c r="X1214" i="2"/>
  <c r="Y1096" i="2"/>
  <c r="X1166" i="2"/>
  <c r="X1188" i="2"/>
  <c r="X1134" i="2"/>
  <c r="X1123" i="2"/>
  <c r="X361" i="2"/>
  <c r="X1100" i="2"/>
  <c r="X344" i="2"/>
  <c r="X1064" i="2"/>
  <c r="X1054" i="2"/>
  <c r="X328" i="2"/>
  <c r="X1213" i="2"/>
  <c r="Y1094" i="2"/>
  <c r="X1149" i="2"/>
  <c r="X1189" i="2"/>
  <c r="X1136" i="2"/>
  <c r="X1128" i="2"/>
  <c r="X1122" i="2"/>
  <c r="X1107" i="2"/>
  <c r="X1099" i="2"/>
  <c r="X1090" i="2"/>
  <c r="X1068" i="2"/>
  <c r="X1060" i="2"/>
  <c r="X1181" i="2"/>
  <c r="Y1224" i="2"/>
  <c r="Y1133" i="2"/>
  <c r="X1151" i="2"/>
  <c r="X384" i="2"/>
  <c r="X1146" i="2"/>
  <c r="X379" i="2"/>
  <c r="X376" i="2"/>
  <c r="X1217" i="2"/>
  <c r="X632" i="2"/>
  <c r="X368" i="2"/>
  <c r="X1115" i="2"/>
  <c r="X1110" i="2"/>
  <c r="X356" i="2"/>
  <c r="X1098" i="2"/>
  <c r="X1095" i="2"/>
  <c r="X623" i="2"/>
  <c r="X1083" i="2"/>
  <c r="X1072" i="2"/>
  <c r="X341" i="2"/>
  <c r="X337" i="2"/>
  <c r="X1059" i="2"/>
  <c r="X1052" i="2"/>
  <c r="X1215" i="2"/>
  <c r="X1212" i="2"/>
  <c r="X386" i="2"/>
  <c r="X1143" i="2"/>
  <c r="X1261" i="2"/>
  <c r="X1116" i="2"/>
  <c r="X1184" i="2"/>
  <c r="X626" i="2"/>
  <c r="X1084" i="2"/>
  <c r="X1073" i="2"/>
  <c r="X1063" i="2"/>
  <c r="X1053" i="2"/>
  <c r="X1165" i="2"/>
  <c r="X1150" i="2"/>
  <c r="X1145" i="2"/>
  <c r="X638" i="2"/>
  <c r="X375" i="2"/>
  <c r="X1127" i="2"/>
  <c r="X367" i="2"/>
  <c r="X469" i="2"/>
  <c r="Y1255" i="2"/>
  <c r="Y1211" i="2"/>
  <c r="X1114" i="2"/>
  <c r="X628" i="2"/>
  <c r="X1106" i="2"/>
  <c r="X352" i="2"/>
  <c r="X625" i="2"/>
  <c r="X1088" i="2"/>
  <c r="X348" i="2"/>
  <c r="X1077" i="2"/>
  <c r="X1182" i="2"/>
  <c r="X1066" i="2"/>
  <c r="X454" i="2"/>
  <c r="X452" i="2"/>
  <c r="X451" i="2"/>
  <c r="X1252" i="2"/>
  <c r="Y1109" i="2"/>
  <c r="X471" i="2"/>
  <c r="X1147" i="2"/>
  <c r="X1144" i="2"/>
  <c r="X1141" i="2"/>
  <c r="X1135" i="2"/>
  <c r="X1187" i="2"/>
  <c r="X1185" i="2"/>
  <c r="X1121" i="2"/>
  <c r="X468" i="2"/>
  <c r="F55" i="63" l="1"/>
  <c r="T688" i="2" l="1"/>
  <c r="X688" i="2" s="1"/>
  <c r="T752" i="2"/>
  <c r="Y752" i="2" s="1"/>
  <c r="T277" i="2"/>
  <c r="X277" i="2" s="1"/>
  <c r="T278" i="2"/>
  <c r="X278" i="2" s="1"/>
  <c r="T955" i="2"/>
  <c r="Y955" i="2" s="1"/>
  <c r="T279" i="2"/>
  <c r="Y279" i="2" s="1"/>
  <c r="T956" i="2"/>
  <c r="X956" i="2" s="1"/>
  <c r="T63" i="2"/>
  <c r="X63" i="2" s="1"/>
  <c r="T510" i="2"/>
  <c r="Y510" i="2" s="1"/>
  <c r="T280" i="2"/>
  <c r="Y280" i="2" s="1"/>
  <c r="T281" i="2"/>
  <c r="X281" i="2" s="1"/>
  <c r="T957" i="2"/>
  <c r="X957" i="2" s="1"/>
  <c r="T85" i="2"/>
  <c r="X85" i="2" s="1"/>
  <c r="T14" i="2"/>
  <c r="Y14" i="2" s="1"/>
  <c r="T590" i="2"/>
  <c r="X590" i="2" s="1"/>
  <c r="T282" i="2"/>
  <c r="X282" i="2" s="1"/>
  <c r="T958" i="2"/>
  <c r="Y958" i="2" s="1"/>
  <c r="T1176" i="2"/>
  <c r="Y1176" i="2" s="1"/>
  <c r="T959" i="2"/>
  <c r="Y959" i="2" s="1"/>
  <c r="T64" i="2"/>
  <c r="X64" i="2" s="1"/>
  <c r="T170" i="2"/>
  <c r="X170" i="2" s="1"/>
  <c r="T283" i="2"/>
  <c r="X283" i="2" s="1"/>
  <c r="T119" i="2"/>
  <c r="Y119" i="2" s="1"/>
  <c r="T689" i="2"/>
  <c r="Y689" i="2" s="1"/>
  <c r="T960" i="2"/>
  <c r="Y960" i="2" s="1"/>
  <c r="T591" i="2"/>
  <c r="X591" i="2" s="1"/>
  <c r="T753" i="2"/>
  <c r="Y753" i="2" s="1"/>
  <c r="T65" i="2"/>
  <c r="Y65" i="2" s="1"/>
  <c r="T690" i="2"/>
  <c r="X690" i="2" s="1"/>
  <c r="T15" i="2"/>
  <c r="X15" i="2" s="1"/>
  <c r="T284" i="2"/>
  <c r="X284" i="2" s="1"/>
  <c r="T961" i="2"/>
  <c r="X961" i="2" s="1"/>
  <c r="T962" i="2"/>
  <c r="X962" i="2" s="1"/>
  <c r="T1239" i="2"/>
  <c r="Y1239" i="2" s="1"/>
  <c r="T592" i="2"/>
  <c r="Y592" i="2" s="1"/>
  <c r="T963" i="2"/>
  <c r="X963" i="2" s="1"/>
  <c r="T171" i="2"/>
  <c r="X171" i="2" s="1"/>
  <c r="T439" i="2"/>
  <c r="X439" i="2" s="1"/>
  <c r="T1023" i="2"/>
  <c r="X1023" i="2" s="1"/>
  <c r="T964" i="2"/>
  <c r="X964" i="2" s="1"/>
  <c r="T285" i="2"/>
  <c r="Y285" i="2" s="1"/>
  <c r="T66" i="2"/>
  <c r="X66" i="2" s="1"/>
  <c r="T1024" i="2"/>
  <c r="X1024" i="2" s="1"/>
  <c r="T120" i="2"/>
  <c r="X120" i="2" s="1"/>
  <c r="T691" i="2"/>
  <c r="X691" i="2" s="1"/>
  <c r="T286" i="2"/>
  <c r="Y286" i="2" s="1"/>
  <c r="T172" i="2"/>
  <c r="Y172" i="2" s="1"/>
  <c r="T287" i="2"/>
  <c r="X287" i="2" s="1"/>
  <c r="T965" i="2"/>
  <c r="X965" i="2" s="1"/>
  <c r="T754" i="2"/>
  <c r="X754" i="2" s="1"/>
  <c r="T755" i="2"/>
  <c r="X755" i="2" s="1"/>
  <c r="T593" i="2"/>
  <c r="Y593" i="2" s="1"/>
  <c r="T288" i="2"/>
  <c r="Y288" i="2" s="1"/>
  <c r="T440" i="2"/>
  <c r="X440" i="2" s="1"/>
  <c r="T16" i="2"/>
  <c r="X16" i="2" s="1"/>
  <c r="T121" i="2"/>
  <c r="X121" i="2" s="1"/>
  <c r="T966" i="2"/>
  <c r="X966" i="2" s="1"/>
  <c r="T67" i="2"/>
  <c r="X67" i="2" s="1"/>
  <c r="T289" i="2"/>
  <c r="X289" i="2" s="1"/>
  <c r="T967" i="2"/>
  <c r="Y967" i="2" s="1"/>
  <c r="T968" i="2"/>
  <c r="X968" i="2" s="1"/>
  <c r="T511" i="2"/>
  <c r="Y511" i="2" s="1"/>
  <c r="T68" i="2"/>
  <c r="Y68" i="2" s="1"/>
  <c r="T290" i="2"/>
  <c r="X290" i="2" s="1"/>
  <c r="T291" i="2"/>
  <c r="X291" i="2" s="1"/>
  <c r="T441" i="2"/>
  <c r="X441" i="2" s="1"/>
  <c r="T1025" i="2"/>
  <c r="X1025" i="2" s="1"/>
  <c r="T692" i="2"/>
  <c r="X692" i="2" s="1"/>
  <c r="T969" i="2"/>
  <c r="X969" i="2" s="1"/>
  <c r="T292" i="2"/>
  <c r="Y292" i="2" s="1"/>
  <c r="T419" i="2"/>
  <c r="Y419" i="2" s="1"/>
  <c r="T970" i="2"/>
  <c r="Y970" i="2" s="1"/>
  <c r="T69" i="2"/>
  <c r="X69" i="2" s="1"/>
  <c r="T293" i="2"/>
  <c r="Y293" i="2" s="1"/>
  <c r="T971" i="2"/>
  <c r="X971" i="2" s="1"/>
  <c r="T429" i="2"/>
  <c r="X429" i="2" s="1"/>
  <c r="T606" i="2"/>
  <c r="Y606" i="2" s="1"/>
  <c r="T122" i="2"/>
  <c r="X122" i="2" s="1"/>
  <c r="T420" i="2"/>
  <c r="X420" i="2" s="1"/>
  <c r="T693" i="2"/>
  <c r="X693" i="2" s="1"/>
  <c r="T594" i="2"/>
  <c r="X594" i="2" s="1"/>
  <c r="T757" i="2"/>
  <c r="Y757" i="2" s="1"/>
  <c r="T123" i="2"/>
  <c r="Y123" i="2" s="1"/>
  <c r="T294" i="2"/>
  <c r="Y294" i="2" s="1"/>
  <c r="T756" i="2"/>
  <c r="X756" i="2" s="1"/>
  <c r="T422" i="2"/>
  <c r="Y422" i="2" s="1"/>
  <c r="T974" i="2"/>
  <c r="Y974" i="2" s="1"/>
  <c r="T82" i="2"/>
  <c r="Y82" i="2" s="1"/>
  <c r="T442" i="2"/>
  <c r="X442" i="2" s="1"/>
  <c r="T297" i="2"/>
  <c r="Y297" i="2" s="1"/>
  <c r="T694" i="2"/>
  <c r="X694" i="2" s="1"/>
  <c r="T173" i="2"/>
  <c r="X173" i="2" s="1"/>
  <c r="T409" i="2"/>
  <c r="X409" i="2" s="1"/>
  <c r="T1201" i="2"/>
  <c r="X1201" i="2" s="1"/>
  <c r="T295" i="2"/>
  <c r="X295" i="2" s="1"/>
  <c r="T972" i="2"/>
  <c r="X972" i="2" s="1"/>
  <c r="T973" i="2"/>
  <c r="X973" i="2" s="1"/>
  <c r="T296" i="2"/>
  <c r="Y296" i="2" s="1"/>
  <c r="T1242" i="2"/>
  <c r="Y1242" i="2" s="1"/>
  <c r="T975" i="2"/>
  <c r="Y975" i="2" s="1"/>
  <c r="T1200" i="2"/>
  <c r="T410" i="2"/>
  <c r="X410" i="2" s="1"/>
  <c r="T411" i="2"/>
  <c r="X411" i="2" s="1"/>
  <c r="T423" i="2"/>
  <c r="X423" i="2" s="1"/>
  <c r="T424" i="2"/>
  <c r="Y424" i="2" s="1"/>
  <c r="T758" i="2"/>
  <c r="Y758" i="2" s="1"/>
  <c r="T412" i="2"/>
  <c r="X412" i="2" s="1"/>
  <c r="T425" i="2"/>
  <c r="X425" i="2" s="1"/>
  <c r="T124" i="2"/>
  <c r="X124" i="2" s="1"/>
  <c r="T413" i="2"/>
  <c r="Y413" i="2" s="1"/>
  <c r="T298" i="2"/>
  <c r="Y298" i="2" s="1"/>
  <c r="T695" i="2"/>
  <c r="Y695" i="2" s="1"/>
  <c r="T488" i="2"/>
  <c r="Y488" i="2" s="1"/>
  <c r="T1177" i="2"/>
  <c r="X1177" i="2" s="1"/>
  <c r="T299" i="2"/>
  <c r="X299" i="2" s="1"/>
  <c r="T1240" i="2"/>
  <c r="X1240" i="2" s="1"/>
  <c r="T414" i="2"/>
  <c r="Y414" i="2" s="1"/>
  <c r="T647" i="2"/>
  <c r="Y647" i="2" s="1"/>
  <c r="T976" i="2"/>
  <c r="Y976" i="2" s="1"/>
  <c r="T977" i="2"/>
  <c r="Y977" i="2" s="1"/>
  <c r="T1026" i="2"/>
  <c r="X1026" i="2" s="1"/>
  <c r="T648" i="2"/>
  <c r="X648" i="2" s="1"/>
  <c r="T595" i="2"/>
  <c r="X595" i="2" s="1"/>
  <c r="T1241" i="2"/>
  <c r="X1241" i="2" s="1"/>
  <c r="T415" i="2"/>
  <c r="Y415" i="2" s="1"/>
  <c r="T426" i="2"/>
  <c r="X426" i="2" s="1"/>
  <c r="T978" i="2"/>
  <c r="X978" i="2" s="1"/>
  <c r="T512" i="2"/>
  <c r="X512" i="2" s="1"/>
  <c r="T475" i="2"/>
  <c r="Y475" i="2" s="1"/>
  <c r="T300" i="2"/>
  <c r="X300" i="2" s="1"/>
  <c r="T696" i="2"/>
  <c r="X696" i="2" s="1"/>
  <c r="T125" i="2"/>
  <c r="X125" i="2" s="1"/>
  <c r="T979" i="2"/>
  <c r="Y979" i="2" s="1"/>
  <c r="T301" i="2"/>
  <c r="Y301" i="2" s="1"/>
  <c r="T980" i="2"/>
  <c r="X980" i="2" s="1"/>
  <c r="T759" i="2"/>
  <c r="X759" i="2" s="1"/>
  <c r="T302" i="2"/>
  <c r="X302" i="2" s="1"/>
  <c r="T476" i="2"/>
  <c r="X476" i="2" s="1"/>
  <c r="T649" i="2"/>
  <c r="X649" i="2" s="1"/>
  <c r="T70" i="2"/>
  <c r="X70" i="2" s="1"/>
  <c r="T303" i="2"/>
  <c r="X303" i="2" s="1"/>
  <c r="T760" i="2"/>
  <c r="Y760" i="2" s="1"/>
  <c r="T477" i="2"/>
  <c r="Y477" i="2" s="1"/>
  <c r="T981" i="2"/>
  <c r="Y981" i="2" s="1"/>
  <c r="T650" i="2"/>
  <c r="X650" i="2" s="1"/>
  <c r="T651" i="2"/>
  <c r="X651" i="2" s="1"/>
  <c r="T596" i="2"/>
  <c r="Y596" i="2" s="1"/>
  <c r="T304" i="2"/>
  <c r="Y304" i="2" s="1"/>
  <c r="T416" i="2"/>
  <c r="X416" i="2" s="1"/>
  <c r="T982" i="2"/>
  <c r="X982" i="2" s="1"/>
  <c r="T305" i="2"/>
  <c r="X305" i="2" s="1"/>
  <c r="T71" i="2"/>
  <c r="X71" i="2" s="1"/>
  <c r="T652" i="2"/>
  <c r="X652" i="2" s="1"/>
  <c r="T653" i="2"/>
  <c r="Y653" i="2" s="1"/>
  <c r="T306" i="2"/>
  <c r="X306" i="2" s="1"/>
  <c r="T983" i="2"/>
  <c r="X983" i="2" s="1"/>
  <c r="T513" i="2"/>
  <c r="X513" i="2" s="1"/>
  <c r="T1027" i="2"/>
  <c r="X1027" i="2" s="1"/>
  <c r="T308" i="2"/>
  <c r="X308" i="2" s="1"/>
  <c r="T307" i="2"/>
  <c r="Y307" i="2" s="1"/>
  <c r="T984" i="2"/>
  <c r="Y984" i="2" s="1"/>
  <c r="T478" i="2"/>
  <c r="Y478" i="2" s="1"/>
  <c r="T761" i="2"/>
  <c r="X761" i="2" s="1"/>
  <c r="T985" i="2"/>
  <c r="X985" i="2" s="1"/>
  <c r="T986" i="2"/>
  <c r="Y986" i="2" s="1"/>
  <c r="T762" i="2"/>
  <c r="Y762" i="2" s="1"/>
  <c r="T417" i="2"/>
  <c r="X417" i="2" s="1"/>
  <c r="T987" i="2"/>
  <c r="X987" i="2" s="1"/>
  <c r="T72" i="2"/>
  <c r="Y72" i="2" s="1"/>
  <c r="T309" i="2"/>
  <c r="X309" i="2" s="1"/>
  <c r="T310" i="2"/>
  <c r="Y310" i="2" s="1"/>
  <c r="T988" i="2"/>
  <c r="Y988" i="2" s="1"/>
  <c r="T514" i="2"/>
  <c r="X514" i="2" s="1"/>
  <c r="T1158" i="2"/>
  <c r="Y1158" i="2" s="1"/>
  <c r="T989" i="2"/>
  <c r="X989" i="2" s="1"/>
  <c r="T597" i="2"/>
  <c r="X597" i="2" s="1"/>
  <c r="T311" i="2"/>
  <c r="X311" i="2" s="1"/>
  <c r="T990" i="2"/>
  <c r="X990" i="2" s="1"/>
  <c r="T991" i="2"/>
  <c r="X991" i="2" s="1"/>
  <c r="T73" i="2"/>
  <c r="X73" i="2" s="1"/>
  <c r="T312" i="2"/>
  <c r="Y312" i="2" s="1"/>
  <c r="T763" i="2"/>
  <c r="X763" i="2" s="1"/>
  <c r="T1159" i="2"/>
  <c r="T992" i="2"/>
  <c r="X992" i="2" s="1"/>
  <c r="T598" i="2"/>
  <c r="X598" i="2" s="1"/>
  <c r="T993" i="2"/>
  <c r="Y993" i="2" s="1"/>
  <c r="T764" i="2"/>
  <c r="X764" i="2" s="1"/>
  <c r="T74" i="2"/>
  <c r="X74" i="2" s="1"/>
  <c r="T313" i="2"/>
  <c r="X313" i="2" s="1"/>
  <c r="T515" i="2"/>
  <c r="Y515" i="2" s="1"/>
  <c r="T994" i="2"/>
  <c r="X994" i="2" s="1"/>
  <c r="T995" i="2"/>
  <c r="Y995" i="2" s="1"/>
  <c r="T430" i="2"/>
  <c r="X430" i="2" s="1"/>
  <c r="T443" i="2"/>
  <c r="X443" i="2" s="1"/>
  <c r="T996" i="2"/>
  <c r="X996" i="2" s="1"/>
  <c r="T599" i="2"/>
  <c r="X599" i="2" s="1"/>
  <c r="T314" i="2"/>
  <c r="X314" i="2" s="1"/>
  <c r="T654" i="2"/>
  <c r="X654" i="2" s="1"/>
  <c r="T75" i="2"/>
  <c r="Y75" i="2" s="1"/>
  <c r="T408" i="2"/>
  <c r="X408" i="2" s="1"/>
  <c r="T479" i="2"/>
  <c r="Y479" i="2" s="1"/>
  <c r="T315" i="2"/>
  <c r="X315" i="2" s="1"/>
  <c r="T765" i="2"/>
  <c r="X765" i="2" s="1"/>
  <c r="T997" i="2"/>
  <c r="Y997" i="2" s="1"/>
  <c r="T655" i="2"/>
  <c r="X655" i="2" s="1"/>
  <c r="T600" i="2"/>
  <c r="X600" i="2" s="1"/>
  <c r="T480" i="2"/>
  <c r="X480" i="2" s="1"/>
  <c r="T656" i="2"/>
  <c r="X656" i="2" s="1"/>
  <c r="T998" i="2"/>
  <c r="X998" i="2" s="1"/>
  <c r="T766" i="2"/>
  <c r="Y766" i="2" s="1"/>
  <c r="T657" i="2"/>
  <c r="Y657" i="2" s="1"/>
  <c r="T999" i="2"/>
  <c r="X999" i="2" s="1"/>
  <c r="T481" i="2"/>
  <c r="Y481" i="2" s="1"/>
  <c r="T76" i="2"/>
  <c r="X76" i="2" s="1"/>
  <c r="T100" i="2"/>
  <c r="X100" i="2" s="1"/>
  <c r="T1000" i="2"/>
  <c r="X1000" i="2" s="1"/>
  <c r="T601" i="2"/>
  <c r="X601" i="2" s="1"/>
  <c r="T1001" i="2"/>
  <c r="X1001" i="2" s="1"/>
  <c r="T77" i="2"/>
  <c r="X77" i="2" s="1"/>
  <c r="T316" i="2"/>
  <c r="X316" i="2" s="1"/>
  <c r="T516" i="2"/>
  <c r="X516" i="2" s="1"/>
  <c r="T658" i="2"/>
  <c r="Y658" i="2" s="1"/>
  <c r="T1002" i="2"/>
  <c r="X1002" i="2" s="1"/>
  <c r="T1042" i="2"/>
  <c r="X1042" i="2" s="1"/>
  <c r="T323" i="2"/>
  <c r="Y323" i="2" s="1"/>
  <c r="T1207" i="2"/>
  <c r="Y1207" i="2" s="1"/>
  <c r="T1043" i="2"/>
  <c r="Y1043" i="2" s="1"/>
  <c r="T659" i="2"/>
  <c r="Y659" i="2" s="1"/>
  <c r="T602" i="2"/>
  <c r="Y602" i="2" s="1"/>
  <c r="T78" i="2"/>
  <c r="Y78" i="2" s="1"/>
  <c r="T324" i="2"/>
  <c r="Y324" i="2" s="1"/>
  <c r="T1028" i="2"/>
  <c r="X1028" i="2" s="1"/>
  <c r="T1249" i="2"/>
  <c r="X1249" i="2" s="1"/>
  <c r="T1044" i="2"/>
  <c r="Y1044" i="2" s="1"/>
  <c r="T1208" i="2"/>
  <c r="Y1208" i="2" s="1"/>
  <c r="T1045" i="2"/>
  <c r="X1045" i="2" s="1"/>
  <c r="T1209" i="2"/>
  <c r="X1209" i="2" s="1"/>
  <c r="T482" i="2"/>
  <c r="X482" i="2" s="1"/>
  <c r="T317" i="2"/>
  <c r="Y317" i="2" s="1"/>
  <c r="T1003" i="2"/>
  <c r="Y1003" i="2" s="1"/>
  <c r="T1004" i="2"/>
  <c r="Y1004" i="2" s="1"/>
  <c r="T431" i="2"/>
  <c r="X431" i="2" s="1"/>
  <c r="T1250" i="2"/>
  <c r="Y1250" i="2" s="1"/>
  <c r="T607" i="2"/>
  <c r="X607" i="2" s="1"/>
  <c r="T1029" i="2"/>
  <c r="X1029" i="2" s="1"/>
  <c r="T126" i="2"/>
  <c r="X126" i="2" s="1"/>
  <c r="T660" i="2"/>
  <c r="Y660" i="2" s="1"/>
  <c r="T1005" i="2"/>
  <c r="Y1005" i="2" s="1"/>
  <c r="T79" i="2"/>
  <c r="Y79" i="2" s="1"/>
  <c r="T661" i="2"/>
  <c r="X661" i="2" s="1"/>
  <c r="T318" i="2"/>
  <c r="Y318" i="2" s="1"/>
  <c r="T1006" i="2"/>
  <c r="X1006" i="2" s="1"/>
  <c r="T603" i="2"/>
  <c r="Y603" i="2" s="1"/>
  <c r="T697" i="2"/>
  <c r="Y697" i="2" s="1"/>
  <c r="T489" i="2"/>
  <c r="Y489" i="2" s="1"/>
  <c r="T432" i="2"/>
  <c r="X432" i="2" s="1"/>
  <c r="T1007" i="2"/>
  <c r="X1007" i="2" s="1"/>
  <c r="T433" i="2"/>
  <c r="X433" i="2" s="1"/>
  <c r="T444" i="2"/>
  <c r="Y444" i="2" s="1"/>
  <c r="T434" i="2"/>
  <c r="X434" i="2" s="1"/>
  <c r="T1210" i="2"/>
  <c r="X1210" i="2" s="1"/>
  <c r="U688" i="2"/>
  <c r="AA688" i="2" s="1"/>
  <c r="U752" i="2"/>
  <c r="AA752" i="2" s="1"/>
  <c r="U277" i="2"/>
  <c r="AA277" i="2" s="1"/>
  <c r="U278" i="2"/>
  <c r="AA278" i="2" s="1"/>
  <c r="U955" i="2"/>
  <c r="AA955" i="2" s="1"/>
  <c r="U279" i="2"/>
  <c r="AA279" i="2" s="1"/>
  <c r="U956" i="2"/>
  <c r="AA956" i="2" s="1"/>
  <c r="U63" i="2"/>
  <c r="AA63" i="2" s="1"/>
  <c r="U510" i="2"/>
  <c r="AA510" i="2" s="1"/>
  <c r="U280" i="2"/>
  <c r="AA280" i="2" s="1"/>
  <c r="U281" i="2"/>
  <c r="AA281" i="2" s="1"/>
  <c r="U957" i="2"/>
  <c r="AA957" i="2" s="1"/>
  <c r="U85" i="2"/>
  <c r="AA85" i="2" s="1"/>
  <c r="U14" i="2"/>
  <c r="AA14" i="2" s="1"/>
  <c r="U590" i="2"/>
  <c r="AA590" i="2" s="1"/>
  <c r="U282" i="2"/>
  <c r="AA282" i="2" s="1"/>
  <c r="U958" i="2"/>
  <c r="AA958" i="2" s="1"/>
  <c r="U1176" i="2"/>
  <c r="AA1176" i="2" s="1"/>
  <c r="U959" i="2"/>
  <c r="AA959" i="2" s="1"/>
  <c r="U64" i="2"/>
  <c r="AA64" i="2" s="1"/>
  <c r="U170" i="2"/>
  <c r="AA170" i="2" s="1"/>
  <c r="U283" i="2"/>
  <c r="AA283" i="2" s="1"/>
  <c r="U119" i="2"/>
  <c r="AA119" i="2" s="1"/>
  <c r="U689" i="2"/>
  <c r="AA689" i="2" s="1"/>
  <c r="U960" i="2"/>
  <c r="AA960" i="2" s="1"/>
  <c r="U591" i="2"/>
  <c r="AA591" i="2" s="1"/>
  <c r="U753" i="2"/>
  <c r="AA753" i="2" s="1"/>
  <c r="U65" i="2"/>
  <c r="AA65" i="2" s="1"/>
  <c r="U690" i="2"/>
  <c r="AA690" i="2" s="1"/>
  <c r="U15" i="2"/>
  <c r="AA15" i="2" s="1"/>
  <c r="U284" i="2"/>
  <c r="AA284" i="2" s="1"/>
  <c r="U961" i="2"/>
  <c r="AA961" i="2" s="1"/>
  <c r="U962" i="2"/>
  <c r="AA962" i="2" s="1"/>
  <c r="U1239" i="2"/>
  <c r="AA1239" i="2" s="1"/>
  <c r="U592" i="2"/>
  <c r="AA592" i="2" s="1"/>
  <c r="U963" i="2"/>
  <c r="AA963" i="2" s="1"/>
  <c r="U171" i="2"/>
  <c r="AA171" i="2" s="1"/>
  <c r="U439" i="2"/>
  <c r="AA439" i="2" s="1"/>
  <c r="U1023" i="2"/>
  <c r="AA1023" i="2" s="1"/>
  <c r="U964" i="2"/>
  <c r="AA964" i="2" s="1"/>
  <c r="U285" i="2"/>
  <c r="AA285" i="2" s="1"/>
  <c r="U66" i="2"/>
  <c r="AA66" i="2" s="1"/>
  <c r="U1024" i="2"/>
  <c r="AA1024" i="2" s="1"/>
  <c r="U120" i="2"/>
  <c r="AA120" i="2" s="1"/>
  <c r="U691" i="2"/>
  <c r="AA691" i="2" s="1"/>
  <c r="U286" i="2"/>
  <c r="AA286" i="2" s="1"/>
  <c r="U172" i="2"/>
  <c r="AA172" i="2" s="1"/>
  <c r="U287" i="2"/>
  <c r="AA287" i="2" s="1"/>
  <c r="U965" i="2"/>
  <c r="AA965" i="2" s="1"/>
  <c r="U754" i="2"/>
  <c r="AA754" i="2" s="1"/>
  <c r="U755" i="2"/>
  <c r="AA755" i="2" s="1"/>
  <c r="U593" i="2"/>
  <c r="AA593" i="2" s="1"/>
  <c r="U288" i="2"/>
  <c r="AA288" i="2" s="1"/>
  <c r="U440" i="2"/>
  <c r="AA440" i="2" s="1"/>
  <c r="U16" i="2"/>
  <c r="AA16" i="2" s="1"/>
  <c r="U121" i="2"/>
  <c r="AA121" i="2" s="1"/>
  <c r="U966" i="2"/>
  <c r="AA966" i="2" s="1"/>
  <c r="U67" i="2"/>
  <c r="AA67" i="2" s="1"/>
  <c r="U289" i="2"/>
  <c r="AA289" i="2" s="1"/>
  <c r="U967" i="2"/>
  <c r="AA967" i="2" s="1"/>
  <c r="U968" i="2"/>
  <c r="AA968" i="2" s="1"/>
  <c r="U511" i="2"/>
  <c r="AA511" i="2" s="1"/>
  <c r="U68" i="2"/>
  <c r="AA68" i="2" s="1"/>
  <c r="U290" i="2"/>
  <c r="AA290" i="2" s="1"/>
  <c r="U291" i="2"/>
  <c r="AA291" i="2" s="1"/>
  <c r="U441" i="2"/>
  <c r="AA441" i="2" s="1"/>
  <c r="U1025" i="2"/>
  <c r="AA1025" i="2" s="1"/>
  <c r="U692" i="2"/>
  <c r="AA692" i="2" s="1"/>
  <c r="U969" i="2"/>
  <c r="AA969" i="2" s="1"/>
  <c r="U292" i="2"/>
  <c r="AA292" i="2" s="1"/>
  <c r="U419" i="2"/>
  <c r="AA419" i="2" s="1"/>
  <c r="U970" i="2"/>
  <c r="AA970" i="2" s="1"/>
  <c r="U69" i="2"/>
  <c r="AA69" i="2" s="1"/>
  <c r="U293" i="2"/>
  <c r="AA293" i="2" s="1"/>
  <c r="U971" i="2"/>
  <c r="AA971" i="2" s="1"/>
  <c r="U429" i="2"/>
  <c r="AA429" i="2" s="1"/>
  <c r="U606" i="2"/>
  <c r="AA606" i="2" s="1"/>
  <c r="U122" i="2"/>
  <c r="AA122" i="2" s="1"/>
  <c r="U420" i="2"/>
  <c r="AA420" i="2" s="1"/>
  <c r="U693" i="2"/>
  <c r="AA693" i="2" s="1"/>
  <c r="U594" i="2"/>
  <c r="AA594" i="2" s="1"/>
  <c r="U757" i="2"/>
  <c r="AA757" i="2" s="1"/>
  <c r="U123" i="2"/>
  <c r="AA123" i="2" s="1"/>
  <c r="U294" i="2"/>
  <c r="AA294" i="2" s="1"/>
  <c r="U756" i="2"/>
  <c r="AA756" i="2" s="1"/>
  <c r="U422" i="2"/>
  <c r="AA422" i="2" s="1"/>
  <c r="U974" i="2"/>
  <c r="AA974" i="2" s="1"/>
  <c r="U82" i="2"/>
  <c r="AA82" i="2" s="1"/>
  <c r="U442" i="2"/>
  <c r="AA442" i="2" s="1"/>
  <c r="U297" i="2"/>
  <c r="AA297" i="2" s="1"/>
  <c r="U694" i="2"/>
  <c r="AA694" i="2" s="1"/>
  <c r="U173" i="2"/>
  <c r="AA173" i="2" s="1"/>
  <c r="U409" i="2"/>
  <c r="AA409" i="2" s="1"/>
  <c r="U1201" i="2"/>
  <c r="AA1201" i="2" s="1"/>
  <c r="U295" i="2"/>
  <c r="AA295" i="2" s="1"/>
  <c r="U972" i="2"/>
  <c r="AA972" i="2" s="1"/>
  <c r="U973" i="2"/>
  <c r="AA973" i="2" s="1"/>
  <c r="U296" i="2"/>
  <c r="AA296" i="2" s="1"/>
  <c r="U1242" i="2"/>
  <c r="AA1242" i="2" s="1"/>
  <c r="U975" i="2"/>
  <c r="AA975" i="2" s="1"/>
  <c r="U1200" i="2"/>
  <c r="AA1200" i="2" s="1"/>
  <c r="U410" i="2"/>
  <c r="AA410" i="2" s="1"/>
  <c r="U411" i="2"/>
  <c r="AA411" i="2" s="1"/>
  <c r="U423" i="2"/>
  <c r="AA423" i="2" s="1"/>
  <c r="U424" i="2"/>
  <c r="AA424" i="2" s="1"/>
  <c r="U758" i="2"/>
  <c r="AA758" i="2" s="1"/>
  <c r="U412" i="2"/>
  <c r="AA412" i="2" s="1"/>
  <c r="U425" i="2"/>
  <c r="AA425" i="2" s="1"/>
  <c r="U124" i="2"/>
  <c r="AA124" i="2" s="1"/>
  <c r="U413" i="2"/>
  <c r="AA413" i="2" s="1"/>
  <c r="U298" i="2"/>
  <c r="AA298" i="2" s="1"/>
  <c r="U695" i="2"/>
  <c r="AA695" i="2" s="1"/>
  <c r="U488" i="2"/>
  <c r="AA488" i="2" s="1"/>
  <c r="U1177" i="2"/>
  <c r="AA1177" i="2" s="1"/>
  <c r="U299" i="2"/>
  <c r="AA299" i="2" s="1"/>
  <c r="U1240" i="2"/>
  <c r="AA1240" i="2" s="1"/>
  <c r="U414" i="2"/>
  <c r="AA414" i="2" s="1"/>
  <c r="U647" i="2"/>
  <c r="AA647" i="2" s="1"/>
  <c r="U976" i="2"/>
  <c r="AA976" i="2" s="1"/>
  <c r="U977" i="2"/>
  <c r="AA977" i="2" s="1"/>
  <c r="U1026" i="2"/>
  <c r="AA1026" i="2" s="1"/>
  <c r="U648" i="2"/>
  <c r="AA648" i="2" s="1"/>
  <c r="U595" i="2"/>
  <c r="AA595" i="2" s="1"/>
  <c r="U1241" i="2"/>
  <c r="AA1241" i="2" s="1"/>
  <c r="U415" i="2"/>
  <c r="AA415" i="2" s="1"/>
  <c r="U426" i="2"/>
  <c r="AA426" i="2" s="1"/>
  <c r="U978" i="2"/>
  <c r="AA978" i="2" s="1"/>
  <c r="U512" i="2"/>
  <c r="AA512" i="2" s="1"/>
  <c r="U475" i="2"/>
  <c r="AA475" i="2" s="1"/>
  <c r="U300" i="2"/>
  <c r="AA300" i="2" s="1"/>
  <c r="U696" i="2"/>
  <c r="AA696" i="2" s="1"/>
  <c r="U125" i="2"/>
  <c r="AA125" i="2" s="1"/>
  <c r="U979" i="2"/>
  <c r="AA979" i="2" s="1"/>
  <c r="U301" i="2"/>
  <c r="AA301" i="2" s="1"/>
  <c r="U980" i="2"/>
  <c r="AA980" i="2" s="1"/>
  <c r="U759" i="2"/>
  <c r="AA759" i="2" s="1"/>
  <c r="U302" i="2"/>
  <c r="AA302" i="2" s="1"/>
  <c r="U476" i="2"/>
  <c r="AA476" i="2" s="1"/>
  <c r="U649" i="2"/>
  <c r="AA649" i="2" s="1"/>
  <c r="U70" i="2"/>
  <c r="AA70" i="2" s="1"/>
  <c r="U303" i="2"/>
  <c r="AA303" i="2" s="1"/>
  <c r="U760" i="2"/>
  <c r="AA760" i="2" s="1"/>
  <c r="U477" i="2"/>
  <c r="AA477" i="2" s="1"/>
  <c r="U981" i="2"/>
  <c r="AA981" i="2" s="1"/>
  <c r="U650" i="2"/>
  <c r="AA650" i="2" s="1"/>
  <c r="U651" i="2"/>
  <c r="AA651" i="2" s="1"/>
  <c r="U596" i="2"/>
  <c r="AA596" i="2" s="1"/>
  <c r="U304" i="2"/>
  <c r="AA304" i="2" s="1"/>
  <c r="U416" i="2"/>
  <c r="AA416" i="2" s="1"/>
  <c r="U982" i="2"/>
  <c r="AA982" i="2" s="1"/>
  <c r="U305" i="2"/>
  <c r="AA305" i="2" s="1"/>
  <c r="U71" i="2"/>
  <c r="AA71" i="2" s="1"/>
  <c r="U652" i="2"/>
  <c r="AA652" i="2" s="1"/>
  <c r="U653" i="2"/>
  <c r="AA653" i="2" s="1"/>
  <c r="U306" i="2"/>
  <c r="AA306" i="2" s="1"/>
  <c r="U983" i="2"/>
  <c r="AA983" i="2" s="1"/>
  <c r="U513" i="2"/>
  <c r="AA513" i="2" s="1"/>
  <c r="U1027" i="2"/>
  <c r="AA1027" i="2" s="1"/>
  <c r="U308" i="2"/>
  <c r="AA308" i="2" s="1"/>
  <c r="U307" i="2"/>
  <c r="AA307" i="2" s="1"/>
  <c r="U984" i="2"/>
  <c r="AA984" i="2" s="1"/>
  <c r="U478" i="2"/>
  <c r="AA478" i="2" s="1"/>
  <c r="U761" i="2"/>
  <c r="AA761" i="2" s="1"/>
  <c r="U985" i="2"/>
  <c r="AA985" i="2" s="1"/>
  <c r="U986" i="2"/>
  <c r="AA986" i="2" s="1"/>
  <c r="U762" i="2"/>
  <c r="AA762" i="2" s="1"/>
  <c r="U417" i="2"/>
  <c r="AA417" i="2" s="1"/>
  <c r="U987" i="2"/>
  <c r="AA987" i="2" s="1"/>
  <c r="U72" i="2"/>
  <c r="AA72" i="2" s="1"/>
  <c r="U309" i="2"/>
  <c r="AA309" i="2" s="1"/>
  <c r="U310" i="2"/>
  <c r="AA310" i="2" s="1"/>
  <c r="U988" i="2"/>
  <c r="AA988" i="2" s="1"/>
  <c r="U514" i="2"/>
  <c r="AA514" i="2" s="1"/>
  <c r="U1158" i="2"/>
  <c r="AA1158" i="2" s="1"/>
  <c r="U989" i="2"/>
  <c r="AA989" i="2" s="1"/>
  <c r="U597" i="2"/>
  <c r="AA597" i="2" s="1"/>
  <c r="U311" i="2"/>
  <c r="AA311" i="2" s="1"/>
  <c r="U990" i="2"/>
  <c r="AA990" i="2" s="1"/>
  <c r="U991" i="2"/>
  <c r="AA991" i="2" s="1"/>
  <c r="U73" i="2"/>
  <c r="AA73" i="2" s="1"/>
  <c r="U312" i="2"/>
  <c r="AA312" i="2" s="1"/>
  <c r="U763" i="2"/>
  <c r="AA763" i="2" s="1"/>
  <c r="U1159" i="2"/>
  <c r="AA1159" i="2" s="1"/>
  <c r="U992" i="2"/>
  <c r="AA992" i="2" s="1"/>
  <c r="U598" i="2"/>
  <c r="AA598" i="2" s="1"/>
  <c r="U993" i="2"/>
  <c r="AA993" i="2" s="1"/>
  <c r="U764" i="2"/>
  <c r="AA764" i="2" s="1"/>
  <c r="U74" i="2"/>
  <c r="AA74" i="2" s="1"/>
  <c r="U313" i="2"/>
  <c r="AA313" i="2" s="1"/>
  <c r="U515" i="2"/>
  <c r="AA515" i="2" s="1"/>
  <c r="U994" i="2"/>
  <c r="AA994" i="2" s="1"/>
  <c r="U995" i="2"/>
  <c r="AA995" i="2" s="1"/>
  <c r="U430" i="2"/>
  <c r="AA430" i="2" s="1"/>
  <c r="U443" i="2"/>
  <c r="AA443" i="2" s="1"/>
  <c r="U996" i="2"/>
  <c r="AA996" i="2" s="1"/>
  <c r="U599" i="2"/>
  <c r="AA599" i="2" s="1"/>
  <c r="U314" i="2"/>
  <c r="AA314" i="2" s="1"/>
  <c r="U654" i="2"/>
  <c r="AA654" i="2" s="1"/>
  <c r="U75" i="2"/>
  <c r="AA75" i="2" s="1"/>
  <c r="U408" i="2"/>
  <c r="AA408" i="2" s="1"/>
  <c r="U479" i="2"/>
  <c r="AA479" i="2" s="1"/>
  <c r="U315" i="2"/>
  <c r="AA315" i="2" s="1"/>
  <c r="U765" i="2"/>
  <c r="AA765" i="2" s="1"/>
  <c r="U997" i="2"/>
  <c r="AA997" i="2" s="1"/>
  <c r="U655" i="2"/>
  <c r="AA655" i="2" s="1"/>
  <c r="U600" i="2"/>
  <c r="AA600" i="2" s="1"/>
  <c r="U480" i="2"/>
  <c r="AA480" i="2" s="1"/>
  <c r="U656" i="2"/>
  <c r="AA656" i="2" s="1"/>
  <c r="U998" i="2"/>
  <c r="AA998" i="2" s="1"/>
  <c r="U766" i="2"/>
  <c r="AA766" i="2" s="1"/>
  <c r="U657" i="2"/>
  <c r="AA657" i="2" s="1"/>
  <c r="U999" i="2"/>
  <c r="AA999" i="2" s="1"/>
  <c r="U481" i="2"/>
  <c r="AA481" i="2" s="1"/>
  <c r="U76" i="2"/>
  <c r="AA76" i="2" s="1"/>
  <c r="U100" i="2"/>
  <c r="AA100" i="2" s="1"/>
  <c r="U1000" i="2"/>
  <c r="AA1000" i="2" s="1"/>
  <c r="U601" i="2"/>
  <c r="AA601" i="2" s="1"/>
  <c r="U1001" i="2"/>
  <c r="AA1001" i="2" s="1"/>
  <c r="U77" i="2"/>
  <c r="AA77" i="2" s="1"/>
  <c r="U316" i="2"/>
  <c r="AA316" i="2" s="1"/>
  <c r="U516" i="2"/>
  <c r="AA516" i="2" s="1"/>
  <c r="U658" i="2"/>
  <c r="AA658" i="2" s="1"/>
  <c r="U1002" i="2"/>
  <c r="AA1002" i="2" s="1"/>
  <c r="U1042" i="2"/>
  <c r="AA1042" i="2" s="1"/>
  <c r="U323" i="2"/>
  <c r="AA323" i="2" s="1"/>
  <c r="U1207" i="2"/>
  <c r="AA1207" i="2" s="1"/>
  <c r="U1043" i="2"/>
  <c r="AA1043" i="2" s="1"/>
  <c r="U659" i="2"/>
  <c r="AA659" i="2" s="1"/>
  <c r="U602" i="2"/>
  <c r="AA602" i="2" s="1"/>
  <c r="U78" i="2"/>
  <c r="AA78" i="2" s="1"/>
  <c r="U324" i="2"/>
  <c r="AA324" i="2" s="1"/>
  <c r="U1028" i="2"/>
  <c r="AA1028" i="2" s="1"/>
  <c r="U1249" i="2"/>
  <c r="AA1249" i="2" s="1"/>
  <c r="U1044" i="2"/>
  <c r="AA1044" i="2" s="1"/>
  <c r="U1208" i="2"/>
  <c r="AA1208" i="2" s="1"/>
  <c r="U1045" i="2"/>
  <c r="AA1045" i="2" s="1"/>
  <c r="U1209" i="2"/>
  <c r="AA1209" i="2" s="1"/>
  <c r="U482" i="2"/>
  <c r="AA482" i="2" s="1"/>
  <c r="U317" i="2"/>
  <c r="AA317" i="2" s="1"/>
  <c r="U1003" i="2"/>
  <c r="AA1003" i="2" s="1"/>
  <c r="U1004" i="2"/>
  <c r="AA1004" i="2" s="1"/>
  <c r="U431" i="2"/>
  <c r="AA431" i="2" s="1"/>
  <c r="U1250" i="2"/>
  <c r="AA1250" i="2" s="1"/>
  <c r="U607" i="2"/>
  <c r="AA607" i="2" s="1"/>
  <c r="U1029" i="2"/>
  <c r="AA1029" i="2" s="1"/>
  <c r="U126" i="2"/>
  <c r="AA126" i="2" s="1"/>
  <c r="U660" i="2"/>
  <c r="AA660" i="2" s="1"/>
  <c r="U1005" i="2"/>
  <c r="AA1005" i="2" s="1"/>
  <c r="U79" i="2"/>
  <c r="AA79" i="2" s="1"/>
  <c r="U661" i="2"/>
  <c r="AA661" i="2" s="1"/>
  <c r="U318" i="2"/>
  <c r="AA318" i="2" s="1"/>
  <c r="U1006" i="2"/>
  <c r="AA1006" i="2" s="1"/>
  <c r="U603" i="2"/>
  <c r="AA603" i="2" s="1"/>
  <c r="U697" i="2"/>
  <c r="AA697" i="2" s="1"/>
  <c r="U489" i="2"/>
  <c r="AA489" i="2" s="1"/>
  <c r="U432" i="2"/>
  <c r="AA432" i="2" s="1"/>
  <c r="U1007" i="2"/>
  <c r="AA1007" i="2" s="1"/>
  <c r="U433" i="2"/>
  <c r="AA433" i="2" s="1"/>
  <c r="U444" i="2"/>
  <c r="AA444" i="2" s="1"/>
  <c r="U434" i="2"/>
  <c r="AA434" i="2" s="1"/>
  <c r="U1210" i="2"/>
  <c r="AA1210" i="2" s="1"/>
  <c r="V688" i="2"/>
  <c r="V752" i="2"/>
  <c r="V277" i="2"/>
  <c r="V278" i="2"/>
  <c r="V955" i="2"/>
  <c r="V279" i="2"/>
  <c r="V956" i="2"/>
  <c r="V63" i="2"/>
  <c r="V510" i="2"/>
  <c r="V280" i="2"/>
  <c r="V281" i="2"/>
  <c r="V957" i="2"/>
  <c r="V85" i="2"/>
  <c r="V14" i="2"/>
  <c r="V590" i="2"/>
  <c r="V282" i="2"/>
  <c r="V958" i="2"/>
  <c r="V1176" i="2"/>
  <c r="V959" i="2"/>
  <c r="V64" i="2"/>
  <c r="V170" i="2"/>
  <c r="V283" i="2"/>
  <c r="V119" i="2"/>
  <c r="V689" i="2"/>
  <c r="V960" i="2"/>
  <c r="V591" i="2"/>
  <c r="V753" i="2"/>
  <c r="V65" i="2"/>
  <c r="V690" i="2"/>
  <c r="V15" i="2"/>
  <c r="V284" i="2"/>
  <c r="V961" i="2"/>
  <c r="V962" i="2"/>
  <c r="V1239" i="2"/>
  <c r="V592" i="2"/>
  <c r="V963" i="2"/>
  <c r="V171" i="2"/>
  <c r="V439" i="2"/>
  <c r="V1023" i="2"/>
  <c r="V964" i="2"/>
  <c r="V285" i="2"/>
  <c r="V66" i="2"/>
  <c r="V1024" i="2"/>
  <c r="V120" i="2"/>
  <c r="V691" i="2"/>
  <c r="V286" i="2"/>
  <c r="V172" i="2"/>
  <c r="V287" i="2"/>
  <c r="V965" i="2"/>
  <c r="V754" i="2"/>
  <c r="V755" i="2"/>
  <c r="V593" i="2"/>
  <c r="V288" i="2"/>
  <c r="V440" i="2"/>
  <c r="V16" i="2"/>
  <c r="V121" i="2"/>
  <c r="V966" i="2"/>
  <c r="V67" i="2"/>
  <c r="V289" i="2"/>
  <c r="V967" i="2"/>
  <c r="V968" i="2"/>
  <c r="V511" i="2"/>
  <c r="V68" i="2"/>
  <c r="V290" i="2"/>
  <c r="V291" i="2"/>
  <c r="V441" i="2"/>
  <c r="V1025" i="2"/>
  <c r="V692" i="2"/>
  <c r="V969" i="2"/>
  <c r="V292" i="2"/>
  <c r="V419" i="2"/>
  <c r="V970" i="2"/>
  <c r="V69" i="2"/>
  <c r="V293" i="2"/>
  <c r="V971" i="2"/>
  <c r="V429" i="2"/>
  <c r="V606" i="2"/>
  <c r="V122" i="2"/>
  <c r="V420" i="2"/>
  <c r="V693" i="2"/>
  <c r="V594" i="2"/>
  <c r="V757" i="2"/>
  <c r="V123" i="2"/>
  <c r="V294" i="2"/>
  <c r="V756" i="2"/>
  <c r="V422" i="2"/>
  <c r="V974" i="2"/>
  <c r="V82" i="2"/>
  <c r="V442" i="2"/>
  <c r="V297" i="2"/>
  <c r="V694" i="2"/>
  <c r="V173" i="2"/>
  <c r="V409" i="2"/>
  <c r="V1201" i="2"/>
  <c r="V295" i="2"/>
  <c r="V972" i="2"/>
  <c r="V973" i="2"/>
  <c r="V296" i="2"/>
  <c r="V1242" i="2"/>
  <c r="V975" i="2"/>
  <c r="V1200" i="2"/>
  <c r="V410" i="2"/>
  <c r="V411" i="2"/>
  <c r="V423" i="2"/>
  <c r="V424" i="2"/>
  <c r="V758" i="2"/>
  <c r="V412" i="2"/>
  <c r="V425" i="2"/>
  <c r="V124" i="2"/>
  <c r="V413" i="2"/>
  <c r="V298" i="2"/>
  <c r="V695" i="2"/>
  <c r="V488" i="2"/>
  <c r="V1177" i="2"/>
  <c r="V299" i="2"/>
  <c r="V1240" i="2"/>
  <c r="V414" i="2"/>
  <c r="V647" i="2"/>
  <c r="V976" i="2"/>
  <c r="V977" i="2"/>
  <c r="V1026" i="2"/>
  <c r="V648" i="2"/>
  <c r="V595" i="2"/>
  <c r="V1241" i="2"/>
  <c r="V415" i="2"/>
  <c r="V426" i="2"/>
  <c r="V978" i="2"/>
  <c r="V512" i="2"/>
  <c r="V475" i="2"/>
  <c r="V300" i="2"/>
  <c r="V696" i="2"/>
  <c r="V125" i="2"/>
  <c r="V979" i="2"/>
  <c r="V301" i="2"/>
  <c r="V980" i="2"/>
  <c r="V759" i="2"/>
  <c r="V302" i="2"/>
  <c r="V476" i="2"/>
  <c r="V649" i="2"/>
  <c r="V70" i="2"/>
  <c r="V303" i="2"/>
  <c r="V760" i="2"/>
  <c r="V477" i="2"/>
  <c r="V981" i="2"/>
  <c r="V650" i="2"/>
  <c r="V651" i="2"/>
  <c r="V596" i="2"/>
  <c r="V304" i="2"/>
  <c r="V416" i="2"/>
  <c r="V982" i="2"/>
  <c r="V305" i="2"/>
  <c r="V71" i="2"/>
  <c r="V652" i="2"/>
  <c r="V653" i="2"/>
  <c r="V306" i="2"/>
  <c r="V983" i="2"/>
  <c r="V513" i="2"/>
  <c r="V1027" i="2"/>
  <c r="V308" i="2"/>
  <c r="V307" i="2"/>
  <c r="V984" i="2"/>
  <c r="V478" i="2"/>
  <c r="V761" i="2"/>
  <c r="V985" i="2"/>
  <c r="V986" i="2"/>
  <c r="V762" i="2"/>
  <c r="V417" i="2"/>
  <c r="V987" i="2"/>
  <c r="V72" i="2"/>
  <c r="V309" i="2"/>
  <c r="V310" i="2"/>
  <c r="V988" i="2"/>
  <c r="V514" i="2"/>
  <c r="V1158" i="2"/>
  <c r="V989" i="2"/>
  <c r="V597" i="2"/>
  <c r="V311" i="2"/>
  <c r="V990" i="2"/>
  <c r="V991" i="2"/>
  <c r="V73" i="2"/>
  <c r="V312" i="2"/>
  <c r="V763" i="2"/>
  <c r="V1159" i="2"/>
  <c r="V992" i="2"/>
  <c r="V598" i="2"/>
  <c r="V993" i="2"/>
  <c r="V764" i="2"/>
  <c r="V74" i="2"/>
  <c r="V313" i="2"/>
  <c r="V515" i="2"/>
  <c r="V994" i="2"/>
  <c r="V995" i="2"/>
  <c r="V430" i="2"/>
  <c r="V443" i="2"/>
  <c r="V996" i="2"/>
  <c r="V599" i="2"/>
  <c r="V314" i="2"/>
  <c r="V654" i="2"/>
  <c r="V75" i="2"/>
  <c r="V408" i="2"/>
  <c r="V479" i="2"/>
  <c r="V315" i="2"/>
  <c r="V765" i="2"/>
  <c r="V997" i="2"/>
  <c r="V655" i="2"/>
  <c r="V600" i="2"/>
  <c r="V480" i="2"/>
  <c r="V656" i="2"/>
  <c r="V998" i="2"/>
  <c r="V766" i="2"/>
  <c r="V657" i="2"/>
  <c r="V999" i="2"/>
  <c r="V481" i="2"/>
  <c r="V76" i="2"/>
  <c r="V100" i="2"/>
  <c r="V1000" i="2"/>
  <c r="V601" i="2"/>
  <c r="V1001" i="2"/>
  <c r="V77" i="2"/>
  <c r="V316" i="2"/>
  <c r="V516" i="2"/>
  <c r="V658" i="2"/>
  <c r="V1002" i="2"/>
  <c r="V1042" i="2"/>
  <c r="V323" i="2"/>
  <c r="V1207" i="2"/>
  <c r="V1043" i="2"/>
  <c r="V659" i="2"/>
  <c r="V602" i="2"/>
  <c r="V78" i="2"/>
  <c r="V324" i="2"/>
  <c r="V1028" i="2"/>
  <c r="V1249" i="2"/>
  <c r="V1044" i="2"/>
  <c r="V1208" i="2"/>
  <c r="V1045" i="2"/>
  <c r="V1209" i="2"/>
  <c r="V482" i="2"/>
  <c r="V317" i="2"/>
  <c r="V1003" i="2"/>
  <c r="V1004" i="2"/>
  <c r="V431" i="2"/>
  <c r="V1250" i="2"/>
  <c r="V607" i="2"/>
  <c r="V1029" i="2"/>
  <c r="V126" i="2"/>
  <c r="V660" i="2"/>
  <c r="V1005" i="2"/>
  <c r="V79" i="2"/>
  <c r="V661" i="2"/>
  <c r="V318" i="2"/>
  <c r="V1006" i="2"/>
  <c r="V603" i="2"/>
  <c r="V697" i="2"/>
  <c r="V489" i="2"/>
  <c r="V432" i="2"/>
  <c r="V1007" i="2"/>
  <c r="V433" i="2"/>
  <c r="V444" i="2"/>
  <c r="V434" i="2"/>
  <c r="V1210" i="2"/>
  <c r="W688" i="2"/>
  <c r="W752" i="2"/>
  <c r="W277" i="2"/>
  <c r="W278" i="2"/>
  <c r="W955" i="2"/>
  <c r="W279" i="2"/>
  <c r="W956" i="2"/>
  <c r="W63" i="2"/>
  <c r="W510" i="2"/>
  <c r="W280" i="2"/>
  <c r="W281" i="2"/>
  <c r="W957" i="2"/>
  <c r="W85" i="2"/>
  <c r="W14" i="2"/>
  <c r="W590" i="2"/>
  <c r="W282" i="2"/>
  <c r="W958" i="2"/>
  <c r="W1176" i="2"/>
  <c r="W959" i="2"/>
  <c r="W64" i="2"/>
  <c r="W170" i="2"/>
  <c r="W283" i="2"/>
  <c r="W119" i="2"/>
  <c r="W689" i="2"/>
  <c r="W960" i="2"/>
  <c r="W591" i="2"/>
  <c r="W753" i="2"/>
  <c r="W65" i="2"/>
  <c r="W690" i="2"/>
  <c r="W15" i="2"/>
  <c r="W284" i="2"/>
  <c r="W961" i="2"/>
  <c r="W962" i="2"/>
  <c r="W1239" i="2"/>
  <c r="W592" i="2"/>
  <c r="W963" i="2"/>
  <c r="W171" i="2"/>
  <c r="W439" i="2"/>
  <c r="W1023" i="2"/>
  <c r="W964" i="2"/>
  <c r="W285" i="2"/>
  <c r="W66" i="2"/>
  <c r="W1024" i="2"/>
  <c r="W120" i="2"/>
  <c r="W691" i="2"/>
  <c r="W286" i="2"/>
  <c r="W172" i="2"/>
  <c r="W287" i="2"/>
  <c r="W965" i="2"/>
  <c r="W754" i="2"/>
  <c r="W755" i="2"/>
  <c r="W593" i="2"/>
  <c r="W288" i="2"/>
  <c r="W440" i="2"/>
  <c r="W16" i="2"/>
  <c r="W121" i="2"/>
  <c r="W966" i="2"/>
  <c r="W67" i="2"/>
  <c r="W289" i="2"/>
  <c r="W967" i="2"/>
  <c r="W968" i="2"/>
  <c r="W511" i="2"/>
  <c r="W68" i="2"/>
  <c r="W290" i="2"/>
  <c r="W291" i="2"/>
  <c r="W441" i="2"/>
  <c r="W1025" i="2"/>
  <c r="W692" i="2"/>
  <c r="W969" i="2"/>
  <c r="W292" i="2"/>
  <c r="W419" i="2"/>
  <c r="W970" i="2"/>
  <c r="W69" i="2"/>
  <c r="W293" i="2"/>
  <c r="W971" i="2"/>
  <c r="W429" i="2"/>
  <c r="W606" i="2"/>
  <c r="W122" i="2"/>
  <c r="W420" i="2"/>
  <c r="W693" i="2"/>
  <c r="W594" i="2"/>
  <c r="W757" i="2"/>
  <c r="W123" i="2"/>
  <c r="W294" i="2"/>
  <c r="W756" i="2"/>
  <c r="W422" i="2"/>
  <c r="W974" i="2"/>
  <c r="W82" i="2"/>
  <c r="W442" i="2"/>
  <c r="W297" i="2"/>
  <c r="W694" i="2"/>
  <c r="W173" i="2"/>
  <c r="W409" i="2"/>
  <c r="W1201" i="2"/>
  <c r="W295" i="2"/>
  <c r="W972" i="2"/>
  <c r="W973" i="2"/>
  <c r="W296" i="2"/>
  <c r="W1242" i="2"/>
  <c r="W975" i="2"/>
  <c r="W1200" i="2"/>
  <c r="W410" i="2"/>
  <c r="W411" i="2"/>
  <c r="W423" i="2"/>
  <c r="W424" i="2"/>
  <c r="W758" i="2"/>
  <c r="W412" i="2"/>
  <c r="W425" i="2"/>
  <c r="W124" i="2"/>
  <c r="W413" i="2"/>
  <c r="W298" i="2"/>
  <c r="W695" i="2"/>
  <c r="W488" i="2"/>
  <c r="W1177" i="2"/>
  <c r="W299" i="2"/>
  <c r="W1240" i="2"/>
  <c r="W414" i="2"/>
  <c r="W647" i="2"/>
  <c r="W976" i="2"/>
  <c r="W977" i="2"/>
  <c r="W1026" i="2"/>
  <c r="W648" i="2"/>
  <c r="W595" i="2"/>
  <c r="W1241" i="2"/>
  <c r="W415" i="2"/>
  <c r="W426" i="2"/>
  <c r="W978" i="2"/>
  <c r="W512" i="2"/>
  <c r="W475" i="2"/>
  <c r="W300" i="2"/>
  <c r="W696" i="2"/>
  <c r="W125" i="2"/>
  <c r="W979" i="2"/>
  <c r="W301" i="2"/>
  <c r="W980" i="2"/>
  <c r="W759" i="2"/>
  <c r="W302" i="2"/>
  <c r="W476" i="2"/>
  <c r="W649" i="2"/>
  <c r="W70" i="2"/>
  <c r="W303" i="2"/>
  <c r="W760" i="2"/>
  <c r="W477" i="2"/>
  <c r="W981" i="2"/>
  <c r="W650" i="2"/>
  <c r="W651" i="2"/>
  <c r="W596" i="2"/>
  <c r="W304" i="2"/>
  <c r="W416" i="2"/>
  <c r="W982" i="2"/>
  <c r="W305" i="2"/>
  <c r="W71" i="2"/>
  <c r="W652" i="2"/>
  <c r="W653" i="2"/>
  <c r="W306" i="2"/>
  <c r="W983" i="2"/>
  <c r="W513" i="2"/>
  <c r="W1027" i="2"/>
  <c r="W308" i="2"/>
  <c r="W307" i="2"/>
  <c r="W984" i="2"/>
  <c r="W478" i="2"/>
  <c r="W761" i="2"/>
  <c r="W985" i="2"/>
  <c r="W986" i="2"/>
  <c r="W762" i="2"/>
  <c r="W417" i="2"/>
  <c r="W987" i="2"/>
  <c r="W72" i="2"/>
  <c r="W309" i="2"/>
  <c r="W310" i="2"/>
  <c r="W988" i="2"/>
  <c r="W514" i="2"/>
  <c r="W1158" i="2"/>
  <c r="W989" i="2"/>
  <c r="W597" i="2"/>
  <c r="W311" i="2"/>
  <c r="W990" i="2"/>
  <c r="W991" i="2"/>
  <c r="W73" i="2"/>
  <c r="W312" i="2"/>
  <c r="W763" i="2"/>
  <c r="W1159" i="2"/>
  <c r="W992" i="2"/>
  <c r="W598" i="2"/>
  <c r="W993" i="2"/>
  <c r="W764" i="2"/>
  <c r="W74" i="2"/>
  <c r="W313" i="2"/>
  <c r="W515" i="2"/>
  <c r="W994" i="2"/>
  <c r="W995" i="2"/>
  <c r="W430" i="2"/>
  <c r="W443" i="2"/>
  <c r="W996" i="2"/>
  <c r="W599" i="2"/>
  <c r="W314" i="2"/>
  <c r="W654" i="2"/>
  <c r="W75" i="2"/>
  <c r="W408" i="2"/>
  <c r="W479" i="2"/>
  <c r="W315" i="2"/>
  <c r="W765" i="2"/>
  <c r="W997" i="2"/>
  <c r="W655" i="2"/>
  <c r="W600" i="2"/>
  <c r="W480" i="2"/>
  <c r="W656" i="2"/>
  <c r="W998" i="2"/>
  <c r="W766" i="2"/>
  <c r="W657" i="2"/>
  <c r="W999" i="2"/>
  <c r="W481" i="2"/>
  <c r="W76" i="2"/>
  <c r="W100" i="2"/>
  <c r="W1000" i="2"/>
  <c r="W601" i="2"/>
  <c r="W1001" i="2"/>
  <c r="W77" i="2"/>
  <c r="W316" i="2"/>
  <c r="W516" i="2"/>
  <c r="W658" i="2"/>
  <c r="W1002" i="2"/>
  <c r="W1042" i="2"/>
  <c r="W323" i="2"/>
  <c r="W1207" i="2"/>
  <c r="W1043" i="2"/>
  <c r="W659" i="2"/>
  <c r="W602" i="2"/>
  <c r="W78" i="2"/>
  <c r="W324" i="2"/>
  <c r="W1028" i="2"/>
  <c r="W1249" i="2"/>
  <c r="W1044" i="2"/>
  <c r="W1208" i="2"/>
  <c r="W1045" i="2"/>
  <c r="W1209" i="2"/>
  <c r="W482" i="2"/>
  <c r="W317" i="2"/>
  <c r="W1003" i="2"/>
  <c r="W1004" i="2"/>
  <c r="W431" i="2"/>
  <c r="W1250" i="2"/>
  <c r="W607" i="2"/>
  <c r="W1029" i="2"/>
  <c r="W126" i="2"/>
  <c r="W660" i="2"/>
  <c r="W1005" i="2"/>
  <c r="W79" i="2"/>
  <c r="W661" i="2"/>
  <c r="W318" i="2"/>
  <c r="W1006" i="2"/>
  <c r="W603" i="2"/>
  <c r="W697" i="2"/>
  <c r="W489" i="2"/>
  <c r="W432" i="2"/>
  <c r="W1007" i="2"/>
  <c r="W433" i="2"/>
  <c r="W444" i="2"/>
  <c r="W434" i="2"/>
  <c r="W1210" i="2"/>
  <c r="X958" i="2"/>
  <c r="X960" i="2"/>
  <c r="X68" i="2"/>
  <c r="Y302" i="2"/>
  <c r="Y514" i="2"/>
  <c r="Z688" i="2"/>
  <c r="Z752" i="2"/>
  <c r="Z277" i="2"/>
  <c r="Z278" i="2"/>
  <c r="Z955" i="2"/>
  <c r="Z279" i="2"/>
  <c r="Z956" i="2"/>
  <c r="Z63" i="2"/>
  <c r="Z510" i="2"/>
  <c r="Z280" i="2"/>
  <c r="Z281" i="2"/>
  <c r="Z957" i="2"/>
  <c r="Z85" i="2"/>
  <c r="Z14" i="2"/>
  <c r="Z590" i="2"/>
  <c r="Z282" i="2"/>
  <c r="Z958" i="2"/>
  <c r="Z1176" i="2"/>
  <c r="Z959" i="2"/>
  <c r="Z64" i="2"/>
  <c r="Z170" i="2"/>
  <c r="Z283" i="2"/>
  <c r="Z119" i="2"/>
  <c r="Z689" i="2"/>
  <c r="Z960" i="2"/>
  <c r="Z591" i="2"/>
  <c r="Z753" i="2"/>
  <c r="Z65" i="2"/>
  <c r="Z690" i="2"/>
  <c r="Z15" i="2"/>
  <c r="Z284" i="2"/>
  <c r="Z961" i="2"/>
  <c r="Z962" i="2"/>
  <c r="Z1239" i="2"/>
  <c r="Z592" i="2"/>
  <c r="Z963" i="2"/>
  <c r="Z171" i="2"/>
  <c r="Z439" i="2"/>
  <c r="Z1023" i="2"/>
  <c r="Z964" i="2"/>
  <c r="Z285" i="2"/>
  <c r="Z66" i="2"/>
  <c r="Z1024" i="2"/>
  <c r="Z120" i="2"/>
  <c r="Z691" i="2"/>
  <c r="Z286" i="2"/>
  <c r="Z172" i="2"/>
  <c r="Z287" i="2"/>
  <c r="Z965" i="2"/>
  <c r="Z754" i="2"/>
  <c r="Z755" i="2"/>
  <c r="Z593" i="2"/>
  <c r="Z288" i="2"/>
  <c r="Z440" i="2"/>
  <c r="Z16" i="2"/>
  <c r="Z121" i="2"/>
  <c r="Z966" i="2"/>
  <c r="Z67" i="2"/>
  <c r="Z289" i="2"/>
  <c r="Z967" i="2"/>
  <c r="Z968" i="2"/>
  <c r="Z511" i="2"/>
  <c r="Z68" i="2"/>
  <c r="Z290" i="2"/>
  <c r="Z291" i="2"/>
  <c r="Z441" i="2"/>
  <c r="Z1025" i="2"/>
  <c r="Z692" i="2"/>
  <c r="Z969" i="2"/>
  <c r="Z292" i="2"/>
  <c r="Z419" i="2"/>
  <c r="Z970" i="2"/>
  <c r="Z69" i="2"/>
  <c r="Z293" i="2"/>
  <c r="Z971" i="2"/>
  <c r="Z429" i="2"/>
  <c r="Z606" i="2"/>
  <c r="Z122" i="2"/>
  <c r="Z420" i="2"/>
  <c r="Z693" i="2"/>
  <c r="Z594" i="2"/>
  <c r="Z757" i="2"/>
  <c r="Z123" i="2"/>
  <c r="Z294" i="2"/>
  <c r="Z756" i="2"/>
  <c r="Z422" i="2"/>
  <c r="Z974" i="2"/>
  <c r="Z82" i="2"/>
  <c r="Z442" i="2"/>
  <c r="Z297" i="2"/>
  <c r="Z694" i="2"/>
  <c r="Z173" i="2"/>
  <c r="Z409" i="2"/>
  <c r="Z1201" i="2"/>
  <c r="Z295" i="2"/>
  <c r="Z972" i="2"/>
  <c r="Z973" i="2"/>
  <c r="Z296" i="2"/>
  <c r="Z1242" i="2"/>
  <c r="Z975" i="2"/>
  <c r="Z1200" i="2"/>
  <c r="Z410" i="2"/>
  <c r="Z411" i="2"/>
  <c r="Z423" i="2"/>
  <c r="Z424" i="2"/>
  <c r="Z758" i="2"/>
  <c r="Z412" i="2"/>
  <c r="Z425" i="2"/>
  <c r="Z124" i="2"/>
  <c r="Z413" i="2"/>
  <c r="Z298" i="2"/>
  <c r="Z695" i="2"/>
  <c r="Z488" i="2"/>
  <c r="Z1177" i="2"/>
  <c r="Z299" i="2"/>
  <c r="Z1240" i="2"/>
  <c r="Z414" i="2"/>
  <c r="Z647" i="2"/>
  <c r="Z976" i="2"/>
  <c r="Z977" i="2"/>
  <c r="Z1026" i="2"/>
  <c r="Z648" i="2"/>
  <c r="Z595" i="2"/>
  <c r="Z1241" i="2"/>
  <c r="Z415" i="2"/>
  <c r="Z426" i="2"/>
  <c r="Z978" i="2"/>
  <c r="Z512" i="2"/>
  <c r="Z475" i="2"/>
  <c r="Z300" i="2"/>
  <c r="Z696" i="2"/>
  <c r="Z125" i="2"/>
  <c r="Z979" i="2"/>
  <c r="Z301" i="2"/>
  <c r="Z980" i="2"/>
  <c r="Z759" i="2"/>
  <c r="Z302" i="2"/>
  <c r="Z476" i="2"/>
  <c r="Z649" i="2"/>
  <c r="Z70" i="2"/>
  <c r="Z303" i="2"/>
  <c r="Z760" i="2"/>
  <c r="Z477" i="2"/>
  <c r="Z981" i="2"/>
  <c r="Z650" i="2"/>
  <c r="Z651" i="2"/>
  <c r="Z596" i="2"/>
  <c r="Z304" i="2"/>
  <c r="Z416" i="2"/>
  <c r="Z982" i="2"/>
  <c r="Z305" i="2"/>
  <c r="Z71" i="2"/>
  <c r="Z652" i="2"/>
  <c r="Z653" i="2"/>
  <c r="Z306" i="2"/>
  <c r="Z983" i="2"/>
  <c r="Z513" i="2"/>
  <c r="Z1027" i="2"/>
  <c r="Z308" i="2"/>
  <c r="Z307" i="2"/>
  <c r="Z984" i="2"/>
  <c r="Z478" i="2"/>
  <c r="Z761" i="2"/>
  <c r="Z985" i="2"/>
  <c r="Z986" i="2"/>
  <c r="Z762" i="2"/>
  <c r="Z417" i="2"/>
  <c r="Z987" i="2"/>
  <c r="Z72" i="2"/>
  <c r="Z309" i="2"/>
  <c r="Z310" i="2"/>
  <c r="Z988" i="2"/>
  <c r="Z514" i="2"/>
  <c r="Z1158" i="2"/>
  <c r="Z989" i="2"/>
  <c r="Z597" i="2"/>
  <c r="Z311" i="2"/>
  <c r="Z990" i="2"/>
  <c r="Z991" i="2"/>
  <c r="Z73" i="2"/>
  <c r="Z312" i="2"/>
  <c r="Z763" i="2"/>
  <c r="Z1159" i="2"/>
  <c r="Z992" i="2"/>
  <c r="Z598" i="2"/>
  <c r="Z993" i="2"/>
  <c r="Z764" i="2"/>
  <c r="Z74" i="2"/>
  <c r="Z313" i="2"/>
  <c r="Z515" i="2"/>
  <c r="Z994" i="2"/>
  <c r="Z995" i="2"/>
  <c r="Z430" i="2"/>
  <c r="Z443" i="2"/>
  <c r="Z996" i="2"/>
  <c r="Z599" i="2"/>
  <c r="Z314" i="2"/>
  <c r="Z654" i="2"/>
  <c r="Z75" i="2"/>
  <c r="Z408" i="2"/>
  <c r="Z479" i="2"/>
  <c r="Z315" i="2"/>
  <c r="Z765" i="2"/>
  <c r="Z997" i="2"/>
  <c r="Z655" i="2"/>
  <c r="Z600" i="2"/>
  <c r="Z480" i="2"/>
  <c r="Z656" i="2"/>
  <c r="Z998" i="2"/>
  <c r="Z766" i="2"/>
  <c r="Z657" i="2"/>
  <c r="Z999" i="2"/>
  <c r="Z481" i="2"/>
  <c r="Z76" i="2"/>
  <c r="Z100" i="2"/>
  <c r="Z1000" i="2"/>
  <c r="Z601" i="2"/>
  <c r="Z1001" i="2"/>
  <c r="Z77" i="2"/>
  <c r="Z316" i="2"/>
  <c r="Z516" i="2"/>
  <c r="Z658" i="2"/>
  <c r="Z1002" i="2"/>
  <c r="Z1042" i="2"/>
  <c r="Z323" i="2"/>
  <c r="Z1207" i="2"/>
  <c r="Z1043" i="2"/>
  <c r="Z659" i="2"/>
  <c r="Z602" i="2"/>
  <c r="Z78" i="2"/>
  <c r="Z324" i="2"/>
  <c r="Z1028" i="2"/>
  <c r="Z1249" i="2"/>
  <c r="Z1044" i="2"/>
  <c r="Z1208" i="2"/>
  <c r="Z1045" i="2"/>
  <c r="Z1209" i="2"/>
  <c r="Z482" i="2"/>
  <c r="Z317" i="2"/>
  <c r="Z1003" i="2"/>
  <c r="Z1004" i="2"/>
  <c r="Z431" i="2"/>
  <c r="Z1250" i="2"/>
  <c r="Z607" i="2"/>
  <c r="Z1029" i="2"/>
  <c r="Z126" i="2"/>
  <c r="Z660" i="2"/>
  <c r="Z1005" i="2"/>
  <c r="Z79" i="2"/>
  <c r="Z661" i="2"/>
  <c r="Z318" i="2"/>
  <c r="Z1006" i="2"/>
  <c r="Z603" i="2"/>
  <c r="Z697" i="2"/>
  <c r="Z489" i="2"/>
  <c r="Z432" i="2"/>
  <c r="Z1007" i="2"/>
  <c r="Z433" i="2"/>
  <c r="Z444" i="2"/>
  <c r="Z434" i="2"/>
  <c r="Z1210" i="2"/>
  <c r="AB688" i="2"/>
  <c r="AB752" i="2"/>
  <c r="AB277" i="2"/>
  <c r="AB278" i="2"/>
  <c r="AB955" i="2"/>
  <c r="AB279" i="2"/>
  <c r="AB956" i="2"/>
  <c r="AB63" i="2"/>
  <c r="AB510" i="2"/>
  <c r="AB280" i="2"/>
  <c r="AB281" i="2"/>
  <c r="AB957" i="2"/>
  <c r="AB85" i="2"/>
  <c r="AB14" i="2"/>
  <c r="AB590" i="2"/>
  <c r="AB282" i="2"/>
  <c r="AB958" i="2"/>
  <c r="AB1176" i="2"/>
  <c r="AB959" i="2"/>
  <c r="AB64" i="2"/>
  <c r="AB170" i="2"/>
  <c r="AB283" i="2"/>
  <c r="AB119" i="2"/>
  <c r="AB689" i="2"/>
  <c r="AB960" i="2"/>
  <c r="AB591" i="2"/>
  <c r="AB753" i="2"/>
  <c r="AB65" i="2"/>
  <c r="AB690" i="2"/>
  <c r="AB15" i="2"/>
  <c r="AB284" i="2"/>
  <c r="AB961" i="2"/>
  <c r="AB962" i="2"/>
  <c r="AB1239" i="2"/>
  <c r="AB592" i="2"/>
  <c r="AB963" i="2"/>
  <c r="AB171" i="2"/>
  <c r="AB439" i="2"/>
  <c r="AB1023" i="2"/>
  <c r="AB964" i="2"/>
  <c r="AB285" i="2"/>
  <c r="AB66" i="2"/>
  <c r="AB1024" i="2"/>
  <c r="AB120" i="2"/>
  <c r="AB691" i="2"/>
  <c r="AB286" i="2"/>
  <c r="AB172" i="2"/>
  <c r="AB287" i="2"/>
  <c r="AB965" i="2"/>
  <c r="AB754" i="2"/>
  <c r="AB755" i="2"/>
  <c r="AB593" i="2"/>
  <c r="AB288" i="2"/>
  <c r="AB440" i="2"/>
  <c r="AB16" i="2"/>
  <c r="AB121" i="2"/>
  <c r="AB966" i="2"/>
  <c r="AB67" i="2"/>
  <c r="AB289" i="2"/>
  <c r="AB967" i="2"/>
  <c r="AB968" i="2"/>
  <c r="AB511" i="2"/>
  <c r="AB68" i="2"/>
  <c r="AB290" i="2"/>
  <c r="AB291" i="2"/>
  <c r="AB441" i="2"/>
  <c r="AB1025" i="2"/>
  <c r="AB692" i="2"/>
  <c r="AB969" i="2"/>
  <c r="AB292" i="2"/>
  <c r="AB419" i="2"/>
  <c r="AB970" i="2"/>
  <c r="AB69" i="2"/>
  <c r="AB293" i="2"/>
  <c r="AB971" i="2"/>
  <c r="AB429" i="2"/>
  <c r="AB606" i="2"/>
  <c r="AB122" i="2"/>
  <c r="AB420" i="2"/>
  <c r="AB693" i="2"/>
  <c r="AB594" i="2"/>
  <c r="AB757" i="2"/>
  <c r="AB123" i="2"/>
  <c r="AB294" i="2"/>
  <c r="AB756" i="2"/>
  <c r="AB422" i="2"/>
  <c r="AB974" i="2"/>
  <c r="AB82" i="2"/>
  <c r="AB442" i="2"/>
  <c r="AB297" i="2"/>
  <c r="AB694" i="2"/>
  <c r="AB173" i="2"/>
  <c r="AB409" i="2"/>
  <c r="AB1201" i="2"/>
  <c r="AB295" i="2"/>
  <c r="AB972" i="2"/>
  <c r="AB973" i="2"/>
  <c r="AB296" i="2"/>
  <c r="AB1242" i="2"/>
  <c r="AB975" i="2"/>
  <c r="AB1200" i="2"/>
  <c r="AB410" i="2"/>
  <c r="AB411" i="2"/>
  <c r="AB423" i="2"/>
  <c r="AB424" i="2"/>
  <c r="AB758" i="2"/>
  <c r="AB412" i="2"/>
  <c r="AB425" i="2"/>
  <c r="AB124" i="2"/>
  <c r="AB413" i="2"/>
  <c r="AB298" i="2"/>
  <c r="AB695" i="2"/>
  <c r="AB488" i="2"/>
  <c r="AB1177" i="2"/>
  <c r="AB299" i="2"/>
  <c r="AB1240" i="2"/>
  <c r="AB414" i="2"/>
  <c r="AB647" i="2"/>
  <c r="AB976" i="2"/>
  <c r="AB977" i="2"/>
  <c r="AB1026" i="2"/>
  <c r="AB648" i="2"/>
  <c r="AB595" i="2"/>
  <c r="AB1241" i="2"/>
  <c r="AB415" i="2"/>
  <c r="AB426" i="2"/>
  <c r="AB978" i="2"/>
  <c r="AB512" i="2"/>
  <c r="AB475" i="2"/>
  <c r="AB300" i="2"/>
  <c r="AB696" i="2"/>
  <c r="AB125" i="2"/>
  <c r="AB979" i="2"/>
  <c r="AB301" i="2"/>
  <c r="AB980" i="2"/>
  <c r="AB759" i="2"/>
  <c r="AB302" i="2"/>
  <c r="AB476" i="2"/>
  <c r="AB649" i="2"/>
  <c r="AB70" i="2"/>
  <c r="AB303" i="2"/>
  <c r="AB760" i="2"/>
  <c r="AB477" i="2"/>
  <c r="AB981" i="2"/>
  <c r="AB650" i="2"/>
  <c r="AB651" i="2"/>
  <c r="AB596" i="2"/>
  <c r="AB304" i="2"/>
  <c r="AB416" i="2"/>
  <c r="AB982" i="2"/>
  <c r="AB305" i="2"/>
  <c r="AB71" i="2"/>
  <c r="AB652" i="2"/>
  <c r="AB653" i="2"/>
  <c r="AB306" i="2"/>
  <c r="AB983" i="2"/>
  <c r="AB513" i="2"/>
  <c r="AB1027" i="2"/>
  <c r="AB308" i="2"/>
  <c r="AB307" i="2"/>
  <c r="AB984" i="2"/>
  <c r="AB478" i="2"/>
  <c r="AB761" i="2"/>
  <c r="AB985" i="2"/>
  <c r="AB986" i="2"/>
  <c r="AB762" i="2"/>
  <c r="AB417" i="2"/>
  <c r="AB987" i="2"/>
  <c r="AB72" i="2"/>
  <c r="AB309" i="2"/>
  <c r="AB310" i="2"/>
  <c r="AB988" i="2"/>
  <c r="AB514" i="2"/>
  <c r="AB1158" i="2"/>
  <c r="AB989" i="2"/>
  <c r="AB597" i="2"/>
  <c r="AB311" i="2"/>
  <c r="AB990" i="2"/>
  <c r="AB991" i="2"/>
  <c r="AB73" i="2"/>
  <c r="AB312" i="2"/>
  <c r="AB763" i="2"/>
  <c r="AB1159" i="2"/>
  <c r="AB992" i="2"/>
  <c r="AB598" i="2"/>
  <c r="AB993" i="2"/>
  <c r="AB764" i="2"/>
  <c r="AB74" i="2"/>
  <c r="AB313" i="2"/>
  <c r="AB515" i="2"/>
  <c r="AB994" i="2"/>
  <c r="AB995" i="2"/>
  <c r="AB430" i="2"/>
  <c r="AB443" i="2"/>
  <c r="AB996" i="2"/>
  <c r="AB599" i="2"/>
  <c r="AB314" i="2"/>
  <c r="AB654" i="2"/>
  <c r="AB75" i="2"/>
  <c r="AB408" i="2"/>
  <c r="AB479" i="2"/>
  <c r="AB315" i="2"/>
  <c r="AB765" i="2"/>
  <c r="AB997" i="2"/>
  <c r="AB655" i="2"/>
  <c r="AB600" i="2"/>
  <c r="AB480" i="2"/>
  <c r="AB656" i="2"/>
  <c r="AB998" i="2"/>
  <c r="AB766" i="2"/>
  <c r="AB657" i="2"/>
  <c r="AB999" i="2"/>
  <c r="AB481" i="2"/>
  <c r="AB76" i="2"/>
  <c r="AB100" i="2"/>
  <c r="AB1000" i="2"/>
  <c r="AB601" i="2"/>
  <c r="AB1001" i="2"/>
  <c r="AB77" i="2"/>
  <c r="AB316" i="2"/>
  <c r="AB516" i="2"/>
  <c r="AB658" i="2"/>
  <c r="AB1002" i="2"/>
  <c r="AB1042" i="2"/>
  <c r="AB323" i="2"/>
  <c r="AB1207" i="2"/>
  <c r="AB1043" i="2"/>
  <c r="AB659" i="2"/>
  <c r="AB602" i="2"/>
  <c r="AB78" i="2"/>
  <c r="AB324" i="2"/>
  <c r="AB1028" i="2"/>
  <c r="AB1249" i="2"/>
  <c r="AB1044" i="2"/>
  <c r="AB1208" i="2"/>
  <c r="AB1045" i="2"/>
  <c r="AB1209" i="2"/>
  <c r="AB482" i="2"/>
  <c r="AB317" i="2"/>
  <c r="AB1003" i="2"/>
  <c r="AB1004" i="2"/>
  <c r="AB431" i="2"/>
  <c r="AB1250" i="2"/>
  <c r="AB607" i="2"/>
  <c r="AB1029" i="2"/>
  <c r="AB126" i="2"/>
  <c r="AB660" i="2"/>
  <c r="AB1005" i="2"/>
  <c r="AB79" i="2"/>
  <c r="AB661" i="2"/>
  <c r="AB318" i="2"/>
  <c r="AB1006" i="2"/>
  <c r="AB603" i="2"/>
  <c r="AB697" i="2"/>
  <c r="AB489" i="2"/>
  <c r="AB432" i="2"/>
  <c r="AB1007" i="2"/>
  <c r="AB433" i="2"/>
  <c r="AB444" i="2"/>
  <c r="AB434" i="2"/>
  <c r="AB1210" i="2"/>
  <c r="F359" i="63" l="1"/>
  <c r="F175" i="63"/>
  <c r="Y1001" i="2"/>
  <c r="X1200" i="2"/>
  <c r="X1159" i="2"/>
  <c r="K1108" i="61"/>
  <c r="H2108" i="61"/>
  <c r="J233" i="61"/>
  <c r="I358" i="61"/>
  <c r="J1983" i="61"/>
  <c r="E1608" i="61"/>
  <c r="I233" i="61"/>
  <c r="G2108" i="61"/>
  <c r="F1233" i="61"/>
  <c r="G858" i="61"/>
  <c r="J983" i="61"/>
  <c r="F358" i="61"/>
  <c r="I1733" i="61"/>
  <c r="I1608" i="61"/>
  <c r="I2108" i="61"/>
  <c r="G1733" i="61"/>
  <c r="H733" i="61"/>
  <c r="G1108" i="61"/>
  <c r="E1358" i="61"/>
  <c r="H983" i="61"/>
  <c r="J483" i="61"/>
  <c r="J1608" i="61"/>
  <c r="E733" i="61"/>
  <c r="K2108" i="61"/>
  <c r="K358" i="61"/>
  <c r="I983" i="61"/>
  <c r="F1483" i="61"/>
  <c r="H1233" i="61"/>
  <c r="G1233" i="61"/>
  <c r="F1733" i="61"/>
  <c r="F1983" i="61"/>
  <c r="I1108" i="61"/>
  <c r="J1358" i="61"/>
  <c r="H858" i="61"/>
  <c r="H1608" i="61"/>
  <c r="J1233" i="61"/>
  <c r="G733" i="61"/>
  <c r="F983" i="61"/>
  <c r="J1733" i="61"/>
  <c r="H1983" i="61"/>
  <c r="E1108" i="61"/>
  <c r="H233" i="61"/>
  <c r="E1858" i="61"/>
  <c r="K983" i="61"/>
  <c r="K1608" i="61"/>
  <c r="K733" i="61"/>
  <c r="J858" i="61"/>
  <c r="J1483" i="61"/>
  <c r="J358" i="61"/>
  <c r="F1358" i="61"/>
  <c r="G983" i="61"/>
  <c r="J1108" i="61"/>
  <c r="H106" i="61"/>
  <c r="K1358" i="61"/>
  <c r="G106" i="61"/>
  <c r="I106" i="61"/>
  <c r="J733" i="61"/>
  <c r="K858" i="61"/>
  <c r="F1108" i="61"/>
  <c r="F233" i="61"/>
  <c r="G1483" i="61"/>
  <c r="G358" i="61"/>
  <c r="K1233" i="61"/>
  <c r="I1483" i="61"/>
  <c r="H608" i="61"/>
  <c r="F106" i="61"/>
  <c r="K483" i="61"/>
  <c r="E1233" i="61"/>
  <c r="E233" i="61"/>
  <c r="E1733" i="61"/>
  <c r="F483" i="61"/>
  <c r="K1733" i="61"/>
  <c r="E483" i="61"/>
  <c r="H1733" i="61"/>
  <c r="H1358" i="61"/>
  <c r="E2108" i="61"/>
  <c r="I733" i="61"/>
  <c r="J106" i="61"/>
  <c r="E858" i="61"/>
  <c r="E983" i="61"/>
  <c r="J608" i="61"/>
  <c r="K233" i="61"/>
  <c r="F1608" i="61"/>
  <c r="I483" i="61"/>
  <c r="I1858" i="61"/>
  <c r="G1858" i="61"/>
  <c r="J1858" i="61"/>
  <c r="J2108" i="61"/>
  <c r="E358" i="61"/>
  <c r="H483" i="61"/>
  <c r="K1983" i="61"/>
  <c r="H1858" i="61"/>
  <c r="F733" i="61"/>
  <c r="I1358" i="61"/>
  <c r="F608" i="61"/>
  <c r="H1483" i="61"/>
  <c r="F858" i="61"/>
  <c r="I1233" i="61"/>
  <c r="F1858" i="61"/>
  <c r="E608" i="61"/>
  <c r="K608" i="61"/>
  <c r="F2108" i="61"/>
  <c r="G1983" i="61"/>
  <c r="G483" i="61"/>
  <c r="G608" i="61"/>
  <c r="E1983" i="61"/>
  <c r="G1358" i="61"/>
  <c r="K1858" i="61"/>
  <c r="I858" i="61"/>
  <c r="K1483" i="61"/>
  <c r="E1483" i="61"/>
  <c r="K106" i="61"/>
  <c r="H358" i="61"/>
  <c r="G233" i="61"/>
  <c r="H1108" i="61"/>
  <c r="I1983" i="61"/>
  <c r="E106" i="61"/>
  <c r="I608" i="61"/>
  <c r="G1608" i="61"/>
  <c r="Y100" i="2"/>
  <c r="Y1027" i="2"/>
  <c r="X293" i="2"/>
  <c r="Y439" i="2"/>
  <c r="Y1177" i="2"/>
  <c r="Y442" i="2"/>
  <c r="X72" i="2"/>
  <c r="Y513" i="2"/>
  <c r="Y661" i="2"/>
  <c r="Y650" i="2"/>
  <c r="Y961" i="2"/>
  <c r="Y482" i="2"/>
  <c r="X979" i="2"/>
  <c r="Y63" i="2"/>
  <c r="Y76" i="2"/>
  <c r="Y765" i="2"/>
  <c r="Y756" i="2"/>
  <c r="X1207" i="2"/>
  <c r="X288" i="2"/>
  <c r="Y124" i="2"/>
  <c r="Y430" i="2"/>
  <c r="Y66" i="2"/>
  <c r="X312" i="2"/>
  <c r="Y410" i="2"/>
  <c r="X984" i="2"/>
  <c r="Y409" i="2"/>
  <c r="X592" i="2"/>
  <c r="X317" i="2"/>
  <c r="X414" i="2"/>
  <c r="X324" i="2"/>
  <c r="X424" i="2"/>
  <c r="X1043" i="2"/>
  <c r="X422" i="2"/>
  <c r="Y651" i="2"/>
  <c r="Y1026" i="2"/>
  <c r="Y962" i="2"/>
  <c r="X296" i="2"/>
  <c r="Y309" i="2"/>
  <c r="Y77" i="2"/>
  <c r="Y1025" i="2"/>
  <c r="X762" i="2"/>
  <c r="X986" i="2"/>
  <c r="Y601" i="2"/>
  <c r="Y433" i="2"/>
  <c r="Y303" i="2"/>
  <c r="Y594" i="2"/>
  <c r="Y283" i="2"/>
  <c r="X658" i="2"/>
  <c r="Y443" i="2"/>
  <c r="Y126" i="2"/>
  <c r="X766" i="2"/>
  <c r="Y313" i="2"/>
  <c r="Y426" i="2"/>
  <c r="Y278" i="2"/>
  <c r="X997" i="2"/>
  <c r="X292" i="2"/>
  <c r="X14" i="2"/>
  <c r="Y311" i="2"/>
  <c r="X444" i="2"/>
  <c r="X489" i="2"/>
  <c r="X75" i="2"/>
  <c r="X510" i="2"/>
  <c r="Y1201" i="2"/>
  <c r="Y990" i="2"/>
  <c r="X758" i="2"/>
  <c r="X689" i="2"/>
  <c r="Y300" i="2"/>
  <c r="X967" i="2"/>
  <c r="X119" i="2"/>
  <c r="X653" i="2"/>
  <c r="X1208" i="2"/>
  <c r="X995" i="2"/>
  <c r="X1044" i="2"/>
  <c r="X515" i="2"/>
  <c r="X280" i="2"/>
  <c r="Y408" i="2"/>
  <c r="Y590" i="2"/>
  <c r="Y652" i="2"/>
  <c r="Y412" i="2"/>
  <c r="Y965" i="2"/>
  <c r="X757" i="2"/>
  <c r="X955" i="2"/>
  <c r="X475" i="2"/>
  <c r="X477" i="2"/>
  <c r="X606" i="2"/>
  <c r="X286" i="2"/>
  <c r="X970" i="2"/>
  <c r="Y125" i="2"/>
  <c r="Y1200" i="2"/>
  <c r="Y441" i="2"/>
  <c r="X479" i="2"/>
  <c r="Y1042" i="2"/>
  <c r="Y417" i="2"/>
  <c r="Y696" i="2"/>
  <c r="Y295" i="2"/>
  <c r="X959" i="2"/>
  <c r="Y968" i="2"/>
  <c r="Y284" i="2"/>
  <c r="X78" i="2"/>
  <c r="Y688" i="2"/>
  <c r="X415" i="2"/>
  <c r="X976" i="2"/>
  <c r="Y994" i="2"/>
  <c r="Y755" i="2"/>
  <c r="Y416" i="2"/>
  <c r="X697" i="2"/>
  <c r="X488" i="2"/>
  <c r="X123" i="2"/>
  <c r="X279" i="2"/>
  <c r="Y991" i="2"/>
  <c r="Y420" i="2"/>
  <c r="Y431" i="2"/>
  <c r="Y999" i="2"/>
  <c r="Y694" i="2"/>
  <c r="Y432" i="2"/>
  <c r="X294" i="2"/>
  <c r="X511" i="2"/>
  <c r="X79" i="2"/>
  <c r="X323" i="2"/>
  <c r="Y1209" i="2"/>
  <c r="Y983" i="2"/>
  <c r="Y956" i="2"/>
  <c r="X481" i="2"/>
  <c r="Y1045" i="2"/>
  <c r="Y306" i="2"/>
  <c r="Y973" i="2"/>
  <c r="Y69" i="2"/>
  <c r="Y754" i="2"/>
  <c r="Y73" i="2"/>
  <c r="Y978" i="2"/>
  <c r="Y972" i="2"/>
  <c r="X977" i="2"/>
  <c r="Y692" i="2"/>
  <c r="X285" i="2"/>
  <c r="Y1210" i="2"/>
  <c r="X981" i="2"/>
  <c r="Y1000" i="2"/>
  <c r="X310" i="2"/>
  <c r="Y599" i="2"/>
  <c r="Y425" i="2"/>
  <c r="X657" i="2"/>
  <c r="Y122" i="2"/>
  <c r="X660" i="2"/>
  <c r="X760" i="2"/>
  <c r="X647" i="2"/>
  <c r="X752" i="2"/>
  <c r="Y1002" i="2"/>
  <c r="Y987" i="2"/>
  <c r="X1250" i="2"/>
  <c r="X478" i="2"/>
  <c r="X593" i="2"/>
  <c r="X1176" i="2"/>
  <c r="Y656" i="2"/>
  <c r="X297" i="2"/>
  <c r="Y316" i="2"/>
  <c r="Y480" i="2"/>
  <c r="Y649" i="2"/>
  <c r="Y440" i="2"/>
  <c r="X1004" i="2"/>
  <c r="X301" i="2"/>
  <c r="X419" i="2"/>
  <c r="Y299" i="2"/>
  <c r="Y282" i="2"/>
  <c r="X1158" i="2"/>
  <c r="X172" i="2"/>
  <c r="Y290" i="2"/>
  <c r="X1239" i="2"/>
  <c r="Y429" i="2"/>
  <c r="X1005" i="2"/>
  <c r="X975" i="2"/>
  <c r="Y434" i="2"/>
  <c r="Y971" i="2"/>
  <c r="X1242" i="2"/>
  <c r="Y655" i="2"/>
  <c r="X988" i="2"/>
  <c r="Y1028" i="2"/>
  <c r="Y315" i="2"/>
  <c r="Y598" i="2"/>
  <c r="Y289" i="2"/>
  <c r="Y964" i="2"/>
  <c r="Y957" i="2"/>
  <c r="X1003" i="2"/>
  <c r="X993" i="2"/>
  <c r="Y966" i="2"/>
  <c r="Y1023" i="2"/>
  <c r="X65" i="2"/>
  <c r="Y308" i="2"/>
  <c r="Y591" i="2"/>
  <c r="X304" i="2"/>
  <c r="Y992" i="2"/>
  <c r="Y691" i="2"/>
  <c r="X596" i="2"/>
  <c r="Y1159" i="2"/>
  <c r="Y121" i="2"/>
  <c r="Y120" i="2"/>
  <c r="X602" i="2"/>
  <c r="X307" i="2"/>
  <c r="X82" i="2"/>
  <c r="X753" i="2"/>
  <c r="Y607" i="2"/>
  <c r="Y600" i="2"/>
  <c r="Y996" i="2"/>
  <c r="Y763" i="2"/>
  <c r="Y411" i="2"/>
  <c r="Y291" i="2"/>
  <c r="Y16" i="2"/>
  <c r="Y1024" i="2"/>
  <c r="X659" i="2"/>
  <c r="X974" i="2"/>
  <c r="X695" i="2"/>
  <c r="Y305" i="2"/>
  <c r="Y476" i="2"/>
  <c r="Y170" i="2"/>
  <c r="Y281" i="2"/>
  <c r="X298" i="2"/>
  <c r="Y761" i="2"/>
  <c r="Y982" i="2"/>
  <c r="Y1241" i="2"/>
  <c r="Y690" i="2"/>
  <c r="Y64" i="2"/>
  <c r="X603" i="2"/>
  <c r="X413" i="2"/>
  <c r="Y1006" i="2"/>
  <c r="Y989" i="2"/>
  <c r="Y759" i="2"/>
  <c r="Y595" i="2"/>
  <c r="Y963" i="2"/>
  <c r="Y764" i="2"/>
  <c r="Y980" i="2"/>
  <c r="Y648" i="2"/>
  <c r="Y314" i="2"/>
  <c r="Y67" i="2"/>
  <c r="X318" i="2"/>
  <c r="Y1007" i="2"/>
  <c r="Y1029" i="2"/>
  <c r="Y1249" i="2"/>
  <c r="Y516" i="2"/>
  <c r="Y998" i="2"/>
  <c r="Y654" i="2"/>
  <c r="Y74" i="2"/>
  <c r="Y597" i="2"/>
  <c r="Y985" i="2"/>
  <c r="Y71" i="2"/>
  <c r="Y70" i="2"/>
  <c r="Y512" i="2"/>
  <c r="Y1240" i="2"/>
  <c r="Y423" i="2"/>
  <c r="Y173" i="2"/>
  <c r="Y693" i="2"/>
  <c r="Y969" i="2"/>
  <c r="Y287" i="2"/>
  <c r="Y171" i="2"/>
  <c r="Y15" i="2"/>
  <c r="Y85" i="2"/>
  <c r="Y277" i="2"/>
  <c r="F179" i="63" l="1"/>
  <c r="F363" i="63"/>
  <c r="F174" i="63"/>
  <c r="F358" i="63"/>
  <c r="N92" i="91"/>
  <c r="O92" i="91"/>
  <c r="T262" i="2"/>
  <c r="X262" i="2" s="1"/>
  <c r="T939" i="2"/>
  <c r="Y939" i="2" s="1"/>
  <c r="T588" i="2"/>
  <c r="Y588" i="2" s="1"/>
  <c r="T263" i="2"/>
  <c r="Y263" i="2" s="1"/>
  <c r="T940" i="2"/>
  <c r="Y940" i="2" s="1"/>
  <c r="T56" i="2"/>
  <c r="X56" i="2" s="1"/>
  <c r="T264" i="2"/>
  <c r="Y264" i="2" s="1"/>
  <c r="T265" i="2"/>
  <c r="X265" i="2" s="1"/>
  <c r="T941" i="2"/>
  <c r="Y941" i="2" s="1"/>
  <c r="T942" i="2"/>
  <c r="Y942" i="2" s="1"/>
  <c r="T57" i="2"/>
  <c r="Y57" i="2" s="1"/>
  <c r="T266" i="2"/>
  <c r="X266" i="2" s="1"/>
  <c r="T509" i="2"/>
  <c r="Y509" i="2" s="1"/>
  <c r="T943" i="2"/>
  <c r="Y943" i="2" s="1"/>
  <c r="T944" i="2"/>
  <c r="Y944" i="2" s="1"/>
  <c r="T58" i="2"/>
  <c r="Y58" i="2" s="1"/>
  <c r="T166" i="2"/>
  <c r="X166" i="2" s="1"/>
  <c r="T267" i="2"/>
  <c r="X267" i="2" s="1"/>
  <c r="T268" i="2"/>
  <c r="Y268" i="2" s="1"/>
  <c r="T167" i="2"/>
  <c r="Y167" i="2" s="1"/>
  <c r="T945" i="2"/>
  <c r="X945" i="2" s="1"/>
  <c r="T946" i="2"/>
  <c r="Y946" i="2" s="1"/>
  <c r="T589" i="2"/>
  <c r="X589" i="2" s="1"/>
  <c r="T750" i="2"/>
  <c r="Y750" i="2" s="1"/>
  <c r="T269" i="2"/>
  <c r="Y269" i="2" s="1"/>
  <c r="T947" i="2"/>
  <c r="Y947" i="2" s="1"/>
  <c r="T948" i="2"/>
  <c r="Y948" i="2" s="1"/>
  <c r="T59" i="2"/>
  <c r="Y59" i="2" s="1"/>
  <c r="T168" i="2"/>
  <c r="Y168" i="2" s="1"/>
  <c r="T270" i="2"/>
  <c r="Y270" i="2" s="1"/>
  <c r="T949" i="2"/>
  <c r="Y949" i="2" s="1"/>
  <c r="T271" i="2"/>
  <c r="Y271" i="2" s="1"/>
  <c r="T751" i="2"/>
  <c r="Y751" i="2" s="1"/>
  <c r="T272" i="2"/>
  <c r="Y272" i="2" s="1"/>
  <c r="T950" i="2"/>
  <c r="X950" i="2" s="1"/>
  <c r="T29" i="2"/>
  <c r="Y29" i="2" s="1"/>
  <c r="T60" i="2"/>
  <c r="Y60" i="2" s="1"/>
  <c r="T1022" i="2"/>
  <c r="T320" i="2"/>
  <c r="Y320" i="2" s="1"/>
  <c r="T1039" i="2"/>
  <c r="Y1039" i="2" s="1"/>
  <c r="T1180" i="2"/>
  <c r="Y1180" i="2" s="1"/>
  <c r="T111" i="2"/>
  <c r="Y111" i="2" s="1"/>
  <c r="T681" i="2"/>
  <c r="Y681" i="2" s="1"/>
  <c r="T10" i="2"/>
  <c r="Y10" i="2" s="1"/>
  <c r="T99" i="2"/>
  <c r="Y99" i="2" s="1"/>
  <c r="T112" i="2"/>
  <c r="Y112" i="2" s="1"/>
  <c r="T273" i="2"/>
  <c r="Y273" i="2" s="1"/>
  <c r="T274" i="2"/>
  <c r="Y274" i="2" s="1"/>
  <c r="T682" i="2"/>
  <c r="Y682" i="2" s="1"/>
  <c r="T11" i="2"/>
  <c r="X11" i="2" s="1"/>
  <c r="T646" i="2"/>
  <c r="Y646" i="2" s="1"/>
  <c r="T1040" i="2"/>
  <c r="Y1040" i="2" s="1"/>
  <c r="T605" i="2"/>
  <c r="Y605" i="2" s="1"/>
  <c r="T951" i="2"/>
  <c r="Y951" i="2" s="1"/>
  <c r="T952" i="2"/>
  <c r="X952" i="2" s="1"/>
  <c r="T169" i="2"/>
  <c r="Y169" i="2" s="1"/>
  <c r="T113" i="2"/>
  <c r="Y113" i="2" s="1"/>
  <c r="T6" i="2"/>
  <c r="Y6" i="2" s="1"/>
  <c r="T953" i="2"/>
  <c r="Y953" i="2" s="1"/>
  <c r="T61" i="2"/>
  <c r="Y61" i="2" s="1"/>
  <c r="T275" i="2"/>
  <c r="X275" i="2" s="1"/>
  <c r="T611" i="2"/>
  <c r="Y611" i="2" s="1"/>
  <c r="T435" i="2"/>
  <c r="Y435" i="2" s="1"/>
  <c r="T1012" i="2"/>
  <c r="Y1012" i="2" s="1"/>
  <c r="T1041" i="2"/>
  <c r="X1041" i="2" s="1"/>
  <c r="T1205" i="2"/>
  <c r="Y1205" i="2" s="1"/>
  <c r="T683" i="2"/>
  <c r="Y683" i="2" s="1"/>
  <c r="T684" i="2"/>
  <c r="T1199" i="2"/>
  <c r="Y1199" i="2" s="1"/>
  <c r="T114" i="2"/>
  <c r="Y114" i="2" s="1"/>
  <c r="T12" i="2"/>
  <c r="X12" i="2" s="1"/>
  <c r="T276" i="2"/>
  <c r="Y276" i="2" s="1"/>
  <c r="T115" i="2"/>
  <c r="X115" i="2" s="1"/>
  <c r="T116" i="2"/>
  <c r="Y116" i="2" s="1"/>
  <c r="T685" i="2"/>
  <c r="Y685" i="2" s="1"/>
  <c r="T1163" i="2"/>
  <c r="Y1163" i="2" s="1"/>
  <c r="T1247" i="2"/>
  <c r="Y1247" i="2" s="1"/>
  <c r="T1202" i="2"/>
  <c r="X1202" i="2" s="1"/>
  <c r="T1164" i="2"/>
  <c r="Y1164" i="2" s="1"/>
  <c r="T686" i="2"/>
  <c r="Y686" i="2" s="1"/>
  <c r="T1203" i="2"/>
  <c r="Y1203" i="2" s="1"/>
  <c r="T1206" i="2"/>
  <c r="Y1206" i="2" s="1"/>
  <c r="T687" i="2"/>
  <c r="X687" i="2" s="1"/>
  <c r="T1243" i="2"/>
  <c r="X1243" i="2" s="1"/>
  <c r="T1248" i="2"/>
  <c r="Y1248" i="2" s="1"/>
  <c r="T436" i="2"/>
  <c r="Y436" i="2" s="1"/>
  <c r="T1244" i="2"/>
  <c r="X1244" i="2" s="1"/>
  <c r="T321" i="2"/>
  <c r="X321" i="2" s="1"/>
  <c r="T1178" i="2"/>
  <c r="X1178" i="2" s="1"/>
  <c r="T1049" i="2"/>
  <c r="X1049" i="2" s="1"/>
  <c r="T954" i="2"/>
  <c r="Y954" i="2" s="1"/>
  <c r="T13" i="2"/>
  <c r="T117" i="2"/>
  <c r="Y117" i="2" s="1"/>
  <c r="T1031" i="2"/>
  <c r="Y1031" i="2" s="1"/>
  <c r="T427" i="2"/>
  <c r="Y427" i="2" s="1"/>
  <c r="T437" i="2"/>
  <c r="Y437" i="2" s="1"/>
  <c r="T322" i="2"/>
  <c r="Y322" i="2" s="1"/>
  <c r="T118" i="2"/>
  <c r="Y118" i="2" s="1"/>
  <c r="T1238" i="2"/>
  <c r="Y1238" i="2" s="1"/>
  <c r="T428" i="2"/>
  <c r="Y428" i="2" s="1"/>
  <c r="T438" i="2"/>
  <c r="T62" i="2"/>
  <c r="Y62" i="2" s="1"/>
  <c r="U262" i="2"/>
  <c r="AA262" i="2" s="1"/>
  <c r="U939" i="2"/>
  <c r="AA939" i="2" s="1"/>
  <c r="U588" i="2"/>
  <c r="AA588" i="2" s="1"/>
  <c r="U263" i="2"/>
  <c r="AA263" i="2" s="1"/>
  <c r="U940" i="2"/>
  <c r="AA940" i="2" s="1"/>
  <c r="U56" i="2"/>
  <c r="AA56" i="2" s="1"/>
  <c r="U264" i="2"/>
  <c r="AA264" i="2" s="1"/>
  <c r="U265" i="2"/>
  <c r="AA265" i="2" s="1"/>
  <c r="U941" i="2"/>
  <c r="AA941" i="2" s="1"/>
  <c r="U942" i="2"/>
  <c r="AA942" i="2" s="1"/>
  <c r="U57" i="2"/>
  <c r="AA57" i="2" s="1"/>
  <c r="U266" i="2"/>
  <c r="AA266" i="2" s="1"/>
  <c r="U509" i="2"/>
  <c r="AA509" i="2" s="1"/>
  <c r="U943" i="2"/>
  <c r="AA943" i="2" s="1"/>
  <c r="U944" i="2"/>
  <c r="AA944" i="2" s="1"/>
  <c r="U58" i="2"/>
  <c r="AA58" i="2" s="1"/>
  <c r="U166" i="2"/>
  <c r="AA166" i="2" s="1"/>
  <c r="U267" i="2"/>
  <c r="AA267" i="2" s="1"/>
  <c r="U268" i="2"/>
  <c r="AA268" i="2" s="1"/>
  <c r="U167" i="2"/>
  <c r="AA167" i="2" s="1"/>
  <c r="U945" i="2"/>
  <c r="AA945" i="2" s="1"/>
  <c r="U946" i="2"/>
  <c r="AA946" i="2" s="1"/>
  <c r="U589" i="2"/>
  <c r="AA589" i="2" s="1"/>
  <c r="U750" i="2"/>
  <c r="AA750" i="2" s="1"/>
  <c r="U269" i="2"/>
  <c r="AA269" i="2" s="1"/>
  <c r="U947" i="2"/>
  <c r="AA947" i="2" s="1"/>
  <c r="U948" i="2"/>
  <c r="AA948" i="2" s="1"/>
  <c r="U59" i="2"/>
  <c r="AA59" i="2" s="1"/>
  <c r="U168" i="2"/>
  <c r="AA168" i="2" s="1"/>
  <c r="U270" i="2"/>
  <c r="AA270" i="2" s="1"/>
  <c r="U949" i="2"/>
  <c r="AA949" i="2" s="1"/>
  <c r="U271" i="2"/>
  <c r="AA271" i="2" s="1"/>
  <c r="U751" i="2"/>
  <c r="AA751" i="2" s="1"/>
  <c r="U272" i="2"/>
  <c r="AA272" i="2" s="1"/>
  <c r="U950" i="2"/>
  <c r="AA950" i="2" s="1"/>
  <c r="U29" i="2"/>
  <c r="AA29" i="2" s="1"/>
  <c r="U60" i="2"/>
  <c r="AA60" i="2" s="1"/>
  <c r="U1022" i="2"/>
  <c r="AA1022" i="2" s="1"/>
  <c r="U320" i="2"/>
  <c r="AA320" i="2" s="1"/>
  <c r="U1039" i="2"/>
  <c r="AA1039" i="2" s="1"/>
  <c r="U1180" i="2"/>
  <c r="AA1180" i="2" s="1"/>
  <c r="U111" i="2"/>
  <c r="AA111" i="2" s="1"/>
  <c r="U681" i="2"/>
  <c r="AA681" i="2" s="1"/>
  <c r="U10" i="2"/>
  <c r="AA10" i="2" s="1"/>
  <c r="U99" i="2"/>
  <c r="AA99" i="2" s="1"/>
  <c r="U112" i="2"/>
  <c r="AA112" i="2" s="1"/>
  <c r="U273" i="2"/>
  <c r="AA273" i="2" s="1"/>
  <c r="U274" i="2"/>
  <c r="AA274" i="2" s="1"/>
  <c r="U682" i="2"/>
  <c r="AA682" i="2" s="1"/>
  <c r="U11" i="2"/>
  <c r="AA11" i="2" s="1"/>
  <c r="U646" i="2"/>
  <c r="AA646" i="2" s="1"/>
  <c r="U1040" i="2"/>
  <c r="AA1040" i="2" s="1"/>
  <c r="U605" i="2"/>
  <c r="AA605" i="2" s="1"/>
  <c r="U951" i="2"/>
  <c r="AA951" i="2" s="1"/>
  <c r="U952" i="2"/>
  <c r="AA952" i="2" s="1"/>
  <c r="U169" i="2"/>
  <c r="AA169" i="2" s="1"/>
  <c r="U113" i="2"/>
  <c r="AA113" i="2" s="1"/>
  <c r="U6" i="2"/>
  <c r="AA6" i="2" s="1"/>
  <c r="U953" i="2"/>
  <c r="AA953" i="2" s="1"/>
  <c r="U61" i="2"/>
  <c r="AA61" i="2" s="1"/>
  <c r="U275" i="2"/>
  <c r="AA275" i="2" s="1"/>
  <c r="U611" i="2"/>
  <c r="AA611" i="2" s="1"/>
  <c r="U435" i="2"/>
  <c r="AA435" i="2" s="1"/>
  <c r="U1012" i="2"/>
  <c r="AA1012" i="2" s="1"/>
  <c r="U1041" i="2"/>
  <c r="AA1041" i="2" s="1"/>
  <c r="U1205" i="2"/>
  <c r="AA1205" i="2" s="1"/>
  <c r="U683" i="2"/>
  <c r="AA683" i="2" s="1"/>
  <c r="U684" i="2"/>
  <c r="AA684" i="2" s="1"/>
  <c r="U1199" i="2"/>
  <c r="AA1199" i="2" s="1"/>
  <c r="U114" i="2"/>
  <c r="AA114" i="2" s="1"/>
  <c r="U12" i="2"/>
  <c r="AA12" i="2" s="1"/>
  <c r="U276" i="2"/>
  <c r="AA276" i="2" s="1"/>
  <c r="U115" i="2"/>
  <c r="AA115" i="2" s="1"/>
  <c r="U116" i="2"/>
  <c r="AA116" i="2" s="1"/>
  <c r="U685" i="2"/>
  <c r="AA685" i="2" s="1"/>
  <c r="U1163" i="2"/>
  <c r="AA1163" i="2" s="1"/>
  <c r="U1247" i="2"/>
  <c r="AA1247" i="2" s="1"/>
  <c r="U1202" i="2"/>
  <c r="AA1202" i="2" s="1"/>
  <c r="U1164" i="2"/>
  <c r="AA1164" i="2" s="1"/>
  <c r="U686" i="2"/>
  <c r="AA686" i="2" s="1"/>
  <c r="U1203" i="2"/>
  <c r="AA1203" i="2" s="1"/>
  <c r="U1206" i="2"/>
  <c r="AA1206" i="2" s="1"/>
  <c r="U687" i="2"/>
  <c r="AA687" i="2" s="1"/>
  <c r="U1243" i="2"/>
  <c r="AA1243" i="2" s="1"/>
  <c r="U1248" i="2"/>
  <c r="AA1248" i="2" s="1"/>
  <c r="U436" i="2"/>
  <c r="AA436" i="2" s="1"/>
  <c r="U1244" i="2"/>
  <c r="AA1244" i="2" s="1"/>
  <c r="U321" i="2"/>
  <c r="AA321" i="2" s="1"/>
  <c r="U1178" i="2"/>
  <c r="AA1178" i="2" s="1"/>
  <c r="U1049" i="2"/>
  <c r="AA1049" i="2" s="1"/>
  <c r="U954" i="2"/>
  <c r="AA954" i="2" s="1"/>
  <c r="U13" i="2"/>
  <c r="AA13" i="2" s="1"/>
  <c r="U117" i="2"/>
  <c r="AA117" i="2" s="1"/>
  <c r="U1031" i="2"/>
  <c r="AA1031" i="2" s="1"/>
  <c r="U427" i="2"/>
  <c r="AA427" i="2" s="1"/>
  <c r="U437" i="2"/>
  <c r="AA437" i="2" s="1"/>
  <c r="U322" i="2"/>
  <c r="AA322" i="2" s="1"/>
  <c r="U118" i="2"/>
  <c r="AA118" i="2" s="1"/>
  <c r="U1238" i="2"/>
  <c r="AA1238" i="2" s="1"/>
  <c r="U428" i="2"/>
  <c r="AA428" i="2" s="1"/>
  <c r="U438" i="2"/>
  <c r="AA438" i="2" s="1"/>
  <c r="U62" i="2"/>
  <c r="AA62" i="2" s="1"/>
  <c r="V262" i="2"/>
  <c r="V939" i="2"/>
  <c r="V588" i="2"/>
  <c r="V263" i="2"/>
  <c r="V940" i="2"/>
  <c r="V56" i="2"/>
  <c r="V264" i="2"/>
  <c r="V265" i="2"/>
  <c r="V941" i="2"/>
  <c r="V942" i="2"/>
  <c r="V57" i="2"/>
  <c r="V266" i="2"/>
  <c r="V509" i="2"/>
  <c r="V943" i="2"/>
  <c r="V944" i="2"/>
  <c r="V58" i="2"/>
  <c r="V166" i="2"/>
  <c r="V267" i="2"/>
  <c r="V268" i="2"/>
  <c r="V167" i="2"/>
  <c r="V945" i="2"/>
  <c r="V946" i="2"/>
  <c r="V589" i="2"/>
  <c r="V750" i="2"/>
  <c r="V269" i="2"/>
  <c r="V947" i="2"/>
  <c r="V948" i="2"/>
  <c r="V59" i="2"/>
  <c r="V168" i="2"/>
  <c r="V270" i="2"/>
  <c r="V949" i="2"/>
  <c r="V271" i="2"/>
  <c r="V751" i="2"/>
  <c r="V272" i="2"/>
  <c r="V950" i="2"/>
  <c r="V29" i="2"/>
  <c r="V60" i="2"/>
  <c r="V1022" i="2"/>
  <c r="V320" i="2"/>
  <c r="V1039" i="2"/>
  <c r="V1180" i="2"/>
  <c r="V111" i="2"/>
  <c r="V681" i="2"/>
  <c r="V10" i="2"/>
  <c r="V99" i="2"/>
  <c r="V112" i="2"/>
  <c r="V273" i="2"/>
  <c r="V274" i="2"/>
  <c r="V682" i="2"/>
  <c r="V11" i="2"/>
  <c r="V646" i="2"/>
  <c r="V1040" i="2"/>
  <c r="V605" i="2"/>
  <c r="V951" i="2"/>
  <c r="V952" i="2"/>
  <c r="V169" i="2"/>
  <c r="V113" i="2"/>
  <c r="V6" i="2"/>
  <c r="V953" i="2"/>
  <c r="V61" i="2"/>
  <c r="V275" i="2"/>
  <c r="V611" i="2"/>
  <c r="V435" i="2"/>
  <c r="V1012" i="2"/>
  <c r="V1041" i="2"/>
  <c r="V1205" i="2"/>
  <c r="V683" i="2"/>
  <c r="V684" i="2"/>
  <c r="V1199" i="2"/>
  <c r="V114" i="2"/>
  <c r="V12" i="2"/>
  <c r="V276" i="2"/>
  <c r="V115" i="2"/>
  <c r="V116" i="2"/>
  <c r="V685" i="2"/>
  <c r="V1163" i="2"/>
  <c r="V1247" i="2"/>
  <c r="V1202" i="2"/>
  <c r="V1164" i="2"/>
  <c r="V686" i="2"/>
  <c r="V1203" i="2"/>
  <c r="V1206" i="2"/>
  <c r="V687" i="2"/>
  <c r="V1243" i="2"/>
  <c r="V1248" i="2"/>
  <c r="V436" i="2"/>
  <c r="V1244" i="2"/>
  <c r="V321" i="2"/>
  <c r="V1178" i="2"/>
  <c r="V1049" i="2"/>
  <c r="V954" i="2"/>
  <c r="V13" i="2"/>
  <c r="V117" i="2"/>
  <c r="V1031" i="2"/>
  <c r="V427" i="2"/>
  <c r="V437" i="2"/>
  <c r="V322" i="2"/>
  <c r="V118" i="2"/>
  <c r="V1238" i="2"/>
  <c r="V428" i="2"/>
  <c r="V438" i="2"/>
  <c r="V62" i="2"/>
  <c r="W262" i="2"/>
  <c r="W939" i="2"/>
  <c r="W588" i="2"/>
  <c r="W263" i="2"/>
  <c r="W940" i="2"/>
  <c r="W56" i="2"/>
  <c r="W264" i="2"/>
  <c r="W265" i="2"/>
  <c r="W941" i="2"/>
  <c r="W942" i="2"/>
  <c r="W57" i="2"/>
  <c r="W266" i="2"/>
  <c r="W509" i="2"/>
  <c r="W943" i="2"/>
  <c r="W944" i="2"/>
  <c r="W58" i="2"/>
  <c r="W166" i="2"/>
  <c r="W267" i="2"/>
  <c r="W268" i="2"/>
  <c r="W167" i="2"/>
  <c r="W945" i="2"/>
  <c r="W946" i="2"/>
  <c r="W589" i="2"/>
  <c r="W750" i="2"/>
  <c r="W269" i="2"/>
  <c r="W947" i="2"/>
  <c r="W948" i="2"/>
  <c r="W59" i="2"/>
  <c r="W168" i="2"/>
  <c r="W270" i="2"/>
  <c r="W949" i="2"/>
  <c r="W271" i="2"/>
  <c r="W751" i="2"/>
  <c r="W272" i="2"/>
  <c r="W950" i="2"/>
  <c r="W29" i="2"/>
  <c r="W60" i="2"/>
  <c r="W1022" i="2"/>
  <c r="W320" i="2"/>
  <c r="W1039" i="2"/>
  <c r="W1180" i="2"/>
  <c r="W111" i="2"/>
  <c r="W681" i="2"/>
  <c r="W10" i="2"/>
  <c r="W99" i="2"/>
  <c r="W112" i="2"/>
  <c r="W273" i="2"/>
  <c r="W274" i="2"/>
  <c r="W682" i="2"/>
  <c r="W11" i="2"/>
  <c r="W646" i="2"/>
  <c r="W1040" i="2"/>
  <c r="W605" i="2"/>
  <c r="W951" i="2"/>
  <c r="W952" i="2"/>
  <c r="W169" i="2"/>
  <c r="W113" i="2"/>
  <c r="W6" i="2"/>
  <c r="W953" i="2"/>
  <c r="W61" i="2"/>
  <c r="W275" i="2"/>
  <c r="W611" i="2"/>
  <c r="W435" i="2"/>
  <c r="W1012" i="2"/>
  <c r="W1041" i="2"/>
  <c r="W1205" i="2"/>
  <c r="W683" i="2"/>
  <c r="W684" i="2"/>
  <c r="W1199" i="2"/>
  <c r="W114" i="2"/>
  <c r="W12" i="2"/>
  <c r="W276" i="2"/>
  <c r="W115" i="2"/>
  <c r="W116" i="2"/>
  <c r="W685" i="2"/>
  <c r="W1163" i="2"/>
  <c r="W1247" i="2"/>
  <c r="W1202" i="2"/>
  <c r="W1164" i="2"/>
  <c r="W686" i="2"/>
  <c r="W1203" i="2"/>
  <c r="W1206" i="2"/>
  <c r="W687" i="2"/>
  <c r="W1243" i="2"/>
  <c r="W1248" i="2"/>
  <c r="W436" i="2"/>
  <c r="W1244" i="2"/>
  <c r="W321" i="2"/>
  <c r="W1178" i="2"/>
  <c r="W1049" i="2"/>
  <c r="W954" i="2"/>
  <c r="W13" i="2"/>
  <c r="W117" i="2"/>
  <c r="W1031" i="2"/>
  <c r="W427" i="2"/>
  <c r="W437" i="2"/>
  <c r="W322" i="2"/>
  <c r="W118" i="2"/>
  <c r="W1238" i="2"/>
  <c r="W428" i="2"/>
  <c r="W438" i="2"/>
  <c r="W62" i="2"/>
  <c r="X940" i="2"/>
  <c r="Z262" i="2"/>
  <c r="Z939" i="2"/>
  <c r="Z588" i="2"/>
  <c r="Z263" i="2"/>
  <c r="Z940" i="2"/>
  <c r="Z56" i="2"/>
  <c r="Z264" i="2"/>
  <c r="Z265" i="2"/>
  <c r="Z941" i="2"/>
  <c r="Z942" i="2"/>
  <c r="Z57" i="2"/>
  <c r="Z266" i="2"/>
  <c r="Z509" i="2"/>
  <c r="Z943" i="2"/>
  <c r="Z944" i="2"/>
  <c r="Z58" i="2"/>
  <c r="Z166" i="2"/>
  <c r="Z267" i="2"/>
  <c r="Z268" i="2"/>
  <c r="Z167" i="2"/>
  <c r="Z945" i="2"/>
  <c r="Z946" i="2"/>
  <c r="Z589" i="2"/>
  <c r="Z750" i="2"/>
  <c r="Z269" i="2"/>
  <c r="Z947" i="2"/>
  <c r="Z948" i="2"/>
  <c r="Z59" i="2"/>
  <c r="Z168" i="2"/>
  <c r="Z270" i="2"/>
  <c r="Z949" i="2"/>
  <c r="Z271" i="2"/>
  <c r="Z751" i="2"/>
  <c r="Z272" i="2"/>
  <c r="Z950" i="2"/>
  <c r="Z29" i="2"/>
  <c r="Z60" i="2"/>
  <c r="Z1022" i="2"/>
  <c r="Z320" i="2"/>
  <c r="Z1039" i="2"/>
  <c r="Z1180" i="2"/>
  <c r="Z111" i="2"/>
  <c r="Z681" i="2"/>
  <c r="Z10" i="2"/>
  <c r="Z99" i="2"/>
  <c r="Z112" i="2"/>
  <c r="Z273" i="2"/>
  <c r="Z274" i="2"/>
  <c r="Z682" i="2"/>
  <c r="Z11" i="2"/>
  <c r="Z646" i="2"/>
  <c r="Z1040" i="2"/>
  <c r="Z605" i="2"/>
  <c r="Z951" i="2"/>
  <c r="Z952" i="2"/>
  <c r="Z169" i="2"/>
  <c r="Z113" i="2"/>
  <c r="Z6" i="2"/>
  <c r="Z953" i="2"/>
  <c r="Z61" i="2"/>
  <c r="Z275" i="2"/>
  <c r="Z611" i="2"/>
  <c r="Z435" i="2"/>
  <c r="Z1012" i="2"/>
  <c r="Z1041" i="2"/>
  <c r="Z1205" i="2"/>
  <c r="Z683" i="2"/>
  <c r="Z684" i="2"/>
  <c r="Z1199" i="2"/>
  <c r="Z114" i="2"/>
  <c r="Z12" i="2"/>
  <c r="Z276" i="2"/>
  <c r="Z115" i="2"/>
  <c r="Z116" i="2"/>
  <c r="Z685" i="2"/>
  <c r="Z1163" i="2"/>
  <c r="Z1247" i="2"/>
  <c r="Z1202" i="2"/>
  <c r="Z1164" i="2"/>
  <c r="Z686" i="2"/>
  <c r="Z1203" i="2"/>
  <c r="Z1206" i="2"/>
  <c r="Z687" i="2"/>
  <c r="Z1243" i="2"/>
  <c r="Z1248" i="2"/>
  <c r="Z436" i="2"/>
  <c r="Z1244" i="2"/>
  <c r="Z321" i="2"/>
  <c r="Z1178" i="2"/>
  <c r="Z1049" i="2"/>
  <c r="Z954" i="2"/>
  <c r="Z13" i="2"/>
  <c r="Z117" i="2"/>
  <c r="Z1031" i="2"/>
  <c r="Z427" i="2"/>
  <c r="Z437" i="2"/>
  <c r="Z322" i="2"/>
  <c r="Z118" i="2"/>
  <c r="Z1238" i="2"/>
  <c r="Z428" i="2"/>
  <c r="Z438" i="2"/>
  <c r="Z62" i="2"/>
  <c r="AB262" i="2"/>
  <c r="AB939" i="2"/>
  <c r="AB588" i="2"/>
  <c r="AB263" i="2"/>
  <c r="AB940" i="2"/>
  <c r="AB56" i="2"/>
  <c r="AB264" i="2"/>
  <c r="AB265" i="2"/>
  <c r="AB941" i="2"/>
  <c r="AB942" i="2"/>
  <c r="AB57" i="2"/>
  <c r="AB266" i="2"/>
  <c r="AB509" i="2"/>
  <c r="AB943" i="2"/>
  <c r="AB944" i="2"/>
  <c r="AB58" i="2"/>
  <c r="AB166" i="2"/>
  <c r="AB267" i="2"/>
  <c r="AB268" i="2"/>
  <c r="AB167" i="2"/>
  <c r="AB945" i="2"/>
  <c r="AB946" i="2"/>
  <c r="AB589" i="2"/>
  <c r="AB750" i="2"/>
  <c r="AB269" i="2"/>
  <c r="AB947" i="2"/>
  <c r="AB948" i="2"/>
  <c r="AB59" i="2"/>
  <c r="AB168" i="2"/>
  <c r="AB270" i="2"/>
  <c r="AB949" i="2"/>
  <c r="AB271" i="2"/>
  <c r="AB751" i="2"/>
  <c r="AB272" i="2"/>
  <c r="AB950" i="2"/>
  <c r="AB29" i="2"/>
  <c r="AB60" i="2"/>
  <c r="AB1022" i="2"/>
  <c r="AB320" i="2"/>
  <c r="AB1039" i="2"/>
  <c r="AB1180" i="2"/>
  <c r="AB111" i="2"/>
  <c r="AB681" i="2"/>
  <c r="AB10" i="2"/>
  <c r="AB99" i="2"/>
  <c r="AB112" i="2"/>
  <c r="AB273" i="2"/>
  <c r="AB274" i="2"/>
  <c r="AB682" i="2"/>
  <c r="AB11" i="2"/>
  <c r="AB646" i="2"/>
  <c r="AB1040" i="2"/>
  <c r="AB605" i="2"/>
  <c r="AB951" i="2"/>
  <c r="AB952" i="2"/>
  <c r="AB169" i="2"/>
  <c r="AB113" i="2"/>
  <c r="AB6" i="2"/>
  <c r="AB953" i="2"/>
  <c r="AB61" i="2"/>
  <c r="AB275" i="2"/>
  <c r="AB611" i="2"/>
  <c r="AB435" i="2"/>
  <c r="AB1012" i="2"/>
  <c r="AB1041" i="2"/>
  <c r="AB1205" i="2"/>
  <c r="AB683" i="2"/>
  <c r="AB684" i="2"/>
  <c r="AB1199" i="2"/>
  <c r="AB114" i="2"/>
  <c r="AB12" i="2"/>
  <c r="AB276" i="2"/>
  <c r="AB115" i="2"/>
  <c r="AB116" i="2"/>
  <c r="AB685" i="2"/>
  <c r="AB1163" i="2"/>
  <c r="AB1247" i="2"/>
  <c r="AB1202" i="2"/>
  <c r="AB1164" i="2"/>
  <c r="AB686" i="2"/>
  <c r="AB1203" i="2"/>
  <c r="AB1206" i="2"/>
  <c r="AB687" i="2"/>
  <c r="AB1243" i="2"/>
  <c r="AB1248" i="2"/>
  <c r="AB436" i="2"/>
  <c r="AB1244" i="2"/>
  <c r="AB321" i="2"/>
  <c r="AB1178" i="2"/>
  <c r="AB1049" i="2"/>
  <c r="AB954" i="2"/>
  <c r="AB13" i="2"/>
  <c r="AB117" i="2"/>
  <c r="AB1031" i="2"/>
  <c r="AB427" i="2"/>
  <c r="AB437" i="2"/>
  <c r="AB322" i="2"/>
  <c r="AB118" i="2"/>
  <c r="AB1238" i="2"/>
  <c r="AB428" i="2"/>
  <c r="AB438" i="2"/>
  <c r="AB62" i="2"/>
  <c r="N90" i="91"/>
  <c r="O90" i="91"/>
  <c r="N91" i="91"/>
  <c r="O91" i="91"/>
  <c r="G151" i="55"/>
  <c r="I151" i="55" s="1"/>
  <c r="H151" i="55"/>
  <c r="J151" i="55"/>
  <c r="K151" i="55"/>
  <c r="L151" i="55"/>
  <c r="T735" i="2"/>
  <c r="Y735" i="2" s="1"/>
  <c r="T1245" i="2"/>
  <c r="Y1245" i="2" s="1"/>
  <c r="T208" i="2"/>
  <c r="T495" i="2"/>
  <c r="X495" i="2" s="1"/>
  <c r="T188" i="2"/>
  <c r="X188" i="2" s="1"/>
  <c r="T921" i="2"/>
  <c r="Y921" i="2" s="1"/>
  <c r="T897" i="2"/>
  <c r="X897" i="2" s="1"/>
  <c r="T421" i="2"/>
  <c r="Y421" i="2" s="1"/>
  <c r="T325" i="2"/>
  <c r="Y325" i="2" s="1"/>
  <c r="T1015" i="2"/>
  <c r="T1157" i="2"/>
  <c r="T822" i="2"/>
  <c r="Y822" i="2" s="1"/>
  <c r="T545" i="2"/>
  <c r="Y545" i="2" s="1"/>
  <c r="T260" i="2"/>
  <c r="Y260" i="2" s="1"/>
  <c r="T919" i="2"/>
  <c r="Y919" i="2" s="1"/>
  <c r="T30" i="2"/>
  <c r="X30" i="2" s="1"/>
  <c r="T895" i="2"/>
  <c r="X895" i="2" s="1"/>
  <c r="T22" i="2"/>
  <c r="T1010" i="2"/>
  <c r="X1010" i="2" s="1"/>
  <c r="T244" i="2"/>
  <c r="Y244" i="2" s="1"/>
  <c r="T809" i="2"/>
  <c r="X809" i="2" s="1"/>
  <c r="T181" i="2"/>
  <c r="X181" i="2" s="1"/>
  <c r="T151" i="2"/>
  <c r="X151" i="2" s="1"/>
  <c r="T664" i="2"/>
  <c r="T887" i="2"/>
  <c r="Y887" i="2" s="1"/>
  <c r="T1168" i="2"/>
  <c r="X1168" i="2" s="1"/>
  <c r="T164" i="2"/>
  <c r="Y164" i="2" s="1"/>
  <c r="T904" i="2"/>
  <c r="Y904" i="2" s="1"/>
  <c r="T132" i="2"/>
  <c r="Y132" i="2" s="1"/>
  <c r="T502" i="2"/>
  <c r="Y502" i="2" s="1"/>
  <c r="T668" i="2"/>
  <c r="Y668" i="2" s="1"/>
  <c r="T820" i="2"/>
  <c r="X820" i="2" s="1"/>
  <c r="T549" i="2"/>
  <c r="Y549" i="2" s="1"/>
  <c r="T1246" i="2"/>
  <c r="Y1246" i="2" s="1"/>
  <c r="T665" i="2"/>
  <c r="X665" i="2" s="1"/>
  <c r="T148" i="2"/>
  <c r="Y148" i="2" s="1"/>
  <c r="T810" i="2"/>
  <c r="Y810" i="2" s="1"/>
  <c r="T862" i="2"/>
  <c r="T1016" i="2"/>
  <c r="X1016" i="2" s="1"/>
  <c r="T485" i="2"/>
  <c r="Y485" i="2" s="1"/>
  <c r="T97" i="2"/>
  <c r="Y97" i="2" s="1"/>
  <c r="T884" i="2"/>
  <c r="X884" i="2" s="1"/>
  <c r="T825" i="2"/>
  <c r="X825" i="2" s="1"/>
  <c r="T136" i="2"/>
  <c r="T144" i="2"/>
  <c r="X144" i="2" s="1"/>
  <c r="T644" i="2"/>
  <c r="Y644" i="2" s="1"/>
  <c r="T666" i="2"/>
  <c r="X666" i="2" s="1"/>
  <c r="T731" i="2"/>
  <c r="X731" i="2" s="1"/>
  <c r="T823" i="2"/>
  <c r="X823" i="2" s="1"/>
  <c r="T1156" i="2"/>
  <c r="T537" i="2"/>
  <c r="X537" i="2" s="1"/>
  <c r="T182" i="2"/>
  <c r="Y182" i="2" s="1"/>
  <c r="T827" i="2"/>
  <c r="X827" i="2" s="1"/>
  <c r="T667" i="2"/>
  <c r="X667" i="2" s="1"/>
  <c r="T863" i="2"/>
  <c r="Y863" i="2" s="1"/>
  <c r="T768" i="2"/>
  <c r="Y768" i="2" s="1"/>
  <c r="T707" i="2"/>
  <c r="Y707" i="2" s="1"/>
  <c r="T727" i="2"/>
  <c r="X727" i="2" s="1"/>
  <c r="T1167" i="2"/>
  <c r="T811" i="2"/>
  <c r="X811" i="2" s="1"/>
  <c r="T183" i="2"/>
  <c r="X183" i="2" s="1"/>
  <c r="T1021" i="2"/>
  <c r="X1021" i="2" s="1"/>
  <c r="T770" i="2"/>
  <c r="Y770" i="2" s="1"/>
  <c r="T821" i="2"/>
  <c r="X821" i="2" s="1"/>
  <c r="T55" i="2"/>
  <c r="X55" i="2" s="1"/>
  <c r="T1032" i="2"/>
  <c r="Y1032" i="2" s="1"/>
  <c r="T1162" i="2"/>
  <c r="X1162" i="2" s="1"/>
  <c r="T135" i="2"/>
  <c r="Y135" i="2" s="1"/>
  <c r="T201" i="2"/>
  <c r="Y201" i="2" s="1"/>
  <c r="T934" i="2"/>
  <c r="Y934" i="2" s="1"/>
  <c r="T920" i="2"/>
  <c r="Y920" i="2" s="1"/>
  <c r="T226" i="2"/>
  <c r="X226" i="2" s="1"/>
  <c r="T19" i="2"/>
  <c r="X19" i="2" s="1"/>
  <c r="T896" i="2"/>
  <c r="Y896" i="2" s="1"/>
  <c r="T812" i="2"/>
  <c r="X812" i="2" s="1"/>
  <c r="T736" i="2"/>
  <c r="X736" i="2" s="1"/>
  <c r="T517" i="2"/>
  <c r="Y517" i="2" s="1"/>
  <c r="T37" i="2"/>
  <c r="Y37" i="2" s="1"/>
  <c r="T935" i="2"/>
  <c r="Y935" i="2" s="1"/>
  <c r="T49" i="2"/>
  <c r="X49" i="2" s="1"/>
  <c r="T507" i="2"/>
  <c r="X507" i="2" s="1"/>
  <c r="T538" i="2"/>
  <c r="Y538" i="2" s="1"/>
  <c r="T864" i="2"/>
  <c r="T398" i="2"/>
  <c r="X398" i="2" s="1"/>
  <c r="T936" i="2"/>
  <c r="Y936" i="2" s="1"/>
  <c r="T1174" i="2"/>
  <c r="Y1174" i="2" s="1"/>
  <c r="T1172" i="2"/>
  <c r="Y1172" i="2" s="1"/>
  <c r="T133" i="2"/>
  <c r="X133" i="2" s="1"/>
  <c r="T31" i="2"/>
  <c r="Y31" i="2" s="1"/>
  <c r="T127" i="2"/>
  <c r="X127" i="2" s="1"/>
  <c r="T418" i="2"/>
  <c r="X418" i="2" s="1"/>
  <c r="T145" i="2"/>
  <c r="Y145" i="2" s="1"/>
  <c r="T1017" i="2"/>
  <c r="T546" i="2"/>
  <c r="X546" i="2" s="1"/>
  <c r="T38" i="2"/>
  <c r="Y38" i="2" s="1"/>
  <c r="T206" i="2"/>
  <c r="Y206" i="2" s="1"/>
  <c r="T711" i="2"/>
  <c r="Y711" i="2" s="1"/>
  <c r="T813" i="2"/>
  <c r="X813" i="2" s="1"/>
  <c r="T184" i="2"/>
  <c r="X184" i="2" s="1"/>
  <c r="T189" i="2"/>
  <c r="Y189" i="2" s="1"/>
  <c r="T472" i="2"/>
  <c r="Y472" i="2" s="1"/>
  <c r="T885" i="2"/>
  <c r="Y885" i="2" s="1"/>
  <c r="T826" i="2"/>
  <c r="X826" i="2" s="1"/>
  <c r="T814" i="2"/>
  <c r="X814" i="2" s="1"/>
  <c r="T146" i="2"/>
  <c r="X146" i="2" s="1"/>
  <c r="T673" i="2"/>
  <c r="X673" i="2" s="1"/>
  <c r="T728" i="2"/>
  <c r="Y728" i="2" s="1"/>
  <c r="T579" i="2"/>
  <c r="Y579" i="2" s="1"/>
  <c r="T708" i="2"/>
  <c r="Y708" i="2" s="1"/>
  <c r="T185" i="2"/>
  <c r="Y185" i="2" s="1"/>
  <c r="T1192" i="2"/>
  <c r="X1192" i="2" s="1"/>
  <c r="T209" i="2"/>
  <c r="X209" i="2" s="1"/>
  <c r="T743" i="2"/>
  <c r="Y743" i="2" s="1"/>
  <c r="T544" i="2"/>
  <c r="X544" i="2" s="1"/>
  <c r="T640" i="2"/>
  <c r="Y640" i="2" s="1"/>
  <c r="T878" i="2"/>
  <c r="X878" i="2" s="1"/>
  <c r="T245" i="2"/>
  <c r="X245" i="2" s="1"/>
  <c r="T905" i="2"/>
  <c r="X905" i="2" s="1"/>
  <c r="T539" i="2"/>
  <c r="Y539" i="2" s="1"/>
  <c r="T747" i="2"/>
  <c r="T407" i="2"/>
  <c r="T207" i="2"/>
  <c r="X207" i="2" s="1"/>
  <c r="T246" i="2"/>
  <c r="Y246" i="2" s="1"/>
  <c r="T815" i="2"/>
  <c r="T218" i="2"/>
  <c r="Y218" i="2" s="1"/>
  <c r="T158" i="2"/>
  <c r="Y158" i="2" s="1"/>
  <c r="T95" i="2"/>
  <c r="X95" i="2" s="1"/>
  <c r="T1170" i="2"/>
  <c r="X1170" i="2" s="1"/>
  <c r="T104" i="2"/>
  <c r="X104" i="2" s="1"/>
  <c r="T518" i="2"/>
  <c r="Y518" i="2" s="1"/>
  <c r="T1160" i="2"/>
  <c r="T769" i="2"/>
  <c r="X769" i="2" s="1"/>
  <c r="T84" i="2"/>
  <c r="Y84" i="2" s="1"/>
  <c r="T699" i="2"/>
  <c r="Y699" i="2" s="1"/>
  <c r="T1030" i="2"/>
  <c r="T1011" i="2"/>
  <c r="X1011" i="2" s="1"/>
  <c r="T210" i="2"/>
  <c r="X210" i="2" s="1"/>
  <c r="T387" i="2"/>
  <c r="T816" i="2"/>
  <c r="X816" i="2" s="1"/>
  <c r="U735" i="2"/>
  <c r="AA735" i="2" s="1"/>
  <c r="U1245" i="2"/>
  <c r="AA1245" i="2" s="1"/>
  <c r="U208" i="2"/>
  <c r="AA208" i="2" s="1"/>
  <c r="U495" i="2"/>
  <c r="AA495" i="2" s="1"/>
  <c r="U188" i="2"/>
  <c r="AA188" i="2" s="1"/>
  <c r="U921" i="2"/>
  <c r="AA921" i="2" s="1"/>
  <c r="U897" i="2"/>
  <c r="AA897" i="2" s="1"/>
  <c r="U421" i="2"/>
  <c r="AA421" i="2" s="1"/>
  <c r="U325" i="2"/>
  <c r="AA325" i="2" s="1"/>
  <c r="U1015" i="2"/>
  <c r="AA1015" i="2" s="1"/>
  <c r="U1157" i="2"/>
  <c r="AA1157" i="2" s="1"/>
  <c r="U822" i="2"/>
  <c r="AA822" i="2" s="1"/>
  <c r="U545" i="2"/>
  <c r="AA545" i="2" s="1"/>
  <c r="U260" i="2"/>
  <c r="AA260" i="2" s="1"/>
  <c r="U919" i="2"/>
  <c r="AA919" i="2" s="1"/>
  <c r="U30" i="2"/>
  <c r="AA30" i="2" s="1"/>
  <c r="U895" i="2"/>
  <c r="AA895" i="2" s="1"/>
  <c r="U22" i="2"/>
  <c r="AA22" i="2" s="1"/>
  <c r="U1010" i="2"/>
  <c r="AA1010" i="2" s="1"/>
  <c r="U244" i="2"/>
  <c r="AA244" i="2" s="1"/>
  <c r="U809" i="2"/>
  <c r="AA809" i="2" s="1"/>
  <c r="U181" i="2"/>
  <c r="AA181" i="2" s="1"/>
  <c r="U151" i="2"/>
  <c r="AA151" i="2" s="1"/>
  <c r="U664" i="2"/>
  <c r="AA664" i="2" s="1"/>
  <c r="U887" i="2"/>
  <c r="AA887" i="2" s="1"/>
  <c r="U1168" i="2"/>
  <c r="AA1168" i="2" s="1"/>
  <c r="U164" i="2"/>
  <c r="AA164" i="2" s="1"/>
  <c r="U904" i="2"/>
  <c r="AA904" i="2" s="1"/>
  <c r="U132" i="2"/>
  <c r="AA132" i="2" s="1"/>
  <c r="U502" i="2"/>
  <c r="AA502" i="2" s="1"/>
  <c r="U668" i="2"/>
  <c r="AA668" i="2" s="1"/>
  <c r="U820" i="2"/>
  <c r="AA820" i="2" s="1"/>
  <c r="U549" i="2"/>
  <c r="AA549" i="2" s="1"/>
  <c r="U1246" i="2"/>
  <c r="AA1246" i="2" s="1"/>
  <c r="U665" i="2"/>
  <c r="AA665" i="2" s="1"/>
  <c r="U148" i="2"/>
  <c r="AA148" i="2" s="1"/>
  <c r="U810" i="2"/>
  <c r="AA810" i="2" s="1"/>
  <c r="U862" i="2"/>
  <c r="AA862" i="2" s="1"/>
  <c r="U1016" i="2"/>
  <c r="AA1016" i="2" s="1"/>
  <c r="U485" i="2"/>
  <c r="AA485" i="2" s="1"/>
  <c r="U97" i="2"/>
  <c r="AA97" i="2" s="1"/>
  <c r="U884" i="2"/>
  <c r="AA884" i="2" s="1"/>
  <c r="U825" i="2"/>
  <c r="AA825" i="2" s="1"/>
  <c r="U136" i="2"/>
  <c r="AA136" i="2" s="1"/>
  <c r="U144" i="2"/>
  <c r="AA144" i="2" s="1"/>
  <c r="U644" i="2"/>
  <c r="AA644" i="2" s="1"/>
  <c r="U666" i="2"/>
  <c r="AA666" i="2" s="1"/>
  <c r="U731" i="2"/>
  <c r="AA731" i="2" s="1"/>
  <c r="U823" i="2"/>
  <c r="AA823" i="2" s="1"/>
  <c r="U1156" i="2"/>
  <c r="AA1156" i="2" s="1"/>
  <c r="U537" i="2"/>
  <c r="AA537" i="2" s="1"/>
  <c r="U182" i="2"/>
  <c r="AA182" i="2" s="1"/>
  <c r="U827" i="2"/>
  <c r="AA827" i="2" s="1"/>
  <c r="U667" i="2"/>
  <c r="AA667" i="2" s="1"/>
  <c r="U863" i="2"/>
  <c r="AA863" i="2" s="1"/>
  <c r="U768" i="2"/>
  <c r="AA768" i="2" s="1"/>
  <c r="U707" i="2"/>
  <c r="AA707" i="2" s="1"/>
  <c r="U727" i="2"/>
  <c r="AA727" i="2" s="1"/>
  <c r="U1167" i="2"/>
  <c r="AA1167" i="2" s="1"/>
  <c r="U811" i="2"/>
  <c r="AA811" i="2" s="1"/>
  <c r="U183" i="2"/>
  <c r="AA183" i="2" s="1"/>
  <c r="U1021" i="2"/>
  <c r="AA1021" i="2" s="1"/>
  <c r="U770" i="2"/>
  <c r="AA770" i="2" s="1"/>
  <c r="U821" i="2"/>
  <c r="AA821" i="2" s="1"/>
  <c r="U55" i="2"/>
  <c r="AA55" i="2" s="1"/>
  <c r="U1032" i="2"/>
  <c r="AA1032" i="2" s="1"/>
  <c r="U1162" i="2"/>
  <c r="AA1162" i="2" s="1"/>
  <c r="U135" i="2"/>
  <c r="AA135" i="2" s="1"/>
  <c r="U201" i="2"/>
  <c r="AA201" i="2" s="1"/>
  <c r="U934" i="2"/>
  <c r="AA934" i="2" s="1"/>
  <c r="U920" i="2"/>
  <c r="AA920" i="2" s="1"/>
  <c r="U226" i="2"/>
  <c r="AA226" i="2" s="1"/>
  <c r="U19" i="2"/>
  <c r="AA19" i="2" s="1"/>
  <c r="U896" i="2"/>
  <c r="AA896" i="2" s="1"/>
  <c r="U812" i="2"/>
  <c r="AA812" i="2" s="1"/>
  <c r="U736" i="2"/>
  <c r="AA736" i="2" s="1"/>
  <c r="U517" i="2"/>
  <c r="AA517" i="2" s="1"/>
  <c r="U37" i="2"/>
  <c r="AA37" i="2" s="1"/>
  <c r="U935" i="2"/>
  <c r="AA935" i="2" s="1"/>
  <c r="U49" i="2"/>
  <c r="AA49" i="2" s="1"/>
  <c r="U507" i="2"/>
  <c r="AA507" i="2" s="1"/>
  <c r="U538" i="2"/>
  <c r="AA538" i="2" s="1"/>
  <c r="U864" i="2"/>
  <c r="AA864" i="2" s="1"/>
  <c r="U398" i="2"/>
  <c r="AA398" i="2" s="1"/>
  <c r="U936" i="2"/>
  <c r="AA936" i="2" s="1"/>
  <c r="U1174" i="2"/>
  <c r="AA1174" i="2" s="1"/>
  <c r="U1172" i="2"/>
  <c r="AA1172" i="2" s="1"/>
  <c r="U133" i="2"/>
  <c r="AA133" i="2" s="1"/>
  <c r="U31" i="2"/>
  <c r="AA31" i="2" s="1"/>
  <c r="U127" i="2"/>
  <c r="AA127" i="2" s="1"/>
  <c r="U418" i="2"/>
  <c r="AA418" i="2" s="1"/>
  <c r="U145" i="2"/>
  <c r="AA145" i="2" s="1"/>
  <c r="U1017" i="2"/>
  <c r="AA1017" i="2" s="1"/>
  <c r="U546" i="2"/>
  <c r="AA546" i="2" s="1"/>
  <c r="U38" i="2"/>
  <c r="AA38" i="2" s="1"/>
  <c r="U206" i="2"/>
  <c r="AA206" i="2" s="1"/>
  <c r="U711" i="2"/>
  <c r="AA711" i="2" s="1"/>
  <c r="U813" i="2"/>
  <c r="AA813" i="2" s="1"/>
  <c r="U184" i="2"/>
  <c r="AA184" i="2" s="1"/>
  <c r="U189" i="2"/>
  <c r="AA189" i="2" s="1"/>
  <c r="U472" i="2"/>
  <c r="AA472" i="2" s="1"/>
  <c r="U885" i="2"/>
  <c r="AA885" i="2" s="1"/>
  <c r="U826" i="2"/>
  <c r="AA826" i="2" s="1"/>
  <c r="U814" i="2"/>
  <c r="AA814" i="2" s="1"/>
  <c r="U146" i="2"/>
  <c r="AA146" i="2" s="1"/>
  <c r="U673" i="2"/>
  <c r="AA673" i="2" s="1"/>
  <c r="U728" i="2"/>
  <c r="AA728" i="2" s="1"/>
  <c r="U579" i="2"/>
  <c r="AA579" i="2" s="1"/>
  <c r="U708" i="2"/>
  <c r="AA708" i="2" s="1"/>
  <c r="U185" i="2"/>
  <c r="AA185" i="2" s="1"/>
  <c r="U1192" i="2"/>
  <c r="AA1192" i="2" s="1"/>
  <c r="U209" i="2"/>
  <c r="AA209" i="2" s="1"/>
  <c r="U743" i="2"/>
  <c r="AA743" i="2" s="1"/>
  <c r="U544" i="2"/>
  <c r="AA544" i="2" s="1"/>
  <c r="U640" i="2"/>
  <c r="AA640" i="2" s="1"/>
  <c r="U878" i="2"/>
  <c r="AA878" i="2" s="1"/>
  <c r="U245" i="2"/>
  <c r="AA245" i="2" s="1"/>
  <c r="U905" i="2"/>
  <c r="AA905" i="2" s="1"/>
  <c r="U539" i="2"/>
  <c r="AA539" i="2" s="1"/>
  <c r="U747" i="2"/>
  <c r="AA747" i="2" s="1"/>
  <c r="U407" i="2"/>
  <c r="AA407" i="2" s="1"/>
  <c r="U207" i="2"/>
  <c r="AA207" i="2" s="1"/>
  <c r="U246" i="2"/>
  <c r="AA246" i="2" s="1"/>
  <c r="U815" i="2"/>
  <c r="AA815" i="2" s="1"/>
  <c r="U218" i="2"/>
  <c r="AA218" i="2" s="1"/>
  <c r="U158" i="2"/>
  <c r="AA158" i="2" s="1"/>
  <c r="U95" i="2"/>
  <c r="AA95" i="2" s="1"/>
  <c r="U1170" i="2"/>
  <c r="AA1170" i="2" s="1"/>
  <c r="U104" i="2"/>
  <c r="AA104" i="2" s="1"/>
  <c r="U518" i="2"/>
  <c r="AA518" i="2" s="1"/>
  <c r="U1160" i="2"/>
  <c r="AA1160" i="2" s="1"/>
  <c r="U769" i="2"/>
  <c r="AA769" i="2" s="1"/>
  <c r="U84" i="2"/>
  <c r="AA84" i="2" s="1"/>
  <c r="U699" i="2"/>
  <c r="AA699" i="2" s="1"/>
  <c r="U1030" i="2"/>
  <c r="AA1030" i="2" s="1"/>
  <c r="U1011" i="2"/>
  <c r="AA1011" i="2" s="1"/>
  <c r="U210" i="2"/>
  <c r="AA210" i="2" s="1"/>
  <c r="U387" i="2"/>
  <c r="AA387" i="2" s="1"/>
  <c r="U816" i="2"/>
  <c r="AA816" i="2" s="1"/>
  <c r="V735" i="2"/>
  <c r="V1245" i="2"/>
  <c r="V208" i="2"/>
  <c r="V495" i="2"/>
  <c r="V188" i="2"/>
  <c r="V921" i="2"/>
  <c r="V897" i="2"/>
  <c r="V421" i="2"/>
  <c r="V325" i="2"/>
  <c r="V1015" i="2"/>
  <c r="V1157" i="2"/>
  <c r="V822" i="2"/>
  <c r="V545" i="2"/>
  <c r="V260" i="2"/>
  <c r="V919" i="2"/>
  <c r="V30" i="2"/>
  <c r="V895" i="2"/>
  <c r="V22" i="2"/>
  <c r="V1010" i="2"/>
  <c r="V244" i="2"/>
  <c r="V809" i="2"/>
  <c r="V181" i="2"/>
  <c r="V151" i="2"/>
  <c r="V664" i="2"/>
  <c r="V887" i="2"/>
  <c r="V1168" i="2"/>
  <c r="V164" i="2"/>
  <c r="V904" i="2"/>
  <c r="V132" i="2"/>
  <c r="V502" i="2"/>
  <c r="V668" i="2"/>
  <c r="V820" i="2"/>
  <c r="V549" i="2"/>
  <c r="V1246" i="2"/>
  <c r="V665" i="2"/>
  <c r="V148" i="2"/>
  <c r="V810" i="2"/>
  <c r="V862" i="2"/>
  <c r="V1016" i="2"/>
  <c r="V485" i="2"/>
  <c r="V97" i="2"/>
  <c r="V884" i="2"/>
  <c r="V825" i="2"/>
  <c r="V136" i="2"/>
  <c r="V144" i="2"/>
  <c r="V644" i="2"/>
  <c r="V666" i="2"/>
  <c r="V731" i="2"/>
  <c r="V823" i="2"/>
  <c r="V1156" i="2"/>
  <c r="V537" i="2"/>
  <c r="V182" i="2"/>
  <c r="V827" i="2"/>
  <c r="V667" i="2"/>
  <c r="V863" i="2"/>
  <c r="V768" i="2"/>
  <c r="V707" i="2"/>
  <c r="V727" i="2"/>
  <c r="V1167" i="2"/>
  <c r="V811" i="2"/>
  <c r="V183" i="2"/>
  <c r="V1021" i="2"/>
  <c r="V770" i="2"/>
  <c r="V821" i="2"/>
  <c r="V55" i="2"/>
  <c r="V1032" i="2"/>
  <c r="V1162" i="2"/>
  <c r="V135" i="2"/>
  <c r="V201" i="2"/>
  <c r="V934" i="2"/>
  <c r="V920" i="2"/>
  <c r="V226" i="2"/>
  <c r="V19" i="2"/>
  <c r="V896" i="2"/>
  <c r="V812" i="2"/>
  <c r="V736" i="2"/>
  <c r="V517" i="2"/>
  <c r="V37" i="2"/>
  <c r="V935" i="2"/>
  <c r="V49" i="2"/>
  <c r="V507" i="2"/>
  <c r="V538" i="2"/>
  <c r="V864" i="2"/>
  <c r="V398" i="2"/>
  <c r="V936" i="2"/>
  <c r="V1174" i="2"/>
  <c r="V1172" i="2"/>
  <c r="V133" i="2"/>
  <c r="V31" i="2"/>
  <c r="V127" i="2"/>
  <c r="V418" i="2"/>
  <c r="V145" i="2"/>
  <c r="V1017" i="2"/>
  <c r="V546" i="2"/>
  <c r="V38" i="2"/>
  <c r="V206" i="2"/>
  <c r="V711" i="2"/>
  <c r="V813" i="2"/>
  <c r="V184" i="2"/>
  <c r="V189" i="2"/>
  <c r="V472" i="2"/>
  <c r="V885" i="2"/>
  <c r="V826" i="2"/>
  <c r="V814" i="2"/>
  <c r="V146" i="2"/>
  <c r="V673" i="2"/>
  <c r="V728" i="2"/>
  <c r="V579" i="2"/>
  <c r="V708" i="2"/>
  <c r="V185" i="2"/>
  <c r="V1192" i="2"/>
  <c r="V209" i="2"/>
  <c r="V743" i="2"/>
  <c r="V544" i="2"/>
  <c r="V640" i="2"/>
  <c r="V878" i="2"/>
  <c r="V245" i="2"/>
  <c r="V905" i="2"/>
  <c r="V539" i="2"/>
  <c r="V747" i="2"/>
  <c r="V407" i="2"/>
  <c r="V207" i="2"/>
  <c r="V246" i="2"/>
  <c r="V815" i="2"/>
  <c r="V218" i="2"/>
  <c r="V158" i="2"/>
  <c r="V95" i="2"/>
  <c r="V1170" i="2"/>
  <c r="V104" i="2"/>
  <c r="V518" i="2"/>
  <c r="V1160" i="2"/>
  <c r="V769" i="2"/>
  <c r="V84" i="2"/>
  <c r="V699" i="2"/>
  <c r="V1030" i="2"/>
  <c r="V1011" i="2"/>
  <c r="V210" i="2"/>
  <c r="V387" i="2"/>
  <c r="V816" i="2"/>
  <c r="W735" i="2"/>
  <c r="W1245" i="2"/>
  <c r="W208" i="2"/>
  <c r="W495" i="2"/>
  <c r="W188" i="2"/>
  <c r="W921" i="2"/>
  <c r="W897" i="2"/>
  <c r="W421" i="2"/>
  <c r="W325" i="2"/>
  <c r="W1015" i="2"/>
  <c r="W1157" i="2"/>
  <c r="W822" i="2"/>
  <c r="W545" i="2"/>
  <c r="W260" i="2"/>
  <c r="W919" i="2"/>
  <c r="W30" i="2"/>
  <c r="W895" i="2"/>
  <c r="W22" i="2"/>
  <c r="W1010" i="2"/>
  <c r="W244" i="2"/>
  <c r="W809" i="2"/>
  <c r="W181" i="2"/>
  <c r="W151" i="2"/>
  <c r="W664" i="2"/>
  <c r="W887" i="2"/>
  <c r="W1168" i="2"/>
  <c r="W164" i="2"/>
  <c r="W904" i="2"/>
  <c r="W132" i="2"/>
  <c r="W502" i="2"/>
  <c r="W668" i="2"/>
  <c r="W820" i="2"/>
  <c r="W549" i="2"/>
  <c r="W1246" i="2"/>
  <c r="W665" i="2"/>
  <c r="W148" i="2"/>
  <c r="W810" i="2"/>
  <c r="W862" i="2"/>
  <c r="W1016" i="2"/>
  <c r="W485" i="2"/>
  <c r="W97" i="2"/>
  <c r="W884" i="2"/>
  <c r="W825" i="2"/>
  <c r="W136" i="2"/>
  <c r="W144" i="2"/>
  <c r="W644" i="2"/>
  <c r="W666" i="2"/>
  <c r="W731" i="2"/>
  <c r="W823" i="2"/>
  <c r="W1156" i="2"/>
  <c r="W537" i="2"/>
  <c r="W182" i="2"/>
  <c r="W827" i="2"/>
  <c r="W667" i="2"/>
  <c r="W863" i="2"/>
  <c r="W768" i="2"/>
  <c r="W707" i="2"/>
  <c r="W727" i="2"/>
  <c r="W1167" i="2"/>
  <c r="W811" i="2"/>
  <c r="W183" i="2"/>
  <c r="W1021" i="2"/>
  <c r="W770" i="2"/>
  <c r="W821" i="2"/>
  <c r="W55" i="2"/>
  <c r="W1032" i="2"/>
  <c r="W1162" i="2"/>
  <c r="W135" i="2"/>
  <c r="W201" i="2"/>
  <c r="W934" i="2"/>
  <c r="W920" i="2"/>
  <c r="W226" i="2"/>
  <c r="W19" i="2"/>
  <c r="W896" i="2"/>
  <c r="W812" i="2"/>
  <c r="W736" i="2"/>
  <c r="W517" i="2"/>
  <c r="W37" i="2"/>
  <c r="W935" i="2"/>
  <c r="W49" i="2"/>
  <c r="W507" i="2"/>
  <c r="W538" i="2"/>
  <c r="W864" i="2"/>
  <c r="W398" i="2"/>
  <c r="W936" i="2"/>
  <c r="W1174" i="2"/>
  <c r="W1172" i="2"/>
  <c r="W133" i="2"/>
  <c r="W31" i="2"/>
  <c r="W127" i="2"/>
  <c r="W418" i="2"/>
  <c r="W145" i="2"/>
  <c r="W1017" i="2"/>
  <c r="W546" i="2"/>
  <c r="W38" i="2"/>
  <c r="W206" i="2"/>
  <c r="W711" i="2"/>
  <c r="W813" i="2"/>
  <c r="W184" i="2"/>
  <c r="W189" i="2"/>
  <c r="W472" i="2"/>
  <c r="W885" i="2"/>
  <c r="W826" i="2"/>
  <c r="W814" i="2"/>
  <c r="W146" i="2"/>
  <c r="W673" i="2"/>
  <c r="W728" i="2"/>
  <c r="W579" i="2"/>
  <c r="W708" i="2"/>
  <c r="W185" i="2"/>
  <c r="W1192" i="2"/>
  <c r="W209" i="2"/>
  <c r="W743" i="2"/>
  <c r="W544" i="2"/>
  <c r="W640" i="2"/>
  <c r="W878" i="2"/>
  <c r="W245" i="2"/>
  <c r="W905" i="2"/>
  <c r="W539" i="2"/>
  <c r="W747" i="2"/>
  <c r="W407" i="2"/>
  <c r="W207" i="2"/>
  <c r="W246" i="2"/>
  <c r="W815" i="2"/>
  <c r="W218" i="2"/>
  <c r="W158" i="2"/>
  <c r="W95" i="2"/>
  <c r="W1170" i="2"/>
  <c r="W104" i="2"/>
  <c r="W518" i="2"/>
  <c r="W1160" i="2"/>
  <c r="W769" i="2"/>
  <c r="W84" i="2"/>
  <c r="W699" i="2"/>
  <c r="W1030" i="2"/>
  <c r="W1011" i="2"/>
  <c r="W210" i="2"/>
  <c r="W387" i="2"/>
  <c r="W816" i="2"/>
  <c r="Z735" i="2"/>
  <c r="Z1245" i="2"/>
  <c r="Z208" i="2"/>
  <c r="Z495" i="2"/>
  <c r="Z188" i="2"/>
  <c r="Z921" i="2"/>
  <c r="Z897" i="2"/>
  <c r="Z421" i="2"/>
  <c r="Z325" i="2"/>
  <c r="Z1015" i="2"/>
  <c r="Z1157" i="2"/>
  <c r="Z822" i="2"/>
  <c r="Z545" i="2"/>
  <c r="Z260" i="2"/>
  <c r="Z919" i="2"/>
  <c r="Z30" i="2"/>
  <c r="Z895" i="2"/>
  <c r="Z22" i="2"/>
  <c r="Z1010" i="2"/>
  <c r="Z244" i="2"/>
  <c r="Z809" i="2"/>
  <c r="Z181" i="2"/>
  <c r="Z151" i="2"/>
  <c r="Z664" i="2"/>
  <c r="Z887" i="2"/>
  <c r="Z1168" i="2"/>
  <c r="Z164" i="2"/>
  <c r="Z904" i="2"/>
  <c r="Z132" i="2"/>
  <c r="Z502" i="2"/>
  <c r="Z668" i="2"/>
  <c r="Z820" i="2"/>
  <c r="Z549" i="2"/>
  <c r="Z1246" i="2"/>
  <c r="Z665" i="2"/>
  <c r="Z148" i="2"/>
  <c r="Z810" i="2"/>
  <c r="Z862" i="2"/>
  <c r="Z1016" i="2"/>
  <c r="Z485" i="2"/>
  <c r="Z97" i="2"/>
  <c r="Z884" i="2"/>
  <c r="Z825" i="2"/>
  <c r="Z136" i="2"/>
  <c r="Z144" i="2"/>
  <c r="Z644" i="2"/>
  <c r="Z666" i="2"/>
  <c r="Z731" i="2"/>
  <c r="Z823" i="2"/>
  <c r="Z1156" i="2"/>
  <c r="Z537" i="2"/>
  <c r="Z182" i="2"/>
  <c r="Z827" i="2"/>
  <c r="Z667" i="2"/>
  <c r="Z863" i="2"/>
  <c r="Z768" i="2"/>
  <c r="Z707" i="2"/>
  <c r="Z727" i="2"/>
  <c r="Z1167" i="2"/>
  <c r="Z811" i="2"/>
  <c r="Z183" i="2"/>
  <c r="Z1021" i="2"/>
  <c r="Z770" i="2"/>
  <c r="Z821" i="2"/>
  <c r="Z55" i="2"/>
  <c r="Z1032" i="2"/>
  <c r="Z1162" i="2"/>
  <c r="Z135" i="2"/>
  <c r="Z201" i="2"/>
  <c r="Z934" i="2"/>
  <c r="Z920" i="2"/>
  <c r="Z226" i="2"/>
  <c r="Z19" i="2"/>
  <c r="Z896" i="2"/>
  <c r="Z812" i="2"/>
  <c r="Z736" i="2"/>
  <c r="Z517" i="2"/>
  <c r="Z37" i="2"/>
  <c r="Z935" i="2"/>
  <c r="Z49" i="2"/>
  <c r="Z507" i="2"/>
  <c r="Z538" i="2"/>
  <c r="Z864" i="2"/>
  <c r="Z398" i="2"/>
  <c r="Z936" i="2"/>
  <c r="Z1174" i="2"/>
  <c r="Z1172" i="2"/>
  <c r="Z133" i="2"/>
  <c r="Z31" i="2"/>
  <c r="Z127" i="2"/>
  <c r="Z418" i="2"/>
  <c r="Z145" i="2"/>
  <c r="Z1017" i="2"/>
  <c r="Z546" i="2"/>
  <c r="Z38" i="2"/>
  <c r="Z206" i="2"/>
  <c r="Z711" i="2"/>
  <c r="Z813" i="2"/>
  <c r="Z184" i="2"/>
  <c r="Z189" i="2"/>
  <c r="Z472" i="2"/>
  <c r="Z885" i="2"/>
  <c r="Z826" i="2"/>
  <c r="Z814" i="2"/>
  <c r="Z146" i="2"/>
  <c r="Z673" i="2"/>
  <c r="Z728" i="2"/>
  <c r="Z579" i="2"/>
  <c r="Z708" i="2"/>
  <c r="Z185" i="2"/>
  <c r="Z1192" i="2"/>
  <c r="Z209" i="2"/>
  <c r="Z743" i="2"/>
  <c r="Z544" i="2"/>
  <c r="Z640" i="2"/>
  <c r="Z878" i="2"/>
  <c r="Z245" i="2"/>
  <c r="Z905" i="2"/>
  <c r="Z539" i="2"/>
  <c r="Z747" i="2"/>
  <c r="Z407" i="2"/>
  <c r="Z207" i="2"/>
  <c r="Z246" i="2"/>
  <c r="Z815" i="2"/>
  <c r="Z218" i="2"/>
  <c r="Z158" i="2"/>
  <c r="Z95" i="2"/>
  <c r="Z1170" i="2"/>
  <c r="Z104" i="2"/>
  <c r="Z518" i="2"/>
  <c r="Z1160" i="2"/>
  <c r="Z769" i="2"/>
  <c r="Z84" i="2"/>
  <c r="Z699" i="2"/>
  <c r="Z1030" i="2"/>
  <c r="Z1011" i="2"/>
  <c r="Z210" i="2"/>
  <c r="Z387" i="2"/>
  <c r="Z816" i="2"/>
  <c r="AB735" i="2"/>
  <c r="AB1245" i="2"/>
  <c r="AB208" i="2"/>
  <c r="AB495" i="2"/>
  <c r="AB188" i="2"/>
  <c r="AB921" i="2"/>
  <c r="AB897" i="2"/>
  <c r="AB421" i="2"/>
  <c r="AB325" i="2"/>
  <c r="AB1015" i="2"/>
  <c r="AB1157" i="2"/>
  <c r="AB822" i="2"/>
  <c r="AB545" i="2"/>
  <c r="AB260" i="2"/>
  <c r="AB919" i="2"/>
  <c r="AB30" i="2"/>
  <c r="AB895" i="2"/>
  <c r="AB22" i="2"/>
  <c r="AB1010" i="2"/>
  <c r="AB244" i="2"/>
  <c r="AB809" i="2"/>
  <c r="AB181" i="2"/>
  <c r="AB151" i="2"/>
  <c r="AB664" i="2"/>
  <c r="AB887" i="2"/>
  <c r="AB1168" i="2"/>
  <c r="AB164" i="2"/>
  <c r="AB904" i="2"/>
  <c r="AB132" i="2"/>
  <c r="AB502" i="2"/>
  <c r="AB668" i="2"/>
  <c r="AB820" i="2"/>
  <c r="AB549" i="2"/>
  <c r="AB1246" i="2"/>
  <c r="AB665" i="2"/>
  <c r="AB148" i="2"/>
  <c r="AB810" i="2"/>
  <c r="AB862" i="2"/>
  <c r="AB1016" i="2"/>
  <c r="AB485" i="2"/>
  <c r="AB97" i="2"/>
  <c r="AB884" i="2"/>
  <c r="AB825" i="2"/>
  <c r="AB136" i="2"/>
  <c r="AB144" i="2"/>
  <c r="AB644" i="2"/>
  <c r="AB666" i="2"/>
  <c r="AB731" i="2"/>
  <c r="AB823" i="2"/>
  <c r="AB1156" i="2"/>
  <c r="AB537" i="2"/>
  <c r="AB182" i="2"/>
  <c r="AB827" i="2"/>
  <c r="AB667" i="2"/>
  <c r="AB863" i="2"/>
  <c r="AB768" i="2"/>
  <c r="AB707" i="2"/>
  <c r="AB727" i="2"/>
  <c r="AB1167" i="2"/>
  <c r="AB811" i="2"/>
  <c r="AB183" i="2"/>
  <c r="AB1021" i="2"/>
  <c r="AB770" i="2"/>
  <c r="AB821" i="2"/>
  <c r="AB55" i="2"/>
  <c r="AB1032" i="2"/>
  <c r="AB1162" i="2"/>
  <c r="AB135" i="2"/>
  <c r="AB201" i="2"/>
  <c r="AB934" i="2"/>
  <c r="AB920" i="2"/>
  <c r="AB226" i="2"/>
  <c r="AB19" i="2"/>
  <c r="AB896" i="2"/>
  <c r="AB812" i="2"/>
  <c r="AB736" i="2"/>
  <c r="AB517" i="2"/>
  <c r="AB37" i="2"/>
  <c r="AB935" i="2"/>
  <c r="AB49" i="2"/>
  <c r="AB507" i="2"/>
  <c r="AB538" i="2"/>
  <c r="AB864" i="2"/>
  <c r="AB398" i="2"/>
  <c r="AB936" i="2"/>
  <c r="AB1174" i="2"/>
  <c r="AB1172" i="2"/>
  <c r="AB133" i="2"/>
  <c r="AB31" i="2"/>
  <c r="AB127" i="2"/>
  <c r="AB418" i="2"/>
  <c r="AB145" i="2"/>
  <c r="AB1017" i="2"/>
  <c r="AB546" i="2"/>
  <c r="AB38" i="2"/>
  <c r="AB206" i="2"/>
  <c r="AB711" i="2"/>
  <c r="AB813" i="2"/>
  <c r="AB184" i="2"/>
  <c r="AB189" i="2"/>
  <c r="AB472" i="2"/>
  <c r="AB885" i="2"/>
  <c r="AB826" i="2"/>
  <c r="AB814" i="2"/>
  <c r="AB146" i="2"/>
  <c r="AB673" i="2"/>
  <c r="AB728" i="2"/>
  <c r="AB579" i="2"/>
  <c r="AB708" i="2"/>
  <c r="AB185" i="2"/>
  <c r="AB1192" i="2"/>
  <c r="AB209" i="2"/>
  <c r="AB743" i="2"/>
  <c r="AB544" i="2"/>
  <c r="AB640" i="2"/>
  <c r="AB878" i="2"/>
  <c r="AB245" i="2"/>
  <c r="AB905" i="2"/>
  <c r="AB539" i="2"/>
  <c r="AB747" i="2"/>
  <c r="AB407" i="2"/>
  <c r="AB207" i="2"/>
  <c r="AB246" i="2"/>
  <c r="AB815" i="2"/>
  <c r="AB218" i="2"/>
  <c r="AB158" i="2"/>
  <c r="AB95" i="2"/>
  <c r="AB1170" i="2"/>
  <c r="AB104" i="2"/>
  <c r="AB518" i="2"/>
  <c r="AB1160" i="2"/>
  <c r="AB769" i="2"/>
  <c r="AB84" i="2"/>
  <c r="AB699" i="2"/>
  <c r="AB1030" i="2"/>
  <c r="AB1011" i="2"/>
  <c r="AB210" i="2"/>
  <c r="AB387" i="2"/>
  <c r="AB816" i="2"/>
  <c r="I1757" i="61" l="1"/>
  <c r="E1757" i="61"/>
  <c r="F2007" i="61"/>
  <c r="E382" i="61"/>
  <c r="K1257" i="61"/>
  <c r="G132" i="61"/>
  <c r="F1882" i="61"/>
  <c r="H1757" i="61"/>
  <c r="E1632" i="61"/>
  <c r="J882" i="61"/>
  <c r="H2007" i="61"/>
  <c r="F1257" i="61"/>
  <c r="H507" i="61"/>
  <c r="G5" i="61"/>
  <c r="K1757" i="61"/>
  <c r="F1757" i="61"/>
  <c r="I1882" i="61"/>
  <c r="K1382" i="61"/>
  <c r="G1382" i="61"/>
  <c r="I1382" i="61"/>
  <c r="J1632" i="61"/>
  <c r="H1882" i="61"/>
  <c r="G1632" i="61"/>
  <c r="J1507" i="61"/>
  <c r="H882" i="61"/>
  <c r="H1257" i="61"/>
  <c r="I1007" i="61"/>
  <c r="F1007" i="61"/>
  <c r="J1882" i="61"/>
  <c r="I757" i="61"/>
  <c r="E1382" i="61"/>
  <c r="K5" i="61"/>
  <c r="H382" i="61"/>
  <c r="F382" i="61"/>
  <c r="F1132" i="61"/>
  <c r="F757" i="61"/>
  <c r="H1132" i="61"/>
  <c r="E1007" i="61"/>
  <c r="E132" i="61"/>
  <c r="I382" i="61"/>
  <c r="K1132" i="61"/>
  <c r="F1632" i="61"/>
  <c r="E1132" i="61"/>
  <c r="H1007" i="61"/>
  <c r="I5" i="61"/>
  <c r="K1632" i="61"/>
  <c r="E507" i="61"/>
  <c r="G882" i="61"/>
  <c r="E257" i="61"/>
  <c r="J382" i="61"/>
  <c r="E5" i="61"/>
  <c r="I1507" i="61"/>
  <c r="J5" i="61"/>
  <c r="I132" i="61"/>
  <c r="G1257" i="61"/>
  <c r="G1882" i="61"/>
  <c r="F1507" i="61"/>
  <c r="I882" i="61"/>
  <c r="G1007" i="61"/>
  <c r="F132" i="61"/>
  <c r="G757" i="61"/>
  <c r="G2007" i="61"/>
  <c r="I257" i="61"/>
  <c r="G382" i="61"/>
  <c r="J632" i="61"/>
  <c r="K632" i="61"/>
  <c r="E1257" i="61"/>
  <c r="I2007" i="61"/>
  <c r="F257" i="61"/>
  <c r="F507" i="61"/>
  <c r="K507" i="61"/>
  <c r="H132" i="61"/>
  <c r="K882" i="61"/>
  <c r="F882" i="61"/>
  <c r="I1632" i="61"/>
  <c r="K132" i="61"/>
  <c r="E1507" i="61"/>
  <c r="J2007" i="61"/>
  <c r="I1132" i="61"/>
  <c r="J257" i="61"/>
  <c r="K2007" i="61"/>
  <c r="K382" i="61"/>
  <c r="J1757" i="61"/>
  <c r="K1507" i="61"/>
  <c r="K1007" i="61"/>
  <c r="J1257" i="61"/>
  <c r="G507" i="61"/>
  <c r="H1382" i="61"/>
  <c r="K757" i="61"/>
  <c r="H632" i="61"/>
  <c r="E757" i="61"/>
  <c r="G1507" i="61"/>
  <c r="G632" i="61"/>
  <c r="G1757" i="61"/>
  <c r="I632" i="61"/>
  <c r="J132" i="61"/>
  <c r="H1632" i="61"/>
  <c r="F1382" i="61"/>
  <c r="E1882" i="61"/>
  <c r="J1007" i="61"/>
  <c r="G257" i="61"/>
  <c r="H757" i="61"/>
  <c r="J1132" i="61"/>
  <c r="K1882" i="61"/>
  <c r="J757" i="61"/>
  <c r="I1257" i="61"/>
  <c r="H257" i="61"/>
  <c r="J507" i="61"/>
  <c r="G1132" i="61"/>
  <c r="E882" i="61"/>
  <c r="F5" i="61"/>
  <c r="I507" i="61"/>
  <c r="H1507" i="61"/>
  <c r="E632" i="61"/>
  <c r="E2007" i="61"/>
  <c r="J1382" i="61"/>
  <c r="K257" i="61"/>
  <c r="F632" i="61"/>
  <c r="H5" i="61"/>
  <c r="G1611" i="61"/>
  <c r="I2111" i="61"/>
  <c r="J1361" i="61"/>
  <c r="K109" i="61"/>
  <c r="H486" i="61"/>
  <c r="F1611" i="61"/>
  <c r="F361" i="61"/>
  <c r="E109" i="61"/>
  <c r="G611" i="61"/>
  <c r="F1361" i="61"/>
  <c r="G486" i="61"/>
  <c r="K1861" i="61"/>
  <c r="F986" i="61"/>
  <c r="G1486" i="61"/>
  <c r="E1111" i="61"/>
  <c r="I1861" i="61"/>
  <c r="H1736" i="61"/>
  <c r="E361" i="61"/>
  <c r="J861" i="61"/>
  <c r="I361" i="61"/>
  <c r="I236" i="61"/>
  <c r="F1111" i="61"/>
  <c r="J109" i="61"/>
  <c r="I1611" i="61"/>
  <c r="G1861" i="61"/>
  <c r="K736" i="61"/>
  <c r="J1861" i="61"/>
  <c r="E1861" i="61"/>
  <c r="G361" i="61"/>
  <c r="I486" i="61"/>
  <c r="I109" i="61"/>
  <c r="E1236" i="61"/>
  <c r="F109" i="61"/>
  <c r="G1986" i="61"/>
  <c r="E486" i="61"/>
  <c r="H1236" i="61"/>
  <c r="F736" i="61"/>
  <c r="K361" i="61"/>
  <c r="F611" i="61"/>
  <c r="J736" i="61"/>
  <c r="H736" i="61"/>
  <c r="K1236" i="61"/>
  <c r="G109" i="61"/>
  <c r="J1611" i="61"/>
  <c r="I1986" i="61"/>
  <c r="E861" i="61"/>
  <c r="G1361" i="61"/>
  <c r="H109" i="61"/>
  <c r="G736" i="61"/>
  <c r="K486" i="61"/>
  <c r="I986" i="61"/>
  <c r="K2111" i="61"/>
  <c r="K611" i="61"/>
  <c r="J486" i="61"/>
  <c r="G1111" i="61"/>
  <c r="E2111" i="61"/>
  <c r="H1861" i="61"/>
  <c r="F1986" i="61"/>
  <c r="K861" i="61"/>
  <c r="G1736" i="61"/>
  <c r="E1486" i="61"/>
  <c r="K986" i="61"/>
  <c r="F1486" i="61"/>
  <c r="J2111" i="61"/>
  <c r="H986" i="61"/>
  <c r="G236" i="61"/>
  <c r="I1111" i="61"/>
  <c r="E986" i="61"/>
  <c r="I1486" i="61"/>
  <c r="F236" i="61"/>
  <c r="J611" i="61"/>
  <c r="F1236" i="61"/>
  <c r="G1236" i="61"/>
  <c r="I611" i="61"/>
  <c r="E236" i="61"/>
  <c r="E1611" i="61"/>
  <c r="E1361" i="61"/>
  <c r="H361" i="61"/>
  <c r="J236" i="61"/>
  <c r="F2111" i="61"/>
  <c r="J1986" i="61"/>
  <c r="H611" i="61"/>
  <c r="F861" i="61"/>
  <c r="K1486" i="61"/>
  <c r="I861" i="61"/>
  <c r="J1486" i="61"/>
  <c r="H236" i="61"/>
  <c r="F486" i="61"/>
  <c r="E611" i="61"/>
  <c r="G986" i="61"/>
  <c r="H1111" i="61"/>
  <c r="K1111" i="61"/>
  <c r="F1736" i="61"/>
  <c r="H2111" i="61"/>
  <c r="F1861" i="61"/>
  <c r="H1986" i="61"/>
  <c r="K1736" i="61"/>
  <c r="G2111" i="61"/>
  <c r="J361" i="61"/>
  <c r="H861" i="61"/>
  <c r="J1236" i="61"/>
  <c r="I736" i="61"/>
  <c r="J1111" i="61"/>
  <c r="H1611" i="61"/>
  <c r="K1986" i="61"/>
  <c r="J1736" i="61"/>
  <c r="K236" i="61"/>
  <c r="I1361" i="61"/>
  <c r="I1236" i="61"/>
  <c r="E1736" i="61"/>
  <c r="G861" i="61"/>
  <c r="K1611" i="61"/>
  <c r="I1736" i="61"/>
  <c r="E1986" i="61"/>
  <c r="K1361" i="61"/>
  <c r="H1486" i="61"/>
  <c r="E736" i="61"/>
  <c r="J986" i="61"/>
  <c r="H1361" i="61"/>
  <c r="I2058" i="61"/>
  <c r="I1183" i="61"/>
  <c r="G1808" i="61"/>
  <c r="F558" i="61"/>
  <c r="K1308" i="61"/>
  <c r="I433" i="61"/>
  <c r="J558" i="61"/>
  <c r="K1058" i="61"/>
  <c r="K1933" i="61"/>
  <c r="J1808" i="61"/>
  <c r="E308" i="61"/>
  <c r="F1058" i="61"/>
  <c r="G1433" i="61"/>
  <c r="H808" i="61"/>
  <c r="H683" i="61"/>
  <c r="F683" i="61"/>
  <c r="J1183" i="61"/>
  <c r="J308" i="61"/>
  <c r="G308" i="61"/>
  <c r="I808" i="61"/>
  <c r="H933" i="61"/>
  <c r="G433" i="61"/>
  <c r="K2058" i="61"/>
  <c r="K558" i="61"/>
  <c r="K1433" i="61"/>
  <c r="K1683" i="61"/>
  <c r="K56" i="61"/>
  <c r="E683" i="61"/>
  <c r="G1683" i="61"/>
  <c r="H56" i="61"/>
  <c r="G683" i="61"/>
  <c r="E1433" i="61"/>
  <c r="J1933" i="61"/>
  <c r="G183" i="61"/>
  <c r="E933" i="61"/>
  <c r="E183" i="61"/>
  <c r="I56" i="61"/>
  <c r="F1808" i="61"/>
  <c r="G558" i="61"/>
  <c r="K683" i="61"/>
  <c r="I1683" i="61"/>
  <c r="E56" i="61"/>
  <c r="H1308" i="61"/>
  <c r="F433" i="61"/>
  <c r="I183" i="61"/>
  <c r="G1558" i="61"/>
  <c r="K1808" i="61"/>
  <c r="I1058" i="61"/>
  <c r="J56" i="61"/>
  <c r="F308" i="61"/>
  <c r="H2058" i="61"/>
  <c r="J933" i="61"/>
  <c r="I558" i="61"/>
  <c r="H183" i="61"/>
  <c r="J1433" i="61"/>
  <c r="J433" i="61"/>
  <c r="I1933" i="61"/>
  <c r="E808" i="61"/>
  <c r="I1308" i="61"/>
  <c r="G1183" i="61"/>
  <c r="F1933" i="61"/>
  <c r="F1308" i="61"/>
  <c r="J683" i="61"/>
  <c r="G808" i="61"/>
  <c r="J1058" i="61"/>
  <c r="F2058" i="61"/>
  <c r="J808" i="61"/>
  <c r="E1183" i="61"/>
  <c r="F933" i="61"/>
  <c r="I1433" i="61"/>
  <c r="F183" i="61"/>
  <c r="E1308" i="61"/>
  <c r="E1808" i="61"/>
  <c r="J1558" i="61"/>
  <c r="J1308" i="61"/>
  <c r="I1808" i="61"/>
  <c r="H1183" i="61"/>
  <c r="J2058" i="61"/>
  <c r="E2058" i="61"/>
  <c r="H308" i="61"/>
  <c r="K1558" i="61"/>
  <c r="G2058" i="61"/>
  <c r="F1683" i="61"/>
  <c r="H1808" i="61"/>
  <c r="F808" i="61"/>
  <c r="K433" i="61"/>
  <c r="H433" i="61"/>
  <c r="E433" i="61"/>
  <c r="G56" i="61"/>
  <c r="H1933" i="61"/>
  <c r="H558" i="61"/>
  <c r="F1183" i="61"/>
  <c r="I308" i="61"/>
  <c r="J183" i="61"/>
  <c r="E1058" i="61"/>
  <c r="I683" i="61"/>
  <c r="H1433" i="61"/>
  <c r="H1558" i="61"/>
  <c r="F1433" i="61"/>
  <c r="I1558" i="61"/>
  <c r="E1558" i="61"/>
  <c r="G1308" i="61"/>
  <c r="F56" i="61"/>
  <c r="E1683" i="61"/>
  <c r="G1933" i="61"/>
  <c r="I933" i="61"/>
  <c r="K933" i="61"/>
  <c r="E558" i="61"/>
  <c r="K308" i="61"/>
  <c r="G1058" i="61"/>
  <c r="E1933" i="61"/>
  <c r="F1558" i="61"/>
  <c r="J1683" i="61"/>
  <c r="H1058" i="61"/>
  <c r="H1683" i="61"/>
  <c r="K808" i="61"/>
  <c r="G933" i="61"/>
  <c r="K1183" i="61"/>
  <c r="K183" i="61"/>
  <c r="J904" i="61"/>
  <c r="H2029" i="61"/>
  <c r="J1654" i="61"/>
  <c r="G404" i="61"/>
  <c r="F154" i="61"/>
  <c r="F404" i="61"/>
  <c r="J1279" i="61"/>
  <c r="F529" i="61"/>
  <c r="F1029" i="61"/>
  <c r="K529" i="61"/>
  <c r="E654" i="61"/>
  <c r="H27" i="61"/>
  <c r="I1154" i="61"/>
  <c r="G1779" i="61"/>
  <c r="K1654" i="61"/>
  <c r="E1779" i="61"/>
  <c r="J27" i="61"/>
  <c r="J1404" i="61"/>
  <c r="G1154" i="61"/>
  <c r="K779" i="61"/>
  <c r="F1654" i="61"/>
  <c r="G1279" i="61"/>
  <c r="G27" i="61"/>
  <c r="I1279" i="61"/>
  <c r="E1154" i="61"/>
  <c r="H529" i="61"/>
  <c r="J654" i="61"/>
  <c r="J154" i="61"/>
  <c r="G1904" i="61"/>
  <c r="G529" i="61"/>
  <c r="F1779" i="61"/>
  <c r="K154" i="61"/>
  <c r="J1029" i="61"/>
  <c r="E154" i="61"/>
  <c r="I1779" i="61"/>
  <c r="I1029" i="61"/>
  <c r="G1404" i="61"/>
  <c r="I1654" i="61"/>
  <c r="K654" i="61"/>
  <c r="K1029" i="61"/>
  <c r="K279" i="61"/>
  <c r="I654" i="61"/>
  <c r="F2029" i="61"/>
  <c r="I154" i="61"/>
  <c r="F1404" i="61"/>
  <c r="J1779" i="61"/>
  <c r="F654" i="61"/>
  <c r="G279" i="61"/>
  <c r="K1779" i="61"/>
  <c r="J1154" i="61"/>
  <c r="E904" i="61"/>
  <c r="J1904" i="61"/>
  <c r="H1404" i="61"/>
  <c r="J404" i="61"/>
  <c r="K1404" i="61"/>
  <c r="E27" i="61"/>
  <c r="K904" i="61"/>
  <c r="I2029" i="61"/>
  <c r="I779" i="61"/>
  <c r="E529" i="61"/>
  <c r="K27" i="61"/>
  <c r="H1529" i="61"/>
  <c r="E1029" i="61"/>
  <c r="E1904" i="61"/>
  <c r="H1779" i="61"/>
  <c r="I904" i="61"/>
  <c r="E1654" i="61"/>
  <c r="I279" i="61"/>
  <c r="J279" i="61"/>
  <c r="H1029" i="61"/>
  <c r="K1529" i="61"/>
  <c r="J529" i="61"/>
  <c r="H1654" i="61"/>
  <c r="H279" i="61"/>
  <c r="E1529" i="61"/>
  <c r="H1154" i="61"/>
  <c r="J779" i="61"/>
  <c r="I404" i="61"/>
  <c r="H654" i="61"/>
  <c r="G779" i="61"/>
  <c r="F779" i="61"/>
  <c r="H1904" i="61"/>
  <c r="F1529" i="61"/>
  <c r="G654" i="61"/>
  <c r="E279" i="61"/>
  <c r="E779" i="61"/>
  <c r="F27" i="61"/>
  <c r="G904" i="61"/>
  <c r="I1529" i="61"/>
  <c r="K1279" i="61"/>
  <c r="H1279" i="61"/>
  <c r="H904" i="61"/>
  <c r="G2029" i="61"/>
  <c r="I529" i="61"/>
  <c r="H154" i="61"/>
  <c r="G1529" i="61"/>
  <c r="F904" i="61"/>
  <c r="F279" i="61"/>
  <c r="I27" i="61"/>
  <c r="E1404" i="61"/>
  <c r="K404" i="61"/>
  <c r="K2029" i="61"/>
  <c r="G1029" i="61"/>
  <c r="J1529" i="61"/>
  <c r="J2029" i="61"/>
  <c r="I1904" i="61"/>
  <c r="G154" i="61"/>
  <c r="G1654" i="61"/>
  <c r="F1904" i="61"/>
  <c r="F1279" i="61"/>
  <c r="H404" i="61"/>
  <c r="E404" i="61"/>
  <c r="E1279" i="61"/>
  <c r="H779" i="61"/>
  <c r="I1404" i="61"/>
  <c r="F1154" i="61"/>
  <c r="E2029" i="61"/>
  <c r="K1154" i="61"/>
  <c r="K1904" i="61"/>
  <c r="G684" i="61"/>
  <c r="E2059" i="61"/>
  <c r="K57" i="61"/>
  <c r="F934" i="61"/>
  <c r="I434" i="61"/>
  <c r="F1934" i="61"/>
  <c r="G1809" i="61"/>
  <c r="J184" i="61"/>
  <c r="I1809" i="61"/>
  <c r="E184" i="61"/>
  <c r="G809" i="61"/>
  <c r="J1059" i="61"/>
  <c r="H684" i="61"/>
  <c r="I934" i="61"/>
  <c r="F2059" i="61"/>
  <c r="F57" i="61"/>
  <c r="E434" i="61"/>
  <c r="G1434" i="61"/>
  <c r="I1559" i="61"/>
  <c r="G934" i="61"/>
  <c r="H1559" i="61"/>
  <c r="G1684" i="61"/>
  <c r="F1309" i="61"/>
  <c r="G1059" i="61"/>
  <c r="I684" i="61"/>
  <c r="E1559" i="61"/>
  <c r="K1809" i="61"/>
  <c r="J1309" i="61"/>
  <c r="I184" i="61"/>
  <c r="G2059" i="61"/>
  <c r="E1434" i="61"/>
  <c r="G1934" i="61"/>
  <c r="F1434" i="61"/>
  <c r="J1684" i="61"/>
  <c r="I559" i="61"/>
  <c r="I809" i="61"/>
  <c r="F684" i="61"/>
  <c r="G1309" i="61"/>
  <c r="H1684" i="61"/>
  <c r="F1684" i="61"/>
  <c r="I1184" i="61"/>
  <c r="K559" i="61"/>
  <c r="K1059" i="61"/>
  <c r="E1184" i="61"/>
  <c r="G309" i="61"/>
  <c r="H57" i="61"/>
  <c r="K184" i="61"/>
  <c r="K1434" i="61"/>
  <c r="G1559" i="61"/>
  <c r="K684" i="61"/>
  <c r="J1184" i="61"/>
  <c r="K1184" i="61"/>
  <c r="K1559" i="61"/>
  <c r="F1059" i="61"/>
  <c r="G184" i="61"/>
  <c r="H1809" i="61"/>
  <c r="E559" i="61"/>
  <c r="E934" i="61"/>
  <c r="J1434" i="61"/>
  <c r="F1559" i="61"/>
  <c r="K309" i="61"/>
  <c r="F309" i="61"/>
  <c r="G1184" i="61"/>
  <c r="J1934" i="61"/>
  <c r="E684" i="61"/>
  <c r="H434" i="61"/>
  <c r="J2059" i="61"/>
  <c r="E1059" i="61"/>
  <c r="I309" i="61"/>
  <c r="I1309" i="61"/>
  <c r="H184" i="61"/>
  <c r="F559" i="61"/>
  <c r="H559" i="61"/>
  <c r="G57" i="61"/>
  <c r="K809" i="61"/>
  <c r="H2059" i="61"/>
  <c r="H1434" i="61"/>
  <c r="K434" i="61"/>
  <c r="I57" i="61"/>
  <c r="K1309" i="61"/>
  <c r="I1059" i="61"/>
  <c r="E809" i="61"/>
  <c r="K1934" i="61"/>
  <c r="F184" i="61"/>
  <c r="J809" i="61"/>
  <c r="J309" i="61"/>
  <c r="F1184" i="61"/>
  <c r="F1809" i="61"/>
  <c r="I2059" i="61"/>
  <c r="I1434" i="61"/>
  <c r="G434" i="61"/>
  <c r="E309" i="61"/>
  <c r="J57" i="61"/>
  <c r="J1559" i="61"/>
  <c r="I1934" i="61"/>
  <c r="J559" i="61"/>
  <c r="J434" i="61"/>
  <c r="E1309" i="61"/>
  <c r="J934" i="61"/>
  <c r="J684" i="61"/>
  <c r="I1684" i="61"/>
  <c r="K2059" i="61"/>
  <c r="G559" i="61"/>
  <c r="H309" i="61"/>
  <c r="K1684" i="61"/>
  <c r="E1934" i="61"/>
  <c r="E57" i="61"/>
  <c r="J1809" i="61"/>
  <c r="H809" i="61"/>
  <c r="H1059" i="61"/>
  <c r="E1809" i="61"/>
  <c r="H1184" i="61"/>
  <c r="H1934" i="61"/>
  <c r="K934" i="61"/>
  <c r="E1684" i="61"/>
  <c r="F434" i="61"/>
  <c r="F809" i="61"/>
  <c r="H934" i="61"/>
  <c r="H1309" i="61"/>
  <c r="F357" i="63"/>
  <c r="F173" i="63"/>
  <c r="X438" i="2"/>
  <c r="J1862" i="61"/>
  <c r="K110" i="61"/>
  <c r="I987" i="61"/>
  <c r="G110" i="61"/>
  <c r="K987" i="61"/>
  <c r="E2112" i="61"/>
  <c r="G1362" i="61"/>
  <c r="E862" i="61"/>
  <c r="K1612" i="61"/>
  <c r="E1362" i="61"/>
  <c r="J110" i="61"/>
  <c r="K1987" i="61"/>
  <c r="H1987" i="61"/>
  <c r="E1737" i="61"/>
  <c r="F362" i="61"/>
  <c r="H2112" i="61"/>
  <c r="G612" i="61"/>
  <c r="F1487" i="61"/>
  <c r="I1362" i="61"/>
  <c r="K362" i="61"/>
  <c r="F737" i="61"/>
  <c r="F1987" i="61"/>
  <c r="K1237" i="61"/>
  <c r="J487" i="61"/>
  <c r="J1112" i="61"/>
  <c r="G1237" i="61"/>
  <c r="E737" i="61"/>
  <c r="K1112" i="61"/>
  <c r="G1112" i="61"/>
  <c r="E362" i="61"/>
  <c r="I862" i="61"/>
  <c r="E1612" i="61"/>
  <c r="K737" i="61"/>
  <c r="H487" i="61"/>
  <c r="K487" i="61"/>
  <c r="I1862" i="61"/>
  <c r="E110" i="61"/>
  <c r="F2112" i="61"/>
  <c r="I1987" i="61"/>
  <c r="H737" i="61"/>
  <c r="K237" i="61"/>
  <c r="J1487" i="61"/>
  <c r="G2112" i="61"/>
  <c r="G487" i="61"/>
  <c r="J1737" i="61"/>
  <c r="F237" i="61"/>
  <c r="I1237" i="61"/>
  <c r="I110" i="61"/>
  <c r="H362" i="61"/>
  <c r="K2112" i="61"/>
  <c r="G1737" i="61"/>
  <c r="K1362" i="61"/>
  <c r="J987" i="61"/>
  <c r="E237" i="61"/>
  <c r="K612" i="61"/>
  <c r="F612" i="61"/>
  <c r="J862" i="61"/>
  <c r="H237" i="61"/>
  <c r="I1612" i="61"/>
  <c r="J1237" i="61"/>
  <c r="H862" i="61"/>
  <c r="F1862" i="61"/>
  <c r="E487" i="61"/>
  <c r="E612" i="61"/>
  <c r="F1612" i="61"/>
  <c r="J737" i="61"/>
  <c r="G987" i="61"/>
  <c r="I1737" i="61"/>
  <c r="F1362" i="61"/>
  <c r="F1737" i="61"/>
  <c r="I1112" i="61"/>
  <c r="F110" i="61"/>
  <c r="H1737" i="61"/>
  <c r="F1112" i="61"/>
  <c r="I1487" i="61"/>
  <c r="J1362" i="61"/>
  <c r="H1487" i="61"/>
  <c r="K1737" i="61"/>
  <c r="J237" i="61"/>
  <c r="H1237" i="61"/>
  <c r="J612" i="61"/>
  <c r="J1987" i="61"/>
  <c r="H1612" i="61"/>
  <c r="H1862" i="61"/>
  <c r="H1112" i="61"/>
  <c r="F987" i="61"/>
  <c r="K1487" i="61"/>
  <c r="G1612" i="61"/>
  <c r="G362" i="61"/>
  <c r="G237" i="61"/>
  <c r="G1487" i="61"/>
  <c r="E987" i="61"/>
  <c r="E1112" i="61"/>
  <c r="H612" i="61"/>
  <c r="F1237" i="61"/>
  <c r="I362" i="61"/>
  <c r="F487" i="61"/>
  <c r="I737" i="61"/>
  <c r="G737" i="61"/>
  <c r="H110" i="61"/>
  <c r="H987" i="61"/>
  <c r="J1612" i="61"/>
  <c r="G862" i="61"/>
  <c r="J362" i="61"/>
  <c r="E1862" i="61"/>
  <c r="K862" i="61"/>
  <c r="E1237" i="61"/>
  <c r="G1987" i="61"/>
  <c r="I612" i="61"/>
  <c r="I487" i="61"/>
  <c r="E1487" i="61"/>
  <c r="H1362" i="61"/>
  <c r="I237" i="61"/>
  <c r="G1862" i="61"/>
  <c r="F862" i="61"/>
  <c r="J2112" i="61"/>
  <c r="E1987" i="61"/>
  <c r="I2112" i="61"/>
  <c r="K1862" i="61"/>
  <c r="X387" i="2"/>
  <c r="Y1160" i="2"/>
  <c r="I1900" i="61"/>
  <c r="I525" i="61"/>
  <c r="J400" i="61"/>
  <c r="J1025" i="61"/>
  <c r="I2025" i="61"/>
  <c r="G1150" i="61"/>
  <c r="G900" i="61"/>
  <c r="F275" i="61"/>
  <c r="H525" i="61"/>
  <c r="J150" i="61"/>
  <c r="J650" i="61"/>
  <c r="K775" i="61"/>
  <c r="I1650" i="61"/>
  <c r="F525" i="61"/>
  <c r="G150" i="61"/>
  <c r="K150" i="61"/>
  <c r="J900" i="61"/>
  <c r="E1400" i="61"/>
  <c r="E775" i="61"/>
  <c r="H900" i="61"/>
  <c r="K1400" i="61"/>
  <c r="F1275" i="61"/>
  <c r="H23" i="61"/>
  <c r="J1525" i="61"/>
  <c r="I650" i="61"/>
  <c r="G1275" i="61"/>
  <c r="K650" i="61"/>
  <c r="J1150" i="61"/>
  <c r="K1650" i="61"/>
  <c r="E525" i="61"/>
  <c r="E2025" i="61"/>
  <c r="J1900" i="61"/>
  <c r="J1275" i="61"/>
  <c r="J2025" i="61"/>
  <c r="G400" i="61"/>
  <c r="K275" i="61"/>
  <c r="F900" i="61"/>
  <c r="E1775" i="61"/>
  <c r="K1025" i="61"/>
  <c r="H1525" i="61"/>
  <c r="K1775" i="61"/>
  <c r="F2025" i="61"/>
  <c r="G1400" i="61"/>
  <c r="G525" i="61"/>
  <c r="H1650" i="61"/>
  <c r="G1525" i="61"/>
  <c r="E1900" i="61"/>
  <c r="H1900" i="61"/>
  <c r="E150" i="61"/>
  <c r="H1025" i="61"/>
  <c r="H275" i="61"/>
  <c r="J23" i="61"/>
  <c r="E275" i="61"/>
  <c r="F1025" i="61"/>
  <c r="J525" i="61"/>
  <c r="I1525" i="61"/>
  <c r="E1025" i="61"/>
  <c r="E1525" i="61"/>
  <c r="G1650" i="61"/>
  <c r="H400" i="61"/>
  <c r="F1525" i="61"/>
  <c r="G2025" i="61"/>
  <c r="F650" i="61"/>
  <c r="G275" i="61"/>
  <c r="K1150" i="61"/>
  <c r="F400" i="61"/>
  <c r="I1775" i="61"/>
  <c r="I400" i="61"/>
  <c r="I1400" i="61"/>
  <c r="I1275" i="61"/>
  <c r="F23" i="61"/>
  <c r="H2025" i="61"/>
  <c r="E900" i="61"/>
  <c r="F1150" i="61"/>
  <c r="J1650" i="61"/>
  <c r="I1025" i="61"/>
  <c r="F1650" i="61"/>
  <c r="H150" i="61"/>
  <c r="F150" i="61"/>
  <c r="J1400" i="61"/>
  <c r="I775" i="61"/>
  <c r="E1650" i="61"/>
  <c r="E400" i="61"/>
  <c r="I150" i="61"/>
  <c r="K900" i="61"/>
  <c r="J775" i="61"/>
  <c r="K1275" i="61"/>
  <c r="H1150" i="61"/>
  <c r="E650" i="61"/>
  <c r="G23" i="61"/>
  <c r="I23" i="61"/>
  <c r="F1400" i="61"/>
  <c r="H650" i="61"/>
  <c r="K1525" i="61"/>
  <c r="H1275" i="61"/>
  <c r="G650" i="61"/>
  <c r="H775" i="61"/>
  <c r="G1775" i="61"/>
  <c r="G1900" i="61"/>
  <c r="F1900" i="61"/>
  <c r="E23" i="61"/>
  <c r="K2025" i="61"/>
  <c r="I900" i="61"/>
  <c r="H1400" i="61"/>
  <c r="K23" i="61"/>
  <c r="J275" i="61"/>
  <c r="G775" i="61"/>
  <c r="E1275" i="61"/>
  <c r="K525" i="61"/>
  <c r="G1025" i="61"/>
  <c r="F1775" i="61"/>
  <c r="F775" i="61"/>
  <c r="I275" i="61"/>
  <c r="I1150" i="61"/>
  <c r="E1150" i="61"/>
  <c r="J1775" i="61"/>
  <c r="K400" i="61"/>
  <c r="H1775" i="61"/>
  <c r="K1900" i="61"/>
  <c r="I186" i="61"/>
  <c r="F1186" i="61"/>
  <c r="F1561" i="61"/>
  <c r="G1936" i="61"/>
  <c r="H561" i="61"/>
  <c r="E59" i="61"/>
  <c r="H1936" i="61"/>
  <c r="I561" i="61"/>
  <c r="I1186" i="61"/>
  <c r="I1561" i="61"/>
  <c r="I936" i="61"/>
  <c r="K1061" i="61"/>
  <c r="F1061" i="61"/>
  <c r="J1936" i="61"/>
  <c r="E686" i="61"/>
  <c r="G1311" i="61"/>
  <c r="G436" i="61"/>
  <c r="E1811" i="61"/>
  <c r="J1811" i="61"/>
  <c r="I1311" i="61"/>
  <c r="I1061" i="61"/>
  <c r="J311" i="61"/>
  <c r="E1686" i="61"/>
  <c r="I1686" i="61"/>
  <c r="H59" i="61"/>
  <c r="F1811" i="61"/>
  <c r="H1186" i="61"/>
  <c r="J561" i="61"/>
  <c r="H436" i="61"/>
  <c r="H1561" i="61"/>
  <c r="H311" i="61"/>
  <c r="F59" i="61"/>
  <c r="J1061" i="61"/>
  <c r="K311" i="61"/>
  <c r="I1936" i="61"/>
  <c r="G1811" i="61"/>
  <c r="E311" i="61"/>
  <c r="J2061" i="61"/>
  <c r="H1311" i="61"/>
  <c r="F436" i="61"/>
  <c r="G1061" i="61"/>
  <c r="E1936" i="61"/>
  <c r="J1686" i="61"/>
  <c r="G1436" i="61"/>
  <c r="G59" i="61"/>
  <c r="I436" i="61"/>
  <c r="F686" i="61"/>
  <c r="G1686" i="61"/>
  <c r="G1186" i="61"/>
  <c r="F311" i="61"/>
  <c r="I2061" i="61"/>
  <c r="K1311" i="61"/>
  <c r="E1311" i="61"/>
  <c r="H2061" i="61"/>
  <c r="H1811" i="61"/>
  <c r="F186" i="61"/>
  <c r="E2061" i="61"/>
  <c r="J1311" i="61"/>
  <c r="I686" i="61"/>
  <c r="J936" i="61"/>
  <c r="K1686" i="61"/>
  <c r="F811" i="61"/>
  <c r="J1561" i="61"/>
  <c r="F2061" i="61"/>
  <c r="J1436" i="61"/>
  <c r="G311" i="61"/>
  <c r="K936" i="61"/>
  <c r="E936" i="61"/>
  <c r="G936" i="61"/>
  <c r="H186" i="61"/>
  <c r="E1561" i="61"/>
  <c r="E561" i="61"/>
  <c r="H1436" i="61"/>
  <c r="K1811" i="61"/>
  <c r="E1061" i="61"/>
  <c r="K186" i="61"/>
  <c r="K436" i="61"/>
  <c r="G1561" i="61"/>
  <c r="F561" i="61"/>
  <c r="J811" i="61"/>
  <c r="F1311" i="61"/>
  <c r="K59" i="61"/>
  <c r="H686" i="61"/>
  <c r="K1936" i="61"/>
  <c r="H936" i="61"/>
  <c r="H1686" i="61"/>
  <c r="J186" i="61"/>
  <c r="F936" i="61"/>
  <c r="I59" i="61"/>
  <c r="F1686" i="61"/>
  <c r="J1186" i="61"/>
  <c r="K1186" i="61"/>
  <c r="G561" i="61"/>
  <c r="I311" i="61"/>
  <c r="F1436" i="61"/>
  <c r="G186" i="61"/>
  <c r="K2061" i="61"/>
  <c r="H811" i="61"/>
  <c r="J436" i="61"/>
  <c r="K1561" i="61"/>
  <c r="E186" i="61"/>
  <c r="J59" i="61"/>
  <c r="E811" i="61"/>
  <c r="H1061" i="61"/>
  <c r="G811" i="61"/>
  <c r="I1436" i="61"/>
  <c r="F1936" i="61"/>
  <c r="E1436" i="61"/>
  <c r="K686" i="61"/>
  <c r="J686" i="61"/>
  <c r="E1186" i="61"/>
  <c r="E436" i="61"/>
  <c r="K811" i="61"/>
  <c r="K1436" i="61"/>
  <c r="G2061" i="61"/>
  <c r="K561" i="61"/>
  <c r="G686" i="61"/>
  <c r="I1811" i="61"/>
  <c r="I811" i="61"/>
  <c r="Y1156" i="2"/>
  <c r="J1040" i="61"/>
  <c r="F665" i="61"/>
  <c r="K1665" i="61"/>
  <c r="F165" i="61"/>
  <c r="H1290" i="61"/>
  <c r="F1790" i="61"/>
  <c r="I165" i="61"/>
  <c r="E790" i="61"/>
  <c r="E1915" i="61"/>
  <c r="H540" i="61"/>
  <c r="I915" i="61"/>
  <c r="G1165" i="61"/>
  <c r="G1790" i="61"/>
  <c r="E1165" i="61"/>
  <c r="K38" i="61"/>
  <c r="F1040" i="61"/>
  <c r="G790" i="61"/>
  <c r="F38" i="61"/>
  <c r="I1415" i="61"/>
  <c r="E415" i="61"/>
  <c r="E1290" i="61"/>
  <c r="J1915" i="61"/>
  <c r="K665" i="61"/>
  <c r="E290" i="61"/>
  <c r="K165" i="61"/>
  <c r="H1915" i="61"/>
  <c r="J2040" i="61"/>
  <c r="F1415" i="61"/>
  <c r="J1165" i="61"/>
  <c r="J290" i="61"/>
  <c r="H1040" i="61"/>
  <c r="G2040" i="61"/>
  <c r="J1290" i="61"/>
  <c r="F790" i="61"/>
  <c r="H2040" i="61"/>
  <c r="H665" i="61"/>
  <c r="E1665" i="61"/>
  <c r="K415" i="61"/>
  <c r="H915" i="61"/>
  <c r="G165" i="61"/>
  <c r="I1040" i="61"/>
  <c r="I540" i="61"/>
  <c r="H1165" i="61"/>
  <c r="J415" i="61"/>
  <c r="J790" i="61"/>
  <c r="K1540" i="61"/>
  <c r="J38" i="61"/>
  <c r="G38" i="61"/>
  <c r="I415" i="61"/>
  <c r="F1165" i="61"/>
  <c r="K2040" i="61"/>
  <c r="F290" i="61"/>
  <c r="E915" i="61"/>
  <c r="E1790" i="61"/>
  <c r="I1165" i="61"/>
  <c r="K1040" i="61"/>
  <c r="F915" i="61"/>
  <c r="G1040" i="61"/>
  <c r="J1540" i="61"/>
  <c r="J1665" i="61"/>
  <c r="H165" i="61"/>
  <c r="K1915" i="61"/>
  <c r="E540" i="61"/>
  <c r="K1165" i="61"/>
  <c r="I1540" i="61"/>
  <c r="G1665" i="61"/>
  <c r="F1915" i="61"/>
  <c r="I1290" i="61"/>
  <c r="G415" i="61"/>
  <c r="J165" i="61"/>
  <c r="G540" i="61"/>
  <c r="I1915" i="61"/>
  <c r="K1790" i="61"/>
  <c r="E1040" i="61"/>
  <c r="F2040" i="61"/>
  <c r="H38" i="61"/>
  <c r="K290" i="61"/>
  <c r="I1665" i="61"/>
  <c r="K1290" i="61"/>
  <c r="G1290" i="61"/>
  <c r="E1415" i="61"/>
  <c r="I790" i="61"/>
  <c r="E165" i="61"/>
  <c r="H1415" i="61"/>
  <c r="H415" i="61"/>
  <c r="K915" i="61"/>
  <c r="J915" i="61"/>
  <c r="I665" i="61"/>
  <c r="G1415" i="61"/>
  <c r="K540" i="61"/>
  <c r="G290" i="61"/>
  <c r="F540" i="61"/>
  <c r="K790" i="61"/>
  <c r="G1915" i="61"/>
  <c r="G1540" i="61"/>
  <c r="J665" i="61"/>
  <c r="H1790" i="61"/>
  <c r="K1415" i="61"/>
  <c r="E1540" i="61"/>
  <c r="I290" i="61"/>
  <c r="H1665" i="61"/>
  <c r="J1415" i="61"/>
  <c r="E38" i="61"/>
  <c r="G915" i="61"/>
  <c r="H1540" i="61"/>
  <c r="E2040" i="61"/>
  <c r="F1665" i="61"/>
  <c r="I1790" i="61"/>
  <c r="J540" i="61"/>
  <c r="I38" i="61"/>
  <c r="E665" i="61"/>
  <c r="F415" i="61"/>
  <c r="H790" i="61"/>
  <c r="F1290" i="61"/>
  <c r="I2040" i="61"/>
  <c r="F1540" i="61"/>
  <c r="G665" i="61"/>
  <c r="J1790" i="61"/>
  <c r="H290" i="61"/>
  <c r="K606" i="61"/>
  <c r="H481" i="61"/>
  <c r="J606" i="61"/>
  <c r="J1231" i="61"/>
  <c r="G1231" i="61"/>
  <c r="K1606" i="61"/>
  <c r="I1106" i="61"/>
  <c r="E731" i="61"/>
  <c r="K1356" i="61"/>
  <c r="G856" i="61"/>
  <c r="G731" i="61"/>
  <c r="K856" i="61"/>
  <c r="E104" i="61"/>
  <c r="I1356" i="61"/>
  <c r="E1606" i="61"/>
  <c r="I1481" i="61"/>
  <c r="K356" i="61"/>
  <c r="G981" i="61"/>
  <c r="F356" i="61"/>
  <c r="K2106" i="61"/>
  <c r="F1731" i="61"/>
  <c r="J231" i="61"/>
  <c r="H104" i="61"/>
  <c r="G1856" i="61"/>
  <c r="G606" i="61"/>
  <c r="J731" i="61"/>
  <c r="E1231" i="61"/>
  <c r="E856" i="61"/>
  <c r="E1731" i="61"/>
  <c r="F731" i="61"/>
  <c r="K481" i="61"/>
  <c r="J1356" i="61"/>
  <c r="F606" i="61"/>
  <c r="H1856" i="61"/>
  <c r="H1981" i="61"/>
  <c r="I104" i="61"/>
  <c r="G1606" i="61"/>
  <c r="F1481" i="61"/>
  <c r="F2106" i="61"/>
  <c r="F1981" i="61"/>
  <c r="J1606" i="61"/>
  <c r="E1981" i="61"/>
  <c r="E231" i="61"/>
  <c r="J856" i="61"/>
  <c r="I1856" i="61"/>
  <c r="E481" i="61"/>
  <c r="E1356" i="61"/>
  <c r="H1356" i="61"/>
  <c r="I1231" i="61"/>
  <c r="E1106" i="61"/>
  <c r="H231" i="61"/>
  <c r="G1731" i="61"/>
  <c r="K981" i="61"/>
  <c r="G1356" i="61"/>
  <c r="I2106" i="61"/>
  <c r="K1731" i="61"/>
  <c r="I731" i="61"/>
  <c r="J104" i="61"/>
  <c r="F481" i="61"/>
  <c r="I606" i="61"/>
  <c r="H1106" i="61"/>
  <c r="H606" i="61"/>
  <c r="H2106" i="61"/>
  <c r="F1356" i="61"/>
  <c r="J356" i="61"/>
  <c r="J1856" i="61"/>
  <c r="F1106" i="61"/>
  <c r="I481" i="61"/>
  <c r="E2106" i="61"/>
  <c r="J1731" i="61"/>
  <c r="H856" i="61"/>
  <c r="K104" i="61"/>
  <c r="F1856" i="61"/>
  <c r="J981" i="61"/>
  <c r="I981" i="61"/>
  <c r="E1856" i="61"/>
  <c r="F856" i="61"/>
  <c r="H356" i="61"/>
  <c r="G104" i="61"/>
  <c r="H731" i="61"/>
  <c r="K1106" i="61"/>
  <c r="F231" i="61"/>
  <c r="J1481" i="61"/>
  <c r="E356" i="61"/>
  <c r="G356" i="61"/>
  <c r="F104" i="61"/>
  <c r="G1106" i="61"/>
  <c r="G2106" i="61"/>
  <c r="E1481" i="61"/>
  <c r="K1481" i="61"/>
  <c r="K1231" i="61"/>
  <c r="E981" i="61"/>
  <c r="F981" i="61"/>
  <c r="E606" i="61"/>
  <c r="K231" i="61"/>
  <c r="G231" i="61"/>
  <c r="H981" i="61"/>
  <c r="J2106" i="61"/>
  <c r="I1731" i="61"/>
  <c r="H1481" i="61"/>
  <c r="G481" i="61"/>
  <c r="I856" i="61"/>
  <c r="J1981" i="61"/>
  <c r="G1981" i="61"/>
  <c r="J481" i="61"/>
  <c r="K731" i="61"/>
  <c r="I1606" i="61"/>
  <c r="F1231" i="61"/>
  <c r="I231" i="61"/>
  <c r="K1856" i="61"/>
  <c r="H1731" i="61"/>
  <c r="J1106" i="61"/>
  <c r="H1231" i="61"/>
  <c r="F1606" i="61"/>
  <c r="G1481" i="61"/>
  <c r="I356" i="61"/>
  <c r="K1981" i="61"/>
  <c r="I1981" i="61"/>
  <c r="H1606" i="61"/>
  <c r="X1167" i="2"/>
  <c r="Y950" i="2"/>
  <c r="X750" i="2"/>
  <c r="X62" i="2"/>
  <c r="X954" i="2"/>
  <c r="X263" i="2"/>
  <c r="X664" i="2"/>
  <c r="Y13" i="2"/>
  <c r="X684" i="2"/>
  <c r="X1205" i="2"/>
  <c r="Y1049" i="2"/>
  <c r="F367" i="63" s="1"/>
  <c r="X169" i="2"/>
  <c r="X686" i="2"/>
  <c r="Y1041" i="2"/>
  <c r="X1022" i="2"/>
  <c r="X29" i="2"/>
  <c r="X273" i="2"/>
  <c r="X588" i="2"/>
  <c r="X112" i="2"/>
  <c r="X1203" i="2"/>
  <c r="X60" i="2"/>
  <c r="Y438" i="2"/>
  <c r="X1164" i="2"/>
  <c r="Y589" i="2"/>
  <c r="X1247" i="2"/>
  <c r="X683" i="2"/>
  <c r="X509" i="2"/>
  <c r="Y1202" i="2"/>
  <c r="X939" i="2"/>
  <c r="X948" i="2"/>
  <c r="Y684" i="2"/>
  <c r="X117" i="2"/>
  <c r="X113" i="2"/>
  <c r="X947" i="2"/>
  <c r="X13" i="2"/>
  <c r="X269" i="2"/>
  <c r="Y1178" i="2"/>
  <c r="Y266" i="2"/>
  <c r="X272" i="2"/>
  <c r="Y262" i="2"/>
  <c r="Y12" i="2"/>
  <c r="Y952" i="2"/>
  <c r="Y166" i="2"/>
  <c r="Y687" i="2"/>
  <c r="Y11" i="2"/>
  <c r="Y321" i="2"/>
  <c r="Y1244" i="2"/>
  <c r="Y1243" i="2"/>
  <c r="Y267" i="2"/>
  <c r="X1206" i="2"/>
  <c r="X1031" i="2"/>
  <c r="X58" i="2"/>
  <c r="Y184" i="2"/>
  <c r="X6" i="2"/>
  <c r="X99" i="2"/>
  <c r="X428" i="2"/>
  <c r="X320" i="2"/>
  <c r="X946" i="2"/>
  <c r="X57" i="2"/>
  <c r="Y945" i="2"/>
  <c r="Y495" i="2"/>
  <c r="X1163" i="2"/>
  <c r="X114" i="2"/>
  <c r="X944" i="2"/>
  <c r="X517" i="2"/>
  <c r="Y56" i="2"/>
  <c r="X1199" i="2"/>
  <c r="X951" i="2"/>
  <c r="X943" i="2"/>
  <c r="X1012" i="2"/>
  <c r="X682" i="2"/>
  <c r="X274" i="2"/>
  <c r="X751" i="2"/>
  <c r="Y673" i="2"/>
  <c r="Y115" i="2"/>
  <c r="Y265" i="2"/>
  <c r="X437" i="2"/>
  <c r="X276" i="2"/>
  <c r="X61" i="2"/>
  <c r="X646" i="2"/>
  <c r="X1180" i="2"/>
  <c r="X168" i="2"/>
  <c r="X264" i="2"/>
  <c r="X427" i="2"/>
  <c r="X953" i="2"/>
  <c r="X1039" i="2"/>
  <c r="X59" i="2"/>
  <c r="X644" i="2"/>
  <c r="Y275" i="2"/>
  <c r="X1238" i="2"/>
  <c r="X685" i="2"/>
  <c r="X435" i="2"/>
  <c r="X10" i="2"/>
  <c r="X271" i="2"/>
  <c r="X942" i="2"/>
  <c r="X118" i="2"/>
  <c r="X436" i="2"/>
  <c r="X116" i="2"/>
  <c r="X611" i="2"/>
  <c r="X605" i="2"/>
  <c r="X681" i="2"/>
  <c r="X949" i="2"/>
  <c r="X167" i="2"/>
  <c r="X941" i="2"/>
  <c r="X322" i="2"/>
  <c r="X1248" i="2"/>
  <c r="X1040" i="2"/>
  <c r="X111" i="2"/>
  <c r="X270" i="2"/>
  <c r="X268" i="2"/>
  <c r="X244" i="2"/>
  <c r="X743" i="2"/>
  <c r="X218" i="2"/>
  <c r="X549" i="2"/>
  <c r="Y812" i="2"/>
  <c r="Y821" i="2"/>
  <c r="X822" i="2"/>
  <c r="Y816" i="2"/>
  <c r="X201" i="2"/>
  <c r="X770" i="2"/>
  <c r="Y1015" i="2"/>
  <c r="X1015" i="2"/>
  <c r="X148" i="2"/>
  <c r="Y1022" i="2"/>
  <c r="X189" i="2"/>
  <c r="Y127" i="2"/>
  <c r="X485" i="2"/>
  <c r="X1246" i="2"/>
  <c r="Y667" i="2"/>
  <c r="X728" i="2"/>
  <c r="X1245" i="2"/>
  <c r="X708" i="2"/>
  <c r="Y55" i="2"/>
  <c r="X206" i="2"/>
  <c r="X863" i="2"/>
  <c r="Y188" i="2"/>
  <c r="Y769" i="2"/>
  <c r="X935" i="2"/>
  <c r="X182" i="2"/>
  <c r="X920" i="2"/>
  <c r="X934" i="2"/>
  <c r="X260" i="2"/>
  <c r="X246" i="2"/>
  <c r="X668" i="2"/>
  <c r="Y1192" i="2"/>
  <c r="X135" i="2"/>
  <c r="X887" i="2"/>
  <c r="X31" i="2"/>
  <c r="Y49" i="2"/>
  <c r="Y104" i="2"/>
  <c r="Y809" i="2"/>
  <c r="X545" i="2"/>
  <c r="X84" i="2"/>
  <c r="Y826" i="2"/>
  <c r="X185" i="2"/>
  <c r="X1156" i="2"/>
  <c r="Y507" i="2"/>
  <c r="Y905" i="2"/>
  <c r="Y823" i="2"/>
  <c r="Y245" i="2"/>
  <c r="Y151" i="2"/>
  <c r="X38" i="2"/>
  <c r="X699" i="2"/>
  <c r="X707" i="2"/>
  <c r="X164" i="2"/>
  <c r="X711" i="2"/>
  <c r="Y814" i="2"/>
  <c r="Y1162" i="2"/>
  <c r="Y666" i="2"/>
  <c r="Y665" i="2"/>
  <c r="Y181" i="2"/>
  <c r="Y897" i="2"/>
  <c r="Y418" i="2"/>
  <c r="Y19" i="2"/>
  <c r="Y30" i="2"/>
  <c r="X145" i="2"/>
  <c r="Y133" i="2"/>
  <c r="Y811" i="2"/>
  <c r="Y884" i="2"/>
  <c r="X1160" i="2"/>
  <c r="Y878" i="2"/>
  <c r="X885" i="2"/>
  <c r="Y544" i="2"/>
  <c r="Y226" i="2"/>
  <c r="X132" i="2"/>
  <c r="Y207" i="2"/>
  <c r="X158" i="2"/>
  <c r="X1174" i="2"/>
  <c r="X904" i="2"/>
  <c r="X896" i="2"/>
  <c r="Y210" i="2"/>
  <c r="Y813" i="2"/>
  <c r="Y825" i="2"/>
  <c r="X502" i="2"/>
  <c r="Y895" i="2"/>
  <c r="X768" i="2"/>
  <c r="X919" i="2"/>
  <c r="X538" i="2"/>
  <c r="X810" i="2"/>
  <c r="Y146" i="2"/>
  <c r="Y537" i="2"/>
  <c r="Y664" i="2"/>
  <c r="X472" i="2"/>
  <c r="X1032" i="2"/>
  <c r="Y387" i="2"/>
  <c r="X539" i="2"/>
  <c r="X735" i="2"/>
  <c r="Y183" i="2"/>
  <c r="Y731" i="2"/>
  <c r="X518" i="2"/>
  <c r="X579" i="2"/>
  <c r="X1172" i="2"/>
  <c r="X325" i="2"/>
  <c r="Y1170" i="2"/>
  <c r="X37" i="2"/>
  <c r="Y95" i="2"/>
  <c r="Y1167" i="2"/>
  <c r="X936" i="2"/>
  <c r="X421" i="2"/>
  <c r="Y736" i="2"/>
  <c r="Y727" i="2"/>
  <c r="X640" i="2"/>
  <c r="X97" i="2"/>
  <c r="X921" i="2"/>
  <c r="X407" i="2"/>
  <c r="Y407" i="2"/>
  <c r="X1030" i="2"/>
  <c r="Y1030" i="2"/>
  <c r="X815" i="2"/>
  <c r="Y815" i="2"/>
  <c r="X747" i="2"/>
  <c r="Y747" i="2"/>
  <c r="X1017" i="2"/>
  <c r="Y1017" i="2"/>
  <c r="X864" i="2"/>
  <c r="Y864" i="2"/>
  <c r="X136" i="2"/>
  <c r="Y136" i="2"/>
  <c r="X862" i="2"/>
  <c r="Y862" i="2"/>
  <c r="X22" i="2"/>
  <c r="Y22" i="2"/>
  <c r="X1157" i="2"/>
  <c r="Y1157" i="2"/>
  <c r="X208" i="2"/>
  <c r="Y208" i="2"/>
  <c r="Y1011" i="2"/>
  <c r="Y209" i="2"/>
  <c r="Y546" i="2"/>
  <c r="Y398" i="2"/>
  <c r="Y1021" i="2"/>
  <c r="Y827" i="2"/>
  <c r="Y144" i="2"/>
  <c r="Y1016" i="2"/>
  <c r="Y820" i="2"/>
  <c r="Y1168" i="2"/>
  <c r="Y1010" i="2"/>
  <c r="F66" i="63" l="1"/>
  <c r="F250" i="63"/>
  <c r="F248" i="63"/>
  <c r="F64" i="63"/>
  <c r="F68" i="63"/>
  <c r="F252" i="63"/>
  <c r="F63" i="63"/>
  <c r="F247" i="63"/>
  <c r="F137" i="63"/>
  <c r="F321" i="63"/>
  <c r="F264" i="63"/>
  <c r="F80" i="63"/>
  <c r="F61" i="63"/>
  <c r="F245" i="63"/>
  <c r="F262" i="63"/>
  <c r="F78" i="63"/>
  <c r="F65" i="63"/>
  <c r="F249" i="63"/>
  <c r="F183" i="63"/>
  <c r="T106" i="2"/>
  <c r="Y106" i="2" s="1"/>
  <c r="T722" i="2"/>
  <c r="Y722" i="2" s="1"/>
  <c r="T1175" i="2"/>
  <c r="X1175" i="2" s="1"/>
  <c r="T175" i="2"/>
  <c r="X175" i="2" s="1"/>
  <c r="T836" i="2"/>
  <c r="X836" i="2" s="1"/>
  <c r="T552" i="2"/>
  <c r="Y552" i="2" s="1"/>
  <c r="T700" i="2"/>
  <c r="Y700" i="2" s="1"/>
  <c r="T96" i="2"/>
  <c r="Y96" i="2" s="1"/>
  <c r="T837" i="2"/>
  <c r="X837" i="2" s="1"/>
  <c r="T548" i="2"/>
  <c r="X548" i="2" s="1"/>
  <c r="T796" i="2"/>
  <c r="X796" i="2" s="1"/>
  <c r="T487" i="2"/>
  <c r="Y487" i="2" s="1"/>
  <c r="T165" i="2"/>
  <c r="Y165" i="2" s="1"/>
  <c r="T868" i="2"/>
  <c r="Y868" i="2" s="1"/>
  <c r="T501" i="2"/>
  <c r="Y501" i="2" s="1"/>
  <c r="T235" i="2"/>
  <c r="Y235" i="2" s="1"/>
  <c r="T1231" i="2"/>
  <c r="Y1231" i="2" s="1"/>
  <c r="T1033" i="2"/>
  <c r="X1033" i="2" s="1"/>
  <c r="T1014" i="2"/>
  <c r="Y1014" i="2" s="1"/>
  <c r="T42" i="2"/>
  <c r="Y42" i="2" s="1"/>
  <c r="T400" i="2"/>
  <c r="Y400" i="2" s="1"/>
  <c r="T867" i="2"/>
  <c r="Y867" i="2" s="1"/>
  <c r="T927" i="2"/>
  <c r="Y927" i="2" s="1"/>
  <c r="T1046" i="2"/>
  <c r="X1046" i="2" s="1"/>
  <c r="T240" i="2"/>
  <c r="X240" i="2" s="1"/>
  <c r="T771" i="2"/>
  <c r="Y771" i="2" s="1"/>
  <c r="T389" i="2"/>
  <c r="Y389" i="2" s="1"/>
  <c r="T484" i="2"/>
  <c r="X484" i="2" s="1"/>
  <c r="T922" i="2"/>
  <c r="X922" i="2" s="1"/>
  <c r="T157" i="2"/>
  <c r="X157" i="2" s="1"/>
  <c r="T734" i="2"/>
  <c r="Y734" i="2" s="1"/>
  <c r="T394" i="2"/>
  <c r="X394" i="2" s="1"/>
  <c r="T604" i="2"/>
  <c r="T21" i="2"/>
  <c r="X21" i="2" s="1"/>
  <c r="T571" i="2"/>
  <c r="X571" i="2" s="1"/>
  <c r="T583" i="2"/>
  <c r="Y583" i="2" s="1"/>
  <c r="T149" i="2"/>
  <c r="X149" i="2" s="1"/>
  <c r="T26" i="2"/>
  <c r="X26" i="2" s="1"/>
  <c r="U106" i="2"/>
  <c r="AA106" i="2" s="1"/>
  <c r="U722" i="2"/>
  <c r="AA722" i="2" s="1"/>
  <c r="U1175" i="2"/>
  <c r="AA1175" i="2" s="1"/>
  <c r="U175" i="2"/>
  <c r="AA175" i="2" s="1"/>
  <c r="U836" i="2"/>
  <c r="AA836" i="2" s="1"/>
  <c r="U552" i="2"/>
  <c r="AA552" i="2" s="1"/>
  <c r="U700" i="2"/>
  <c r="AA700" i="2" s="1"/>
  <c r="U96" i="2"/>
  <c r="AA96" i="2" s="1"/>
  <c r="U837" i="2"/>
  <c r="AA837" i="2" s="1"/>
  <c r="U548" i="2"/>
  <c r="AA548" i="2" s="1"/>
  <c r="U796" i="2"/>
  <c r="AA796" i="2" s="1"/>
  <c r="U487" i="2"/>
  <c r="AA487" i="2" s="1"/>
  <c r="U165" i="2"/>
  <c r="AA165" i="2" s="1"/>
  <c r="U868" i="2"/>
  <c r="AA868" i="2" s="1"/>
  <c r="U501" i="2"/>
  <c r="AA501" i="2" s="1"/>
  <c r="U235" i="2"/>
  <c r="AA235" i="2" s="1"/>
  <c r="U1231" i="2"/>
  <c r="AA1231" i="2" s="1"/>
  <c r="U1033" i="2"/>
  <c r="AA1033" i="2" s="1"/>
  <c r="U1014" i="2"/>
  <c r="AA1014" i="2" s="1"/>
  <c r="U42" i="2"/>
  <c r="AA42" i="2" s="1"/>
  <c r="U400" i="2"/>
  <c r="AA400" i="2" s="1"/>
  <c r="U867" i="2"/>
  <c r="AA867" i="2" s="1"/>
  <c r="U927" i="2"/>
  <c r="AA927" i="2" s="1"/>
  <c r="U1046" i="2"/>
  <c r="AA1046" i="2" s="1"/>
  <c r="U240" i="2"/>
  <c r="AA240" i="2" s="1"/>
  <c r="U771" i="2"/>
  <c r="AA771" i="2" s="1"/>
  <c r="U389" i="2"/>
  <c r="AA389" i="2" s="1"/>
  <c r="U484" i="2"/>
  <c r="AA484" i="2" s="1"/>
  <c r="U922" i="2"/>
  <c r="AA922" i="2" s="1"/>
  <c r="U157" i="2"/>
  <c r="AA157" i="2" s="1"/>
  <c r="U734" i="2"/>
  <c r="AA734" i="2" s="1"/>
  <c r="U394" i="2"/>
  <c r="AA394" i="2" s="1"/>
  <c r="U604" i="2"/>
  <c r="AA604" i="2" s="1"/>
  <c r="U21" i="2"/>
  <c r="AA21" i="2" s="1"/>
  <c r="U571" i="2"/>
  <c r="AA571" i="2" s="1"/>
  <c r="U583" i="2"/>
  <c r="AA583" i="2" s="1"/>
  <c r="U149" i="2"/>
  <c r="AA149" i="2" s="1"/>
  <c r="U26" i="2"/>
  <c r="AA26" i="2" s="1"/>
  <c r="V106" i="2"/>
  <c r="V722" i="2"/>
  <c r="V1175" i="2"/>
  <c r="V175" i="2"/>
  <c r="V836" i="2"/>
  <c r="V552" i="2"/>
  <c r="V700" i="2"/>
  <c r="V96" i="2"/>
  <c r="V837" i="2"/>
  <c r="V548" i="2"/>
  <c r="V796" i="2"/>
  <c r="V487" i="2"/>
  <c r="V165" i="2"/>
  <c r="V868" i="2"/>
  <c r="V501" i="2"/>
  <c r="V235" i="2"/>
  <c r="V1231" i="2"/>
  <c r="V1033" i="2"/>
  <c r="V1014" i="2"/>
  <c r="V42" i="2"/>
  <c r="V400" i="2"/>
  <c r="V867" i="2"/>
  <c r="V927" i="2"/>
  <c r="V1046" i="2"/>
  <c r="V240" i="2"/>
  <c r="V771" i="2"/>
  <c r="V389" i="2"/>
  <c r="V484" i="2"/>
  <c r="V922" i="2"/>
  <c r="V157" i="2"/>
  <c r="V734" i="2"/>
  <c r="V394" i="2"/>
  <c r="V604" i="2"/>
  <c r="V21" i="2"/>
  <c r="V571" i="2"/>
  <c r="V583" i="2"/>
  <c r="V149" i="2"/>
  <c r="V26" i="2"/>
  <c r="W106" i="2"/>
  <c r="W722" i="2"/>
  <c r="W1175" i="2"/>
  <c r="W175" i="2"/>
  <c r="W836" i="2"/>
  <c r="W552" i="2"/>
  <c r="W700" i="2"/>
  <c r="W96" i="2"/>
  <c r="W837" i="2"/>
  <c r="W548" i="2"/>
  <c r="W796" i="2"/>
  <c r="W487" i="2"/>
  <c r="W165" i="2"/>
  <c r="W868" i="2"/>
  <c r="W501" i="2"/>
  <c r="W235" i="2"/>
  <c r="W1231" i="2"/>
  <c r="W1033" i="2"/>
  <c r="W1014" i="2"/>
  <c r="W42" i="2"/>
  <c r="W400" i="2"/>
  <c r="W867" i="2"/>
  <c r="W927" i="2"/>
  <c r="W1046" i="2"/>
  <c r="W240" i="2"/>
  <c r="W771" i="2"/>
  <c r="W389" i="2"/>
  <c r="W484" i="2"/>
  <c r="W922" i="2"/>
  <c r="W157" i="2"/>
  <c r="W734" i="2"/>
  <c r="W394" i="2"/>
  <c r="W604" i="2"/>
  <c r="W21" i="2"/>
  <c r="W571" i="2"/>
  <c r="W583" i="2"/>
  <c r="W149" i="2"/>
  <c r="W26" i="2"/>
  <c r="Z106" i="2"/>
  <c r="Z722" i="2"/>
  <c r="Z1175" i="2"/>
  <c r="Z175" i="2"/>
  <c r="Z836" i="2"/>
  <c r="Z552" i="2"/>
  <c r="Z700" i="2"/>
  <c r="Z96" i="2"/>
  <c r="Z837" i="2"/>
  <c r="Z548" i="2"/>
  <c r="Z796" i="2"/>
  <c r="Z487" i="2"/>
  <c r="Z165" i="2"/>
  <c r="Z868" i="2"/>
  <c r="Z501" i="2"/>
  <c r="Z235" i="2"/>
  <c r="Z1231" i="2"/>
  <c r="Z1033" i="2"/>
  <c r="Z1014" i="2"/>
  <c r="Z42" i="2"/>
  <c r="Z400" i="2"/>
  <c r="Z867" i="2"/>
  <c r="Z927" i="2"/>
  <c r="Z1046" i="2"/>
  <c r="Z240" i="2"/>
  <c r="Z771" i="2"/>
  <c r="Z389" i="2"/>
  <c r="Z484" i="2"/>
  <c r="Z922" i="2"/>
  <c r="Z157" i="2"/>
  <c r="Z734" i="2"/>
  <c r="Z394" i="2"/>
  <c r="Z604" i="2"/>
  <c r="Z21" i="2"/>
  <c r="Z571" i="2"/>
  <c r="Z583" i="2"/>
  <c r="Z149" i="2"/>
  <c r="Z26" i="2"/>
  <c r="AB106" i="2"/>
  <c r="AB722" i="2"/>
  <c r="AB1175" i="2"/>
  <c r="AB175" i="2"/>
  <c r="AB836" i="2"/>
  <c r="AB552" i="2"/>
  <c r="AB700" i="2"/>
  <c r="AB96" i="2"/>
  <c r="AB837" i="2"/>
  <c r="AB548" i="2"/>
  <c r="AB796" i="2"/>
  <c r="AB487" i="2"/>
  <c r="AB165" i="2"/>
  <c r="AB868" i="2"/>
  <c r="AB501" i="2"/>
  <c r="AB235" i="2"/>
  <c r="AB1231" i="2"/>
  <c r="AB1033" i="2"/>
  <c r="AB1014" i="2"/>
  <c r="AB42" i="2"/>
  <c r="AB400" i="2"/>
  <c r="AB867" i="2"/>
  <c r="AB927" i="2"/>
  <c r="AB1046" i="2"/>
  <c r="AB240" i="2"/>
  <c r="AB771" i="2"/>
  <c r="AB389" i="2"/>
  <c r="AB484" i="2"/>
  <c r="AB922" i="2"/>
  <c r="AB157" i="2"/>
  <c r="AB734" i="2"/>
  <c r="AB394" i="2"/>
  <c r="AB604" i="2"/>
  <c r="AB21" i="2"/>
  <c r="AB571" i="2"/>
  <c r="AB583" i="2"/>
  <c r="AB149" i="2"/>
  <c r="AB26" i="2"/>
  <c r="O5" i="91"/>
  <c r="O3" i="91"/>
  <c r="O2" i="91"/>
  <c r="F83" i="63" l="1"/>
  <c r="F267" i="63"/>
  <c r="F168" i="63"/>
  <c r="F352" i="63"/>
  <c r="E1137" i="61"/>
  <c r="J1387" i="61"/>
  <c r="I1137" i="61"/>
  <c r="E887" i="61"/>
  <c r="G1387" i="61"/>
  <c r="G887" i="61"/>
  <c r="F1262" i="61"/>
  <c r="H1887" i="61"/>
  <c r="I1012" i="61"/>
  <c r="G1887" i="61"/>
  <c r="G2012" i="61"/>
  <c r="K137" i="61"/>
  <c r="I762" i="61"/>
  <c r="I387" i="61"/>
  <c r="F1137" i="61"/>
  <c r="I1387" i="61"/>
  <c r="H512" i="61"/>
  <c r="H1762" i="61"/>
  <c r="F512" i="61"/>
  <c r="F10" i="61"/>
  <c r="H762" i="61"/>
  <c r="E10" i="61"/>
  <c r="J262" i="61"/>
  <c r="I1762" i="61"/>
  <c r="E1637" i="61"/>
  <c r="J887" i="61"/>
  <c r="J1012" i="61"/>
  <c r="K1262" i="61"/>
  <c r="E1387" i="61"/>
  <c r="J1887" i="61"/>
  <c r="G10" i="61"/>
  <c r="J2012" i="61"/>
  <c r="I137" i="61"/>
  <c r="K262" i="61"/>
  <c r="J1137" i="61"/>
  <c r="E262" i="61"/>
  <c r="J1637" i="61"/>
  <c r="I1637" i="61"/>
  <c r="H1637" i="61"/>
  <c r="F1512" i="61"/>
  <c r="J137" i="61"/>
  <c r="K1512" i="61"/>
  <c r="I887" i="61"/>
  <c r="F1387" i="61"/>
  <c r="J762" i="61"/>
  <c r="G1137" i="61"/>
  <c r="J387" i="61"/>
  <c r="H637" i="61"/>
  <c r="H137" i="61"/>
  <c r="K1637" i="61"/>
  <c r="E2012" i="61"/>
  <c r="F887" i="61"/>
  <c r="J10" i="61"/>
  <c r="K512" i="61"/>
  <c r="K1887" i="61"/>
  <c r="J1512" i="61"/>
  <c r="I512" i="61"/>
  <c r="E1262" i="61"/>
  <c r="H1012" i="61"/>
  <c r="K1012" i="61"/>
  <c r="I262" i="61"/>
  <c r="F262" i="61"/>
  <c r="K10" i="61"/>
  <c r="E137" i="61"/>
  <c r="E762" i="61"/>
  <c r="F2012" i="61"/>
  <c r="K387" i="61"/>
  <c r="I1887" i="61"/>
  <c r="G762" i="61"/>
  <c r="E637" i="61"/>
  <c r="G1262" i="61"/>
  <c r="J1262" i="61"/>
  <c r="K887" i="61"/>
  <c r="H1387" i="61"/>
  <c r="I10" i="61"/>
  <c r="E1512" i="61"/>
  <c r="E512" i="61"/>
  <c r="G637" i="61"/>
  <c r="F137" i="61"/>
  <c r="E387" i="61"/>
  <c r="K762" i="61"/>
  <c r="G1637" i="61"/>
  <c r="G1762" i="61"/>
  <c r="F637" i="61"/>
  <c r="H1512" i="61"/>
  <c r="I1512" i="61"/>
  <c r="F1762" i="61"/>
  <c r="G1012" i="61"/>
  <c r="F1887" i="61"/>
  <c r="H262" i="61"/>
  <c r="F1012" i="61"/>
  <c r="I1262" i="61"/>
  <c r="G262" i="61"/>
  <c r="H1137" i="61"/>
  <c r="J637" i="61"/>
  <c r="H10" i="61"/>
  <c r="I2012" i="61"/>
  <c r="I637" i="61"/>
  <c r="K1137" i="61"/>
  <c r="F762" i="61"/>
  <c r="K1387" i="61"/>
  <c r="H2012" i="61"/>
  <c r="E1012" i="61"/>
  <c r="G1512" i="61"/>
  <c r="G137" i="61"/>
  <c r="K637" i="61"/>
  <c r="K1762" i="61"/>
  <c r="G387" i="61"/>
  <c r="E1887" i="61"/>
  <c r="F387" i="61"/>
  <c r="J1762" i="61"/>
  <c r="K2012" i="61"/>
  <c r="H887" i="61"/>
  <c r="H387" i="61"/>
  <c r="F1637" i="61"/>
  <c r="G512" i="61"/>
  <c r="E1762" i="61"/>
  <c r="J512" i="61"/>
  <c r="H1262" i="61"/>
  <c r="X106" i="2"/>
  <c r="X604" i="2"/>
  <c r="X927" i="2"/>
  <c r="Y922" i="2"/>
  <c r="Y796" i="2"/>
  <c r="Y21" i="2"/>
  <c r="X552" i="2"/>
  <c r="X1231" i="2"/>
  <c r="X722" i="2"/>
  <c r="X96" i="2"/>
  <c r="Y157" i="2"/>
  <c r="Y175" i="2"/>
  <c r="Y149" i="2"/>
  <c r="Y836" i="2"/>
  <c r="Y1175" i="2"/>
  <c r="X501" i="2"/>
  <c r="Y571" i="2"/>
  <c r="Y240" i="2"/>
  <c r="Y1046" i="2"/>
  <c r="Y1033" i="2"/>
  <c r="Y548" i="2"/>
  <c r="Y837" i="2"/>
  <c r="X700" i="2"/>
  <c r="Y394" i="2"/>
  <c r="X867" i="2"/>
  <c r="X868" i="2"/>
  <c r="Y26" i="2"/>
  <c r="Y484" i="2"/>
  <c r="X235" i="2"/>
  <c r="X771" i="2"/>
  <c r="Y604" i="2"/>
  <c r="X734" i="2"/>
  <c r="X583" i="2"/>
  <c r="X165" i="2"/>
  <c r="X400" i="2"/>
  <c r="X487" i="2"/>
  <c r="X42" i="2"/>
  <c r="X1014" i="2"/>
  <c r="X389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330" i="63" l="1"/>
  <c r="F146" i="63"/>
  <c r="F16" i="63"/>
  <c r="F200" i="63"/>
  <c r="F325" i="63"/>
  <c r="F141" i="63"/>
  <c r="T712" i="2"/>
  <c r="T880" i="2"/>
  <c r="Y880" i="2" s="1"/>
  <c r="T587" i="2"/>
  <c r="Y587" i="2" s="1"/>
  <c r="T570" i="2"/>
  <c r="Y570" i="2" s="1"/>
  <c r="T575" i="2"/>
  <c r="X575" i="2" s="1"/>
  <c r="T401" i="2"/>
  <c r="T913" i="2"/>
  <c r="Y913" i="2" s="1"/>
  <c r="T838" i="2"/>
  <c r="X838" i="2" s="1"/>
  <c r="T1197" i="2"/>
  <c r="Y1197" i="2" s="1"/>
  <c r="T319" i="2"/>
  <c r="Y319" i="2" s="1"/>
  <c r="T535" i="2"/>
  <c r="Y535" i="2" s="1"/>
  <c r="T675" i="2"/>
  <c r="Y675" i="2" s="1"/>
  <c r="T47" i="2"/>
  <c r="X47" i="2" s="1"/>
  <c r="T852" i="2"/>
  <c r="X852" i="2" s="1"/>
  <c r="T520" i="2"/>
  <c r="Y520" i="2" s="1"/>
  <c r="T776" i="2"/>
  <c r="Y776" i="2" s="1"/>
  <c r="T238" i="2"/>
  <c r="Y238" i="2" s="1"/>
  <c r="T128" i="2"/>
  <c r="X128" i="2" s="1"/>
  <c r="T873" i="2"/>
  <c r="Y873" i="2" s="1"/>
  <c r="T44" i="2"/>
  <c r="Y44" i="2" s="1"/>
  <c r="T197" i="2"/>
  <c r="Y197" i="2" s="1"/>
  <c r="T155" i="2"/>
  <c r="T849" i="2"/>
  <c r="Y849" i="2" s="1"/>
  <c r="T101" i="2"/>
  <c r="T924" i="2"/>
  <c r="Y924" i="2" s="1"/>
  <c r="T662" i="2"/>
  <c r="Y662" i="2" s="1"/>
  <c r="T326" i="2"/>
  <c r="Y326" i="2" s="1"/>
  <c r="T196" i="2"/>
  <c r="Y196" i="2" s="1"/>
  <c r="T676" i="2"/>
  <c r="X676" i="2" s="1"/>
  <c r="T190" i="2"/>
  <c r="X190" i="2" s="1"/>
  <c r="T710" i="2"/>
  <c r="X710" i="2" s="1"/>
  <c r="T254" i="2"/>
  <c r="X254" i="2" s="1"/>
  <c r="T715" i="2"/>
  <c r="Y715" i="2" s="1"/>
  <c r="T903" i="2"/>
  <c r="X903" i="2" s="1"/>
  <c r="T41" i="2"/>
  <c r="X41" i="2" s="1"/>
  <c r="T251" i="2"/>
  <c r="X251" i="2" s="1"/>
  <c r="T612" i="2"/>
  <c r="X612" i="2" s="1"/>
  <c r="T193" i="2"/>
  <c r="Y193" i="2" s="1"/>
  <c r="T143" i="2"/>
  <c r="X143" i="2" s="1"/>
  <c r="T610" i="2"/>
  <c r="Y610" i="2" s="1"/>
  <c r="T4" i="2"/>
  <c r="X4" i="2" s="1"/>
  <c r="T2" i="2"/>
  <c r="X2" i="2" s="1"/>
  <c r="T98" i="2"/>
  <c r="Y98" i="2" s="1"/>
  <c r="T142" i="2"/>
  <c r="X142" i="2" s="1"/>
  <c r="T808" i="2"/>
  <c r="Y808" i="2" s="1"/>
  <c r="T881" i="2"/>
  <c r="Y881" i="2" s="1"/>
  <c r="T222" i="2"/>
  <c r="X222" i="2" s="1"/>
  <c r="T1171" i="2"/>
  <c r="Y1171" i="2" s="1"/>
  <c r="T663" i="2"/>
  <c r="T790" i="2"/>
  <c r="Y790" i="2" s="1"/>
  <c r="T211" i="2"/>
  <c r="Y211" i="2" s="1"/>
  <c r="T789" i="2"/>
  <c r="Y789" i="2" s="1"/>
  <c r="T883" i="2"/>
  <c r="X883" i="2" s="1"/>
  <c r="T1009" i="2"/>
  <c r="T912" i="2"/>
  <c r="Y912" i="2" s="1"/>
  <c r="T861" i="2"/>
  <c r="Y861" i="2" s="1"/>
  <c r="U712" i="2"/>
  <c r="AA712" i="2" s="1"/>
  <c r="U880" i="2"/>
  <c r="AA880" i="2" s="1"/>
  <c r="U587" i="2"/>
  <c r="AA587" i="2" s="1"/>
  <c r="U570" i="2"/>
  <c r="AA570" i="2" s="1"/>
  <c r="U575" i="2"/>
  <c r="AA575" i="2" s="1"/>
  <c r="U401" i="2"/>
  <c r="AA401" i="2" s="1"/>
  <c r="U913" i="2"/>
  <c r="AA913" i="2" s="1"/>
  <c r="U838" i="2"/>
  <c r="AA838" i="2" s="1"/>
  <c r="U1197" i="2"/>
  <c r="AA1197" i="2" s="1"/>
  <c r="U319" i="2"/>
  <c r="AA319" i="2" s="1"/>
  <c r="U535" i="2"/>
  <c r="AA535" i="2" s="1"/>
  <c r="U675" i="2"/>
  <c r="AA675" i="2" s="1"/>
  <c r="U47" i="2"/>
  <c r="AA47" i="2" s="1"/>
  <c r="U852" i="2"/>
  <c r="AA852" i="2" s="1"/>
  <c r="U520" i="2"/>
  <c r="AA520" i="2" s="1"/>
  <c r="U776" i="2"/>
  <c r="AA776" i="2" s="1"/>
  <c r="U238" i="2"/>
  <c r="AA238" i="2" s="1"/>
  <c r="U128" i="2"/>
  <c r="AA128" i="2" s="1"/>
  <c r="U873" i="2"/>
  <c r="AA873" i="2" s="1"/>
  <c r="U44" i="2"/>
  <c r="AA44" i="2" s="1"/>
  <c r="U197" i="2"/>
  <c r="AA197" i="2" s="1"/>
  <c r="U155" i="2"/>
  <c r="AA155" i="2" s="1"/>
  <c r="U849" i="2"/>
  <c r="AA849" i="2" s="1"/>
  <c r="U101" i="2"/>
  <c r="AA101" i="2" s="1"/>
  <c r="U924" i="2"/>
  <c r="AA924" i="2" s="1"/>
  <c r="U662" i="2"/>
  <c r="AA662" i="2" s="1"/>
  <c r="U326" i="2"/>
  <c r="AA326" i="2" s="1"/>
  <c r="U196" i="2"/>
  <c r="AA196" i="2" s="1"/>
  <c r="U676" i="2"/>
  <c r="AA676" i="2" s="1"/>
  <c r="U190" i="2"/>
  <c r="AA190" i="2" s="1"/>
  <c r="U710" i="2"/>
  <c r="AA710" i="2" s="1"/>
  <c r="U254" i="2"/>
  <c r="AA254" i="2" s="1"/>
  <c r="U715" i="2"/>
  <c r="AA715" i="2" s="1"/>
  <c r="U903" i="2"/>
  <c r="AA903" i="2" s="1"/>
  <c r="U41" i="2"/>
  <c r="AA41" i="2" s="1"/>
  <c r="U251" i="2"/>
  <c r="AA251" i="2" s="1"/>
  <c r="U612" i="2"/>
  <c r="AA612" i="2" s="1"/>
  <c r="U193" i="2"/>
  <c r="AA193" i="2" s="1"/>
  <c r="U143" i="2"/>
  <c r="AA143" i="2" s="1"/>
  <c r="U610" i="2"/>
  <c r="AA610" i="2" s="1"/>
  <c r="U4" i="2"/>
  <c r="AA4" i="2" s="1"/>
  <c r="U2" i="2"/>
  <c r="AA2" i="2" s="1"/>
  <c r="U98" i="2"/>
  <c r="AA98" i="2" s="1"/>
  <c r="U142" i="2"/>
  <c r="AA142" i="2" s="1"/>
  <c r="U808" i="2"/>
  <c r="AA808" i="2" s="1"/>
  <c r="U881" i="2"/>
  <c r="AA881" i="2" s="1"/>
  <c r="U222" i="2"/>
  <c r="AA222" i="2" s="1"/>
  <c r="U1171" i="2"/>
  <c r="AA1171" i="2" s="1"/>
  <c r="U663" i="2"/>
  <c r="AA663" i="2" s="1"/>
  <c r="U790" i="2"/>
  <c r="AA790" i="2" s="1"/>
  <c r="U211" i="2"/>
  <c r="AA211" i="2" s="1"/>
  <c r="U789" i="2"/>
  <c r="AA789" i="2" s="1"/>
  <c r="U883" i="2"/>
  <c r="AA883" i="2" s="1"/>
  <c r="U1009" i="2"/>
  <c r="AA1009" i="2" s="1"/>
  <c r="U912" i="2"/>
  <c r="AA912" i="2" s="1"/>
  <c r="U861" i="2"/>
  <c r="AA861" i="2" s="1"/>
  <c r="V712" i="2"/>
  <c r="V880" i="2"/>
  <c r="V587" i="2"/>
  <c r="V570" i="2"/>
  <c r="V575" i="2"/>
  <c r="V401" i="2"/>
  <c r="V913" i="2"/>
  <c r="V838" i="2"/>
  <c r="V1197" i="2"/>
  <c r="V319" i="2"/>
  <c r="V535" i="2"/>
  <c r="V675" i="2"/>
  <c r="V47" i="2"/>
  <c r="V852" i="2"/>
  <c r="V520" i="2"/>
  <c r="V776" i="2"/>
  <c r="V238" i="2"/>
  <c r="V128" i="2"/>
  <c r="V873" i="2"/>
  <c r="V44" i="2"/>
  <c r="V197" i="2"/>
  <c r="V155" i="2"/>
  <c r="V849" i="2"/>
  <c r="V101" i="2"/>
  <c r="V924" i="2"/>
  <c r="V662" i="2"/>
  <c r="V326" i="2"/>
  <c r="V196" i="2"/>
  <c r="V676" i="2"/>
  <c r="V190" i="2"/>
  <c r="V710" i="2"/>
  <c r="V254" i="2"/>
  <c r="V715" i="2"/>
  <c r="V903" i="2"/>
  <c r="V41" i="2"/>
  <c r="V251" i="2"/>
  <c r="V612" i="2"/>
  <c r="V193" i="2"/>
  <c r="V143" i="2"/>
  <c r="V610" i="2"/>
  <c r="V4" i="2"/>
  <c r="V2" i="2"/>
  <c r="V98" i="2"/>
  <c r="V142" i="2"/>
  <c r="V808" i="2"/>
  <c r="V881" i="2"/>
  <c r="V222" i="2"/>
  <c r="V1171" i="2"/>
  <c r="V663" i="2"/>
  <c r="V790" i="2"/>
  <c r="V211" i="2"/>
  <c r="V789" i="2"/>
  <c r="V883" i="2"/>
  <c r="V1009" i="2"/>
  <c r="V912" i="2"/>
  <c r="V861" i="2"/>
  <c r="W712" i="2"/>
  <c r="W880" i="2"/>
  <c r="W587" i="2"/>
  <c r="W570" i="2"/>
  <c r="W575" i="2"/>
  <c r="W401" i="2"/>
  <c r="W913" i="2"/>
  <c r="W838" i="2"/>
  <c r="W1197" i="2"/>
  <c r="W319" i="2"/>
  <c r="W535" i="2"/>
  <c r="W675" i="2"/>
  <c r="W47" i="2"/>
  <c r="W852" i="2"/>
  <c r="W520" i="2"/>
  <c r="W776" i="2"/>
  <c r="W238" i="2"/>
  <c r="W128" i="2"/>
  <c r="W873" i="2"/>
  <c r="W44" i="2"/>
  <c r="W197" i="2"/>
  <c r="W155" i="2"/>
  <c r="W849" i="2"/>
  <c r="W101" i="2"/>
  <c r="W924" i="2"/>
  <c r="W662" i="2"/>
  <c r="W326" i="2"/>
  <c r="W196" i="2"/>
  <c r="W676" i="2"/>
  <c r="W190" i="2"/>
  <c r="W710" i="2"/>
  <c r="W254" i="2"/>
  <c r="W715" i="2"/>
  <c r="W903" i="2"/>
  <c r="W41" i="2"/>
  <c r="W251" i="2"/>
  <c r="W612" i="2"/>
  <c r="W193" i="2"/>
  <c r="W143" i="2"/>
  <c r="W610" i="2"/>
  <c r="W4" i="2"/>
  <c r="W2" i="2"/>
  <c r="W98" i="2"/>
  <c r="W142" i="2"/>
  <c r="W808" i="2"/>
  <c r="W881" i="2"/>
  <c r="W222" i="2"/>
  <c r="W1171" i="2"/>
  <c r="W663" i="2"/>
  <c r="W790" i="2"/>
  <c r="W211" i="2"/>
  <c r="W789" i="2"/>
  <c r="W883" i="2"/>
  <c r="W1009" i="2"/>
  <c r="W912" i="2"/>
  <c r="W861" i="2"/>
  <c r="Z712" i="2"/>
  <c r="Z880" i="2"/>
  <c r="Z587" i="2"/>
  <c r="Z570" i="2"/>
  <c r="Z575" i="2"/>
  <c r="Z401" i="2"/>
  <c r="Z913" i="2"/>
  <c r="Z838" i="2"/>
  <c r="Z1197" i="2"/>
  <c r="Z319" i="2"/>
  <c r="Z535" i="2"/>
  <c r="Z675" i="2"/>
  <c r="Z47" i="2"/>
  <c r="Z852" i="2"/>
  <c r="Z520" i="2"/>
  <c r="Z776" i="2"/>
  <c r="Z238" i="2"/>
  <c r="Z128" i="2"/>
  <c r="Z873" i="2"/>
  <c r="Z44" i="2"/>
  <c r="Z197" i="2"/>
  <c r="Z155" i="2"/>
  <c r="Z849" i="2"/>
  <c r="Z101" i="2"/>
  <c r="Z924" i="2"/>
  <c r="Z662" i="2"/>
  <c r="Z326" i="2"/>
  <c r="Z196" i="2"/>
  <c r="Z676" i="2"/>
  <c r="Z190" i="2"/>
  <c r="Z710" i="2"/>
  <c r="Z254" i="2"/>
  <c r="Z715" i="2"/>
  <c r="Z903" i="2"/>
  <c r="Z41" i="2"/>
  <c r="Z251" i="2"/>
  <c r="Z612" i="2"/>
  <c r="Z193" i="2"/>
  <c r="Z143" i="2"/>
  <c r="Z610" i="2"/>
  <c r="Z4" i="2"/>
  <c r="Z2" i="2"/>
  <c r="Z98" i="2"/>
  <c r="Z142" i="2"/>
  <c r="Z808" i="2"/>
  <c r="Z881" i="2"/>
  <c r="Z222" i="2"/>
  <c r="Z1171" i="2"/>
  <c r="Z663" i="2"/>
  <c r="Z790" i="2"/>
  <c r="Z211" i="2"/>
  <c r="Z789" i="2"/>
  <c r="Z883" i="2"/>
  <c r="Z1009" i="2"/>
  <c r="Z912" i="2"/>
  <c r="Z861" i="2"/>
  <c r="AB712" i="2"/>
  <c r="AB880" i="2"/>
  <c r="AB587" i="2"/>
  <c r="AB570" i="2"/>
  <c r="AB575" i="2"/>
  <c r="AB401" i="2"/>
  <c r="AB913" i="2"/>
  <c r="AB838" i="2"/>
  <c r="AB1197" i="2"/>
  <c r="AB319" i="2"/>
  <c r="AB535" i="2"/>
  <c r="AB675" i="2"/>
  <c r="AB47" i="2"/>
  <c r="AB852" i="2"/>
  <c r="AB520" i="2"/>
  <c r="AB776" i="2"/>
  <c r="AB238" i="2"/>
  <c r="AB128" i="2"/>
  <c r="AB873" i="2"/>
  <c r="AB44" i="2"/>
  <c r="AB197" i="2"/>
  <c r="AB155" i="2"/>
  <c r="AB849" i="2"/>
  <c r="AB101" i="2"/>
  <c r="AB924" i="2"/>
  <c r="AB662" i="2"/>
  <c r="AB326" i="2"/>
  <c r="AB196" i="2"/>
  <c r="AB676" i="2"/>
  <c r="AB190" i="2"/>
  <c r="AB710" i="2"/>
  <c r="AB254" i="2"/>
  <c r="AB715" i="2"/>
  <c r="AB903" i="2"/>
  <c r="AB41" i="2"/>
  <c r="AB251" i="2"/>
  <c r="AB612" i="2"/>
  <c r="AB193" i="2"/>
  <c r="AB143" i="2"/>
  <c r="AB610" i="2"/>
  <c r="AB4" i="2"/>
  <c r="AB2" i="2"/>
  <c r="AB98" i="2"/>
  <c r="AB142" i="2"/>
  <c r="AB808" i="2"/>
  <c r="AB881" i="2"/>
  <c r="AB222" i="2"/>
  <c r="AB1171" i="2"/>
  <c r="AB663" i="2"/>
  <c r="AB790" i="2"/>
  <c r="AB211" i="2"/>
  <c r="AB789" i="2"/>
  <c r="AB883" i="2"/>
  <c r="AB1009" i="2"/>
  <c r="AB912" i="2"/>
  <c r="AB861" i="2"/>
  <c r="X401" i="2" l="1"/>
  <c r="F113" i="63"/>
  <c r="F147" i="63"/>
  <c r="F331" i="63"/>
  <c r="F297" i="63"/>
  <c r="X880" i="2"/>
  <c r="X44" i="2"/>
  <c r="X1009" i="2"/>
  <c r="X1197" i="2"/>
  <c r="Y575" i="2"/>
  <c r="X535" i="2"/>
  <c r="X663" i="2"/>
  <c r="X101" i="2"/>
  <c r="X610" i="2"/>
  <c r="Y401" i="2"/>
  <c r="Y142" i="2"/>
  <c r="Y2" i="2"/>
  <c r="X715" i="2"/>
  <c r="Y1009" i="2"/>
  <c r="Y663" i="2"/>
  <c r="Y852" i="2"/>
  <c r="Y251" i="2"/>
  <c r="X193" i="2"/>
  <c r="X238" i="2"/>
  <c r="X913" i="2"/>
  <c r="Y101" i="2"/>
  <c r="X873" i="2"/>
  <c r="X587" i="2"/>
  <c r="Y47" i="2"/>
  <c r="X197" i="2"/>
  <c r="Y710" i="2"/>
  <c r="Y222" i="2"/>
  <c r="Y155" i="2"/>
  <c r="Y712" i="2"/>
  <c r="X712" i="2"/>
  <c r="Y41" i="2"/>
  <c r="X849" i="2"/>
  <c r="X1171" i="2"/>
  <c r="Y4" i="2"/>
  <c r="Y676" i="2"/>
  <c r="X570" i="2"/>
  <c r="X319" i="2"/>
  <c r="X662" i="2"/>
  <c r="X912" i="2"/>
  <c r="Y143" i="2"/>
  <c r="X924" i="2"/>
  <c r="X326" i="2"/>
  <c r="X808" i="2"/>
  <c r="X861" i="2"/>
  <c r="X789" i="2"/>
  <c r="X211" i="2"/>
  <c r="X196" i="2"/>
  <c r="Y838" i="2"/>
  <c r="X520" i="2"/>
  <c r="X881" i="2"/>
  <c r="X675" i="2"/>
  <c r="X155" i="2"/>
  <c r="Y903" i="2"/>
  <c r="Y190" i="2"/>
  <c r="X776" i="2"/>
  <c r="Y883" i="2"/>
  <c r="Y254" i="2"/>
  <c r="Y612" i="2"/>
  <c r="Y128" i="2"/>
  <c r="X790" i="2"/>
  <c r="X98" i="2"/>
  <c r="F155" i="63" l="1"/>
  <c r="F339" i="63"/>
  <c r="F318" i="63"/>
  <c r="F134" i="63"/>
  <c r="N89" i="91"/>
  <c r="O89" i="91"/>
  <c r="G142" i="55" l="1"/>
  <c r="I142" i="55" s="1"/>
  <c r="H142" i="55"/>
  <c r="J142" i="55"/>
  <c r="K142" i="55"/>
  <c r="L142" i="55"/>
  <c r="T43" i="2"/>
  <c r="Y43" i="2" s="1"/>
  <c r="T641" i="2"/>
  <c r="X641" i="2" s="1"/>
  <c r="T1173" i="2"/>
  <c r="X1173" i="2" s="1"/>
  <c r="T834" i="2"/>
  <c r="Y834" i="2" s="1"/>
  <c r="T221" i="2"/>
  <c r="Y221" i="2" s="1"/>
  <c r="T51" i="2"/>
  <c r="X51" i="2" s="1"/>
  <c r="T529" i="2"/>
  <c r="Y529" i="2" s="1"/>
  <c r="T875" i="2"/>
  <c r="X875" i="2" s="1"/>
  <c r="T7" i="2"/>
  <c r="X7" i="2" s="1"/>
  <c r="T791" i="2"/>
  <c r="X791" i="2" s="1"/>
  <c r="T914" i="2"/>
  <c r="X914" i="2" s="1"/>
  <c r="T526" i="2"/>
  <c r="X526" i="2" s="1"/>
  <c r="T877" i="2"/>
  <c r="Y877" i="2" s="1"/>
  <c r="T204" i="2"/>
  <c r="Y204" i="2" s="1"/>
  <c r="T153" i="2"/>
  <c r="X153" i="2" s="1"/>
  <c r="T483" i="2"/>
  <c r="T195" i="2"/>
  <c r="X195" i="2" s="1"/>
  <c r="T613" i="2"/>
  <c r="X613" i="2" s="1"/>
  <c r="T198" i="2"/>
  <c r="X198" i="2" s="1"/>
  <c r="T569" i="2"/>
  <c r="Y569" i="2" s="1"/>
  <c r="T900" i="2"/>
  <c r="Y900" i="2" s="1"/>
  <c r="T882" i="2"/>
  <c r="X882" i="2" s="1"/>
  <c r="T829" i="2"/>
  <c r="X829" i="2" s="1"/>
  <c r="T105" i="2"/>
  <c r="X105" i="2" s="1"/>
  <c r="T490" i="2"/>
  <c r="X490" i="2" s="1"/>
  <c r="T739" i="2"/>
  <c r="Y739" i="2" s="1"/>
  <c r="T835" i="2"/>
  <c r="Y835" i="2" s="1"/>
  <c r="T794" i="2"/>
  <c r="Y794" i="2" s="1"/>
  <c r="T553" i="2"/>
  <c r="Y553" i="2" s="1"/>
  <c r="T536" i="2"/>
  <c r="X536" i="2" s="1"/>
  <c r="T930" i="2"/>
  <c r="Y930" i="2" s="1"/>
  <c r="T137" i="2"/>
  <c r="X137" i="2" s="1"/>
  <c r="T889" i="2"/>
  <c r="X889" i="2" s="1"/>
  <c r="T788" i="2"/>
  <c r="Y788" i="2" s="1"/>
  <c r="T35" i="2"/>
  <c r="X35" i="2" s="1"/>
  <c r="U43" i="2"/>
  <c r="AA43" i="2" s="1"/>
  <c r="U641" i="2"/>
  <c r="AA641" i="2" s="1"/>
  <c r="U1173" i="2"/>
  <c r="AA1173" i="2" s="1"/>
  <c r="U834" i="2"/>
  <c r="AA834" i="2" s="1"/>
  <c r="U221" i="2"/>
  <c r="AA221" i="2" s="1"/>
  <c r="U51" i="2"/>
  <c r="AA51" i="2" s="1"/>
  <c r="U529" i="2"/>
  <c r="AA529" i="2" s="1"/>
  <c r="U875" i="2"/>
  <c r="AA875" i="2" s="1"/>
  <c r="U7" i="2"/>
  <c r="AA7" i="2" s="1"/>
  <c r="U791" i="2"/>
  <c r="AA791" i="2" s="1"/>
  <c r="U914" i="2"/>
  <c r="AA914" i="2" s="1"/>
  <c r="U526" i="2"/>
  <c r="AA526" i="2" s="1"/>
  <c r="U877" i="2"/>
  <c r="AA877" i="2" s="1"/>
  <c r="U204" i="2"/>
  <c r="AA204" i="2" s="1"/>
  <c r="U153" i="2"/>
  <c r="AA153" i="2" s="1"/>
  <c r="U483" i="2"/>
  <c r="AA483" i="2" s="1"/>
  <c r="U195" i="2"/>
  <c r="AA195" i="2" s="1"/>
  <c r="U613" i="2"/>
  <c r="AA613" i="2" s="1"/>
  <c r="U198" i="2"/>
  <c r="AA198" i="2" s="1"/>
  <c r="U569" i="2"/>
  <c r="AA569" i="2" s="1"/>
  <c r="U900" i="2"/>
  <c r="AA900" i="2" s="1"/>
  <c r="U882" i="2"/>
  <c r="AA882" i="2" s="1"/>
  <c r="U829" i="2"/>
  <c r="AA829" i="2" s="1"/>
  <c r="U105" i="2"/>
  <c r="AA105" i="2" s="1"/>
  <c r="U490" i="2"/>
  <c r="AA490" i="2" s="1"/>
  <c r="U739" i="2"/>
  <c r="AA739" i="2" s="1"/>
  <c r="U835" i="2"/>
  <c r="AA835" i="2" s="1"/>
  <c r="U794" i="2"/>
  <c r="AA794" i="2" s="1"/>
  <c r="U553" i="2"/>
  <c r="AA553" i="2" s="1"/>
  <c r="U536" i="2"/>
  <c r="AA536" i="2" s="1"/>
  <c r="U930" i="2"/>
  <c r="AA930" i="2" s="1"/>
  <c r="U137" i="2"/>
  <c r="AA137" i="2" s="1"/>
  <c r="U889" i="2"/>
  <c r="AA889" i="2" s="1"/>
  <c r="U788" i="2"/>
  <c r="AA788" i="2" s="1"/>
  <c r="U35" i="2"/>
  <c r="AA35" i="2" s="1"/>
  <c r="V43" i="2"/>
  <c r="V641" i="2"/>
  <c r="V1173" i="2"/>
  <c r="V834" i="2"/>
  <c r="V221" i="2"/>
  <c r="V51" i="2"/>
  <c r="V529" i="2"/>
  <c r="V875" i="2"/>
  <c r="V7" i="2"/>
  <c r="V791" i="2"/>
  <c r="V914" i="2"/>
  <c r="V526" i="2"/>
  <c r="V877" i="2"/>
  <c r="V204" i="2"/>
  <c r="V153" i="2"/>
  <c r="V483" i="2"/>
  <c r="V195" i="2"/>
  <c r="V613" i="2"/>
  <c r="V198" i="2"/>
  <c r="V569" i="2"/>
  <c r="V900" i="2"/>
  <c r="V882" i="2"/>
  <c r="V829" i="2"/>
  <c r="V105" i="2"/>
  <c r="V490" i="2"/>
  <c r="V739" i="2"/>
  <c r="V835" i="2"/>
  <c r="V794" i="2"/>
  <c r="V553" i="2"/>
  <c r="V536" i="2"/>
  <c r="V930" i="2"/>
  <c r="V137" i="2"/>
  <c r="V889" i="2"/>
  <c r="V788" i="2"/>
  <c r="V35" i="2"/>
  <c r="W43" i="2"/>
  <c r="W641" i="2"/>
  <c r="W1173" i="2"/>
  <c r="W834" i="2"/>
  <c r="W221" i="2"/>
  <c r="W51" i="2"/>
  <c r="W529" i="2"/>
  <c r="W875" i="2"/>
  <c r="W7" i="2"/>
  <c r="W791" i="2"/>
  <c r="W914" i="2"/>
  <c r="W526" i="2"/>
  <c r="W877" i="2"/>
  <c r="W204" i="2"/>
  <c r="W153" i="2"/>
  <c r="W483" i="2"/>
  <c r="W195" i="2"/>
  <c r="W613" i="2"/>
  <c r="W198" i="2"/>
  <c r="W569" i="2"/>
  <c r="W900" i="2"/>
  <c r="W882" i="2"/>
  <c r="W829" i="2"/>
  <c r="W105" i="2"/>
  <c r="W490" i="2"/>
  <c r="W739" i="2"/>
  <c r="W835" i="2"/>
  <c r="W794" i="2"/>
  <c r="W553" i="2"/>
  <c r="W536" i="2"/>
  <c r="W930" i="2"/>
  <c r="W137" i="2"/>
  <c r="W889" i="2"/>
  <c r="W788" i="2"/>
  <c r="W35" i="2"/>
  <c r="Z43" i="2"/>
  <c r="Z641" i="2"/>
  <c r="Z1173" i="2"/>
  <c r="Z834" i="2"/>
  <c r="Z221" i="2"/>
  <c r="Z51" i="2"/>
  <c r="Z529" i="2"/>
  <c r="Z875" i="2"/>
  <c r="Z7" i="2"/>
  <c r="Z791" i="2"/>
  <c r="Z914" i="2"/>
  <c r="Z526" i="2"/>
  <c r="Z877" i="2"/>
  <c r="Z204" i="2"/>
  <c r="Z153" i="2"/>
  <c r="Z483" i="2"/>
  <c r="Z195" i="2"/>
  <c r="Z613" i="2"/>
  <c r="Z198" i="2"/>
  <c r="Z569" i="2"/>
  <c r="Z900" i="2"/>
  <c r="Z882" i="2"/>
  <c r="Z829" i="2"/>
  <c r="Z105" i="2"/>
  <c r="Z490" i="2"/>
  <c r="Z739" i="2"/>
  <c r="Z835" i="2"/>
  <c r="Z794" i="2"/>
  <c r="Z553" i="2"/>
  <c r="Z536" i="2"/>
  <c r="Z930" i="2"/>
  <c r="Z137" i="2"/>
  <c r="Z889" i="2"/>
  <c r="Z788" i="2"/>
  <c r="Z35" i="2"/>
  <c r="AB43" i="2"/>
  <c r="AB641" i="2"/>
  <c r="AB1173" i="2"/>
  <c r="AB834" i="2"/>
  <c r="AB221" i="2"/>
  <c r="AB51" i="2"/>
  <c r="AB529" i="2"/>
  <c r="AB875" i="2"/>
  <c r="AB7" i="2"/>
  <c r="AB791" i="2"/>
  <c r="AB914" i="2"/>
  <c r="AB526" i="2"/>
  <c r="AB877" i="2"/>
  <c r="AB204" i="2"/>
  <c r="AB153" i="2"/>
  <c r="AB483" i="2"/>
  <c r="AB195" i="2"/>
  <c r="AB613" i="2"/>
  <c r="AB198" i="2"/>
  <c r="AB569" i="2"/>
  <c r="AB900" i="2"/>
  <c r="AB882" i="2"/>
  <c r="AB829" i="2"/>
  <c r="AB105" i="2"/>
  <c r="AB490" i="2"/>
  <c r="AB739" i="2"/>
  <c r="AB835" i="2"/>
  <c r="AB794" i="2"/>
  <c r="AB553" i="2"/>
  <c r="AB536" i="2"/>
  <c r="AB930" i="2"/>
  <c r="AB137" i="2"/>
  <c r="AB889" i="2"/>
  <c r="AB788" i="2"/>
  <c r="AB35" i="2"/>
  <c r="E1288" i="61" l="1"/>
  <c r="I288" i="61"/>
  <c r="F1913" i="61"/>
  <c r="G1413" i="61"/>
  <c r="H1288" i="61"/>
  <c r="F1788" i="61"/>
  <c r="K1413" i="61"/>
  <c r="J36" i="61"/>
  <c r="G1913" i="61"/>
  <c r="J163" i="61"/>
  <c r="I2038" i="61"/>
  <c r="I1538" i="61"/>
  <c r="K788" i="61"/>
  <c r="F36" i="61"/>
  <c r="F1413" i="61"/>
  <c r="J1663" i="61"/>
  <c r="H663" i="61"/>
  <c r="E413" i="61"/>
  <c r="G288" i="61"/>
  <c r="K413" i="61"/>
  <c r="G1663" i="61"/>
  <c r="I913" i="61"/>
  <c r="I163" i="61"/>
  <c r="J663" i="61"/>
  <c r="F1663" i="61"/>
  <c r="G1788" i="61"/>
  <c r="K1788" i="61"/>
  <c r="K163" i="61"/>
  <c r="G1038" i="61"/>
  <c r="H413" i="61"/>
  <c r="G2038" i="61"/>
  <c r="K1163" i="61"/>
  <c r="G36" i="61"/>
  <c r="J2038" i="61"/>
  <c r="K663" i="61"/>
  <c r="H1913" i="61"/>
  <c r="H36" i="61"/>
  <c r="E1913" i="61"/>
  <c r="E663" i="61"/>
  <c r="K1038" i="61"/>
  <c r="E2038" i="61"/>
  <c r="I36" i="61"/>
  <c r="I1038" i="61"/>
  <c r="H788" i="61"/>
  <c r="J1163" i="61"/>
  <c r="I1413" i="61"/>
  <c r="G1538" i="61"/>
  <c r="H163" i="61"/>
  <c r="K1288" i="61"/>
  <c r="F288" i="61"/>
  <c r="E36" i="61"/>
  <c r="E1788" i="61"/>
  <c r="G1163" i="61"/>
  <c r="I663" i="61"/>
  <c r="K1663" i="61"/>
  <c r="I1163" i="61"/>
  <c r="F1288" i="61"/>
  <c r="J413" i="61"/>
  <c r="J1413" i="61"/>
  <c r="K538" i="61"/>
  <c r="J913" i="61"/>
  <c r="K36" i="61"/>
  <c r="F1163" i="61"/>
  <c r="F163" i="61"/>
  <c r="J288" i="61"/>
  <c r="E788" i="61"/>
  <c r="H1538" i="61"/>
  <c r="H1163" i="61"/>
  <c r="J538" i="61"/>
  <c r="F1038" i="61"/>
  <c r="F913" i="61"/>
  <c r="J1913" i="61"/>
  <c r="K913" i="61"/>
  <c r="K2038" i="61"/>
  <c r="J1288" i="61"/>
  <c r="G413" i="61"/>
  <c r="H2038" i="61"/>
  <c r="E1538" i="61"/>
  <c r="J1038" i="61"/>
  <c r="K1913" i="61"/>
  <c r="F788" i="61"/>
  <c r="E1663" i="61"/>
  <c r="H1413" i="61"/>
  <c r="E288" i="61"/>
  <c r="E163" i="61"/>
  <c r="G663" i="61"/>
  <c r="G1288" i="61"/>
  <c r="I1913" i="61"/>
  <c r="E913" i="61"/>
  <c r="I788" i="61"/>
  <c r="I413" i="61"/>
  <c r="H288" i="61"/>
  <c r="F663" i="61"/>
  <c r="J1788" i="61"/>
  <c r="E1038" i="61"/>
  <c r="K288" i="61"/>
  <c r="H913" i="61"/>
  <c r="I1288" i="61"/>
  <c r="F1538" i="61"/>
  <c r="G788" i="61"/>
  <c r="J1538" i="61"/>
  <c r="E1413" i="61"/>
  <c r="I1663" i="61"/>
  <c r="E1163" i="61"/>
  <c r="H1663" i="61"/>
  <c r="G913" i="61"/>
  <c r="E538" i="61"/>
  <c r="J788" i="61"/>
  <c r="F2038" i="61"/>
  <c r="G538" i="61"/>
  <c r="I1788" i="61"/>
  <c r="G163" i="61"/>
  <c r="H538" i="61"/>
  <c r="H1788" i="61"/>
  <c r="K1538" i="61"/>
  <c r="H1038" i="61"/>
  <c r="F538" i="61"/>
  <c r="I538" i="61"/>
  <c r="F413" i="61"/>
  <c r="Y1173" i="2"/>
  <c r="X794" i="2"/>
  <c r="X483" i="2"/>
  <c r="Y198" i="2"/>
  <c r="Y882" i="2"/>
  <c r="Y875" i="2"/>
  <c r="X569" i="2"/>
  <c r="Y137" i="2"/>
  <c r="Y536" i="2"/>
  <c r="X877" i="2"/>
  <c r="X221" i="2"/>
  <c r="Y791" i="2"/>
  <c r="Y483" i="2"/>
  <c r="Y7" i="2"/>
  <c r="X835" i="2"/>
  <c r="Y51" i="2"/>
  <c r="X900" i="2"/>
  <c r="Y889" i="2"/>
  <c r="X788" i="2"/>
  <c r="X43" i="2"/>
  <c r="Y829" i="2"/>
  <c r="X204" i="2"/>
  <c r="X529" i="2"/>
  <c r="X553" i="2"/>
  <c r="Y490" i="2"/>
  <c r="X739" i="2"/>
  <c r="Y105" i="2"/>
  <c r="Y35" i="2"/>
  <c r="Y195" i="2"/>
  <c r="Y914" i="2"/>
  <c r="X834" i="2"/>
  <c r="X930" i="2"/>
  <c r="Y613" i="2"/>
  <c r="Y153" i="2"/>
  <c r="Y526" i="2"/>
  <c r="Y641" i="2"/>
  <c r="F118" i="63" l="1"/>
  <c r="F302" i="63"/>
  <c r="F203" i="63"/>
  <c r="F19" i="63"/>
  <c r="T48" i="2"/>
  <c r="Y48" i="2" s="1"/>
  <c r="T721" i="2"/>
  <c r="T205" i="2"/>
  <c r="Y205" i="2" s="1"/>
  <c r="T192" i="2"/>
  <c r="X192" i="2" s="1"/>
  <c r="T780" i="2"/>
  <c r="X780" i="2" s="1"/>
  <c r="T503" i="2"/>
  <c r="X503" i="2" s="1"/>
  <c r="T608" i="2"/>
  <c r="Y608" i="2" s="1"/>
  <c r="T840" i="2"/>
  <c r="Y840" i="2" s="1"/>
  <c r="T562" i="2"/>
  <c r="Y562" i="2" s="1"/>
  <c r="T404" i="2"/>
  <c r="Y404" i="2" s="1"/>
  <c r="T556" i="2"/>
  <c r="X556" i="2" s="1"/>
  <c r="T872" i="2"/>
  <c r="T1236" i="2"/>
  <c r="T850" i="2"/>
  <c r="Y850" i="2" s="1"/>
  <c r="T406" i="2"/>
  <c r="X406" i="2" s="1"/>
  <c r="T855" i="2"/>
  <c r="Y855" i="2" s="1"/>
  <c r="T893" i="2"/>
  <c r="T729" i="2"/>
  <c r="X729" i="2" s="1"/>
  <c r="T858" i="2"/>
  <c r="Y858" i="2" s="1"/>
  <c r="T261" i="2"/>
  <c r="Y261" i="2" s="1"/>
  <c r="T1196" i="2"/>
  <c r="Y1196" i="2" s="1"/>
  <c r="T803" i="2"/>
  <c r="X803" i="2" s="1"/>
  <c r="T259" i="2"/>
  <c r="X259" i="2" s="1"/>
  <c r="T83" i="2"/>
  <c r="T866" i="2"/>
  <c r="X866" i="2" s="1"/>
  <c r="T554" i="2"/>
  <c r="Y554" i="2" s="1"/>
  <c r="T109" i="2"/>
  <c r="Y109" i="2" s="1"/>
  <c r="T859" i="2"/>
  <c r="X859" i="2" s="1"/>
  <c r="T214" i="2"/>
  <c r="Y214" i="2" s="1"/>
  <c r="T1191" i="2"/>
  <c r="Y1191" i="2" s="1"/>
  <c r="T217" i="2"/>
  <c r="Y217" i="2" s="1"/>
  <c r="T1204" i="2"/>
  <c r="X1204" i="2" s="1"/>
  <c r="T140" i="2"/>
  <c r="X140" i="2" s="1"/>
  <c r="T890" i="2"/>
  <c r="X890" i="2" s="1"/>
  <c r="T841" i="2"/>
  <c r="X841" i="2" s="1"/>
  <c r="T746" i="2"/>
  <c r="X746" i="2" s="1"/>
  <c r="T138" i="2"/>
  <c r="Y138" i="2" s="1"/>
  <c r="T748" i="2"/>
  <c r="Y748" i="2" s="1"/>
  <c r="T901" i="2"/>
  <c r="X901" i="2" s="1"/>
  <c r="T817" i="2"/>
  <c r="Y817" i="2" s="1"/>
  <c r="T926" i="2"/>
  <c r="Y926" i="2" s="1"/>
  <c r="T818" i="2"/>
  <c r="Y818" i="2" s="1"/>
  <c r="T774" i="2"/>
  <c r="X774" i="2" s="1"/>
  <c r="T200" i="2"/>
  <c r="T787" i="2"/>
  <c r="Y787" i="2" s="1"/>
  <c r="T775" i="2"/>
  <c r="T773" i="2"/>
  <c r="Y773" i="2" s="1"/>
  <c r="T892" i="2"/>
  <c r="X892" i="2" s="1"/>
  <c r="T187" i="2"/>
  <c r="Y187" i="2" s="1"/>
  <c r="T152" i="2"/>
  <c r="T572" i="2"/>
  <c r="Y572" i="2" s="1"/>
  <c r="T492" i="2"/>
  <c r="X492" i="2" s="1"/>
  <c r="T5" i="2"/>
  <c r="X5" i="2" s="1"/>
  <c r="T141" i="2"/>
  <c r="Y141" i="2" s="1"/>
  <c r="T154" i="2"/>
  <c r="Y154" i="2" s="1"/>
  <c r="T242" i="2"/>
  <c r="Y242" i="2" s="1"/>
  <c r="T680" i="2"/>
  <c r="X680" i="2" s="1"/>
  <c r="T216" i="2"/>
  <c r="X216" i="2" s="1"/>
  <c r="T402" i="2"/>
  <c r="X402" i="2" s="1"/>
  <c r="T846" i="2"/>
  <c r="Y846" i="2" s="1"/>
  <c r="T547" i="2"/>
  <c r="T671" i="2"/>
  <c r="Y671" i="2" s="1"/>
  <c r="T573" i="2"/>
  <c r="X573" i="2" s="1"/>
  <c r="T542" i="2"/>
  <c r="Y542" i="2" s="1"/>
  <c r="T563" i="2"/>
  <c r="Y563" i="2" s="1"/>
  <c r="T724" i="2"/>
  <c r="Y724" i="2" s="1"/>
  <c r="T256" i="2"/>
  <c r="X256" i="2" s="1"/>
  <c r="T527" i="2"/>
  <c r="X527" i="2" s="1"/>
  <c r="T237" i="2"/>
  <c r="X237" i="2" s="1"/>
  <c r="T733" i="2"/>
  <c r="X733" i="2" s="1"/>
  <c r="T639" i="2"/>
  <c r="X639" i="2" s="1"/>
  <c r="T720" i="2"/>
  <c r="Y720" i="2" s="1"/>
  <c r="T243" i="2"/>
  <c r="T227" i="2"/>
  <c r="Y227" i="2" s="1"/>
  <c r="T738" i="2"/>
  <c r="X738" i="2" s="1"/>
  <c r="T160" i="2"/>
  <c r="Y160" i="2" s="1"/>
  <c r="T870" i="2"/>
  <c r="Y870" i="2" s="1"/>
  <c r="T129" i="2"/>
  <c r="Y129" i="2" s="1"/>
  <c r="T642" i="2"/>
  <c r="Y642" i="2" s="1"/>
  <c r="T474" i="2"/>
  <c r="X474" i="2" s="1"/>
  <c r="T564" i="2"/>
  <c r="Y564" i="2" s="1"/>
  <c r="T932" i="2"/>
  <c r="X932" i="2" s="1"/>
  <c r="T390" i="2"/>
  <c r="T704" i="2"/>
  <c r="Y704" i="2" s="1"/>
  <c r="T174" i="2"/>
  <c r="X174" i="2" s="1"/>
  <c r="T701" i="2"/>
  <c r="X701" i="2" s="1"/>
  <c r="T565" i="2"/>
  <c r="X565" i="2" s="1"/>
  <c r="T830" i="2"/>
  <c r="Y830" i="2" s="1"/>
  <c r="T740" i="2"/>
  <c r="Y740" i="2" s="1"/>
  <c r="T807" i="2"/>
  <c r="Y807" i="2" s="1"/>
  <c r="T779" i="2"/>
  <c r="Y779" i="2" s="1"/>
  <c r="T741" i="2"/>
  <c r="Y741" i="2" s="1"/>
  <c r="T17" i="2"/>
  <c r="Y17" i="2" s="1"/>
  <c r="T898" i="2"/>
  <c r="X898" i="2" s="1"/>
  <c r="T53" i="2"/>
  <c r="Y53" i="2" s="1"/>
  <c r="T804" i="2"/>
  <c r="X804" i="2" s="1"/>
  <c r="T147" i="2"/>
  <c r="Y147" i="2" s="1"/>
  <c r="U48" i="2"/>
  <c r="AA48" i="2" s="1"/>
  <c r="U721" i="2"/>
  <c r="AA721" i="2" s="1"/>
  <c r="U205" i="2"/>
  <c r="AA205" i="2" s="1"/>
  <c r="U192" i="2"/>
  <c r="AA192" i="2" s="1"/>
  <c r="U780" i="2"/>
  <c r="AA780" i="2" s="1"/>
  <c r="U503" i="2"/>
  <c r="AA503" i="2" s="1"/>
  <c r="U608" i="2"/>
  <c r="AA608" i="2" s="1"/>
  <c r="U840" i="2"/>
  <c r="AA840" i="2" s="1"/>
  <c r="U562" i="2"/>
  <c r="AA562" i="2" s="1"/>
  <c r="U404" i="2"/>
  <c r="AA404" i="2" s="1"/>
  <c r="U556" i="2"/>
  <c r="AA556" i="2" s="1"/>
  <c r="U872" i="2"/>
  <c r="AA872" i="2" s="1"/>
  <c r="U1236" i="2"/>
  <c r="AA1236" i="2" s="1"/>
  <c r="U850" i="2"/>
  <c r="AA850" i="2" s="1"/>
  <c r="U406" i="2"/>
  <c r="AA406" i="2" s="1"/>
  <c r="U855" i="2"/>
  <c r="AA855" i="2" s="1"/>
  <c r="U893" i="2"/>
  <c r="AA893" i="2" s="1"/>
  <c r="U729" i="2"/>
  <c r="AA729" i="2" s="1"/>
  <c r="U858" i="2"/>
  <c r="AA858" i="2" s="1"/>
  <c r="U261" i="2"/>
  <c r="AA261" i="2" s="1"/>
  <c r="U1196" i="2"/>
  <c r="AA1196" i="2" s="1"/>
  <c r="U803" i="2"/>
  <c r="AA803" i="2" s="1"/>
  <c r="U259" i="2"/>
  <c r="AA259" i="2" s="1"/>
  <c r="U83" i="2"/>
  <c r="AA83" i="2" s="1"/>
  <c r="U866" i="2"/>
  <c r="AA866" i="2" s="1"/>
  <c r="U554" i="2"/>
  <c r="AA554" i="2" s="1"/>
  <c r="U109" i="2"/>
  <c r="AA109" i="2" s="1"/>
  <c r="U859" i="2"/>
  <c r="AA859" i="2" s="1"/>
  <c r="U214" i="2"/>
  <c r="AA214" i="2" s="1"/>
  <c r="U1191" i="2"/>
  <c r="AA1191" i="2" s="1"/>
  <c r="U217" i="2"/>
  <c r="AA217" i="2" s="1"/>
  <c r="U1204" i="2"/>
  <c r="AA1204" i="2" s="1"/>
  <c r="U140" i="2"/>
  <c r="AA140" i="2" s="1"/>
  <c r="U890" i="2"/>
  <c r="AA890" i="2" s="1"/>
  <c r="U841" i="2"/>
  <c r="AA841" i="2" s="1"/>
  <c r="U746" i="2"/>
  <c r="AA746" i="2" s="1"/>
  <c r="U138" i="2"/>
  <c r="AA138" i="2" s="1"/>
  <c r="U748" i="2"/>
  <c r="AA748" i="2" s="1"/>
  <c r="U901" i="2"/>
  <c r="AA901" i="2" s="1"/>
  <c r="U817" i="2"/>
  <c r="AA817" i="2" s="1"/>
  <c r="U926" i="2"/>
  <c r="AA926" i="2" s="1"/>
  <c r="U818" i="2"/>
  <c r="AA818" i="2" s="1"/>
  <c r="U774" i="2"/>
  <c r="AA774" i="2" s="1"/>
  <c r="U200" i="2"/>
  <c r="AA200" i="2" s="1"/>
  <c r="U787" i="2"/>
  <c r="AA787" i="2" s="1"/>
  <c r="U775" i="2"/>
  <c r="AA775" i="2" s="1"/>
  <c r="U773" i="2"/>
  <c r="AA773" i="2" s="1"/>
  <c r="U892" i="2"/>
  <c r="AA892" i="2" s="1"/>
  <c r="U187" i="2"/>
  <c r="AA187" i="2" s="1"/>
  <c r="U152" i="2"/>
  <c r="AA152" i="2" s="1"/>
  <c r="U572" i="2"/>
  <c r="AA572" i="2" s="1"/>
  <c r="U492" i="2"/>
  <c r="AA492" i="2" s="1"/>
  <c r="U5" i="2"/>
  <c r="AA5" i="2" s="1"/>
  <c r="U141" i="2"/>
  <c r="AA141" i="2" s="1"/>
  <c r="U154" i="2"/>
  <c r="AA154" i="2" s="1"/>
  <c r="U242" i="2"/>
  <c r="AA242" i="2" s="1"/>
  <c r="U680" i="2"/>
  <c r="AA680" i="2" s="1"/>
  <c r="U216" i="2"/>
  <c r="AA216" i="2" s="1"/>
  <c r="U402" i="2"/>
  <c r="AA402" i="2" s="1"/>
  <c r="U846" i="2"/>
  <c r="AA846" i="2" s="1"/>
  <c r="U547" i="2"/>
  <c r="AA547" i="2" s="1"/>
  <c r="U671" i="2"/>
  <c r="AA671" i="2" s="1"/>
  <c r="U573" i="2"/>
  <c r="AA573" i="2" s="1"/>
  <c r="U542" i="2"/>
  <c r="AA542" i="2" s="1"/>
  <c r="U563" i="2"/>
  <c r="AA563" i="2" s="1"/>
  <c r="U724" i="2"/>
  <c r="AA724" i="2" s="1"/>
  <c r="U256" i="2"/>
  <c r="AA256" i="2" s="1"/>
  <c r="U527" i="2"/>
  <c r="AA527" i="2" s="1"/>
  <c r="U237" i="2"/>
  <c r="AA237" i="2" s="1"/>
  <c r="U733" i="2"/>
  <c r="AA733" i="2" s="1"/>
  <c r="U639" i="2"/>
  <c r="AA639" i="2" s="1"/>
  <c r="U720" i="2"/>
  <c r="AA720" i="2" s="1"/>
  <c r="U243" i="2"/>
  <c r="AA243" i="2" s="1"/>
  <c r="U227" i="2"/>
  <c r="AA227" i="2" s="1"/>
  <c r="U738" i="2"/>
  <c r="AA738" i="2" s="1"/>
  <c r="U160" i="2"/>
  <c r="AA160" i="2" s="1"/>
  <c r="U870" i="2"/>
  <c r="AA870" i="2" s="1"/>
  <c r="U129" i="2"/>
  <c r="AA129" i="2" s="1"/>
  <c r="U642" i="2"/>
  <c r="AA642" i="2" s="1"/>
  <c r="U474" i="2"/>
  <c r="AA474" i="2" s="1"/>
  <c r="U564" i="2"/>
  <c r="AA564" i="2" s="1"/>
  <c r="U932" i="2"/>
  <c r="AA932" i="2" s="1"/>
  <c r="U390" i="2"/>
  <c r="AA390" i="2" s="1"/>
  <c r="U704" i="2"/>
  <c r="AA704" i="2" s="1"/>
  <c r="U174" i="2"/>
  <c r="AA174" i="2" s="1"/>
  <c r="U701" i="2"/>
  <c r="AA701" i="2" s="1"/>
  <c r="U565" i="2"/>
  <c r="AA565" i="2" s="1"/>
  <c r="U830" i="2"/>
  <c r="AA830" i="2" s="1"/>
  <c r="U740" i="2"/>
  <c r="AA740" i="2" s="1"/>
  <c r="U807" i="2"/>
  <c r="AA807" i="2" s="1"/>
  <c r="U779" i="2"/>
  <c r="AA779" i="2" s="1"/>
  <c r="U741" i="2"/>
  <c r="AA741" i="2" s="1"/>
  <c r="U17" i="2"/>
  <c r="AA17" i="2" s="1"/>
  <c r="U898" i="2"/>
  <c r="AA898" i="2" s="1"/>
  <c r="U53" i="2"/>
  <c r="AA53" i="2" s="1"/>
  <c r="U804" i="2"/>
  <c r="AA804" i="2" s="1"/>
  <c r="U147" i="2"/>
  <c r="AA147" i="2" s="1"/>
  <c r="V48" i="2"/>
  <c r="V721" i="2"/>
  <c r="V205" i="2"/>
  <c r="V192" i="2"/>
  <c r="V780" i="2"/>
  <c r="V503" i="2"/>
  <c r="V608" i="2"/>
  <c r="V840" i="2"/>
  <c r="V562" i="2"/>
  <c r="V404" i="2"/>
  <c r="V556" i="2"/>
  <c r="V872" i="2"/>
  <c r="V1236" i="2"/>
  <c r="V850" i="2"/>
  <c r="V406" i="2"/>
  <c r="V855" i="2"/>
  <c r="V893" i="2"/>
  <c r="V729" i="2"/>
  <c r="V858" i="2"/>
  <c r="V261" i="2"/>
  <c r="V1196" i="2"/>
  <c r="V803" i="2"/>
  <c r="V259" i="2"/>
  <c r="V83" i="2"/>
  <c r="V866" i="2"/>
  <c r="V554" i="2"/>
  <c r="V109" i="2"/>
  <c r="V859" i="2"/>
  <c r="V214" i="2"/>
  <c r="V1191" i="2"/>
  <c r="V217" i="2"/>
  <c r="V1204" i="2"/>
  <c r="V140" i="2"/>
  <c r="V890" i="2"/>
  <c r="V841" i="2"/>
  <c r="V746" i="2"/>
  <c r="V138" i="2"/>
  <c r="V748" i="2"/>
  <c r="V901" i="2"/>
  <c r="V817" i="2"/>
  <c r="V926" i="2"/>
  <c r="V818" i="2"/>
  <c r="V774" i="2"/>
  <c r="V200" i="2"/>
  <c r="V787" i="2"/>
  <c r="V775" i="2"/>
  <c r="V773" i="2"/>
  <c r="V892" i="2"/>
  <c r="V187" i="2"/>
  <c r="V152" i="2"/>
  <c r="V572" i="2"/>
  <c r="V492" i="2"/>
  <c r="V5" i="2"/>
  <c r="V141" i="2"/>
  <c r="V154" i="2"/>
  <c r="V242" i="2"/>
  <c r="V680" i="2"/>
  <c r="V216" i="2"/>
  <c r="V402" i="2"/>
  <c r="V846" i="2"/>
  <c r="V547" i="2"/>
  <c r="V671" i="2"/>
  <c r="V573" i="2"/>
  <c r="V542" i="2"/>
  <c r="V563" i="2"/>
  <c r="V724" i="2"/>
  <c r="V256" i="2"/>
  <c r="V527" i="2"/>
  <c r="V237" i="2"/>
  <c r="V733" i="2"/>
  <c r="V639" i="2"/>
  <c r="V720" i="2"/>
  <c r="V243" i="2"/>
  <c r="V227" i="2"/>
  <c r="V738" i="2"/>
  <c r="V160" i="2"/>
  <c r="V870" i="2"/>
  <c r="V129" i="2"/>
  <c r="V642" i="2"/>
  <c r="V474" i="2"/>
  <c r="V564" i="2"/>
  <c r="V932" i="2"/>
  <c r="V390" i="2"/>
  <c r="V704" i="2"/>
  <c r="V174" i="2"/>
  <c r="V701" i="2"/>
  <c r="V565" i="2"/>
  <c r="V830" i="2"/>
  <c r="V740" i="2"/>
  <c r="V807" i="2"/>
  <c r="V779" i="2"/>
  <c r="V741" i="2"/>
  <c r="V17" i="2"/>
  <c r="V898" i="2"/>
  <c r="V53" i="2"/>
  <c r="V804" i="2"/>
  <c r="V147" i="2"/>
  <c r="W48" i="2"/>
  <c r="W721" i="2"/>
  <c r="W205" i="2"/>
  <c r="W192" i="2"/>
  <c r="W780" i="2"/>
  <c r="W503" i="2"/>
  <c r="W608" i="2"/>
  <c r="W840" i="2"/>
  <c r="W562" i="2"/>
  <c r="W404" i="2"/>
  <c r="W556" i="2"/>
  <c r="W872" i="2"/>
  <c r="W1236" i="2"/>
  <c r="W850" i="2"/>
  <c r="W406" i="2"/>
  <c r="W855" i="2"/>
  <c r="W893" i="2"/>
  <c r="W729" i="2"/>
  <c r="W858" i="2"/>
  <c r="W261" i="2"/>
  <c r="W1196" i="2"/>
  <c r="W803" i="2"/>
  <c r="W259" i="2"/>
  <c r="W83" i="2"/>
  <c r="W866" i="2"/>
  <c r="W554" i="2"/>
  <c r="W109" i="2"/>
  <c r="W859" i="2"/>
  <c r="W214" i="2"/>
  <c r="W1191" i="2"/>
  <c r="W217" i="2"/>
  <c r="W1204" i="2"/>
  <c r="W140" i="2"/>
  <c r="W890" i="2"/>
  <c r="W841" i="2"/>
  <c r="W746" i="2"/>
  <c r="W138" i="2"/>
  <c r="W748" i="2"/>
  <c r="W901" i="2"/>
  <c r="W817" i="2"/>
  <c r="W926" i="2"/>
  <c r="W818" i="2"/>
  <c r="W774" i="2"/>
  <c r="W200" i="2"/>
  <c r="W787" i="2"/>
  <c r="W775" i="2"/>
  <c r="W773" i="2"/>
  <c r="W892" i="2"/>
  <c r="W187" i="2"/>
  <c r="W152" i="2"/>
  <c r="W572" i="2"/>
  <c r="W492" i="2"/>
  <c r="W5" i="2"/>
  <c r="W141" i="2"/>
  <c r="W154" i="2"/>
  <c r="W242" i="2"/>
  <c r="W680" i="2"/>
  <c r="W216" i="2"/>
  <c r="W402" i="2"/>
  <c r="W846" i="2"/>
  <c r="W547" i="2"/>
  <c r="W671" i="2"/>
  <c r="W573" i="2"/>
  <c r="W542" i="2"/>
  <c r="W563" i="2"/>
  <c r="W724" i="2"/>
  <c r="W256" i="2"/>
  <c r="W527" i="2"/>
  <c r="W237" i="2"/>
  <c r="W733" i="2"/>
  <c r="W639" i="2"/>
  <c r="W720" i="2"/>
  <c r="W243" i="2"/>
  <c r="W227" i="2"/>
  <c r="W738" i="2"/>
  <c r="W160" i="2"/>
  <c r="W870" i="2"/>
  <c r="W129" i="2"/>
  <c r="W642" i="2"/>
  <c r="W474" i="2"/>
  <c r="W564" i="2"/>
  <c r="W932" i="2"/>
  <c r="W390" i="2"/>
  <c r="W704" i="2"/>
  <c r="W174" i="2"/>
  <c r="W701" i="2"/>
  <c r="W565" i="2"/>
  <c r="W830" i="2"/>
  <c r="W740" i="2"/>
  <c r="W807" i="2"/>
  <c r="W779" i="2"/>
  <c r="W741" i="2"/>
  <c r="W17" i="2"/>
  <c r="W898" i="2"/>
  <c r="W53" i="2"/>
  <c r="W804" i="2"/>
  <c r="W147" i="2"/>
  <c r="X48" i="2"/>
  <c r="X721" i="2"/>
  <c r="Y721" i="2"/>
  <c r="Z48" i="2"/>
  <c r="Z721" i="2"/>
  <c r="Z205" i="2"/>
  <c r="Z192" i="2"/>
  <c r="Z780" i="2"/>
  <c r="Z503" i="2"/>
  <c r="Z608" i="2"/>
  <c r="Z840" i="2"/>
  <c r="Z562" i="2"/>
  <c r="Z404" i="2"/>
  <c r="Z556" i="2"/>
  <c r="Z872" i="2"/>
  <c r="Z1236" i="2"/>
  <c r="Z850" i="2"/>
  <c r="Z406" i="2"/>
  <c r="Z855" i="2"/>
  <c r="Z893" i="2"/>
  <c r="Z729" i="2"/>
  <c r="Z858" i="2"/>
  <c r="Z261" i="2"/>
  <c r="Z1196" i="2"/>
  <c r="Z803" i="2"/>
  <c r="Z259" i="2"/>
  <c r="Z83" i="2"/>
  <c r="Z866" i="2"/>
  <c r="Z554" i="2"/>
  <c r="Z109" i="2"/>
  <c r="Z859" i="2"/>
  <c r="Z214" i="2"/>
  <c r="Z1191" i="2"/>
  <c r="Z217" i="2"/>
  <c r="Z1204" i="2"/>
  <c r="Z140" i="2"/>
  <c r="Z890" i="2"/>
  <c r="Z841" i="2"/>
  <c r="Z746" i="2"/>
  <c r="Z138" i="2"/>
  <c r="Z748" i="2"/>
  <c r="Z901" i="2"/>
  <c r="Z817" i="2"/>
  <c r="Z926" i="2"/>
  <c r="Z818" i="2"/>
  <c r="Z774" i="2"/>
  <c r="Z200" i="2"/>
  <c r="Z787" i="2"/>
  <c r="Z775" i="2"/>
  <c r="Z773" i="2"/>
  <c r="Z892" i="2"/>
  <c r="Z187" i="2"/>
  <c r="Z152" i="2"/>
  <c r="Z572" i="2"/>
  <c r="Z492" i="2"/>
  <c r="Z5" i="2"/>
  <c r="Z141" i="2"/>
  <c r="Z154" i="2"/>
  <c r="Z242" i="2"/>
  <c r="Z680" i="2"/>
  <c r="Z216" i="2"/>
  <c r="Z402" i="2"/>
  <c r="Z846" i="2"/>
  <c r="Z547" i="2"/>
  <c r="Z671" i="2"/>
  <c r="Z573" i="2"/>
  <c r="Z542" i="2"/>
  <c r="Z563" i="2"/>
  <c r="Z724" i="2"/>
  <c r="Z256" i="2"/>
  <c r="Z527" i="2"/>
  <c r="Z237" i="2"/>
  <c r="Z733" i="2"/>
  <c r="Z639" i="2"/>
  <c r="Z720" i="2"/>
  <c r="Z243" i="2"/>
  <c r="Z227" i="2"/>
  <c r="Z738" i="2"/>
  <c r="Z160" i="2"/>
  <c r="Z870" i="2"/>
  <c r="Z129" i="2"/>
  <c r="Z642" i="2"/>
  <c r="Z474" i="2"/>
  <c r="Z564" i="2"/>
  <c r="Z932" i="2"/>
  <c r="Z390" i="2"/>
  <c r="Z704" i="2"/>
  <c r="Z174" i="2"/>
  <c r="Z701" i="2"/>
  <c r="Z565" i="2"/>
  <c r="Z830" i="2"/>
  <c r="Z740" i="2"/>
  <c r="Z807" i="2"/>
  <c r="Z779" i="2"/>
  <c r="Z741" i="2"/>
  <c r="Z17" i="2"/>
  <c r="Z898" i="2"/>
  <c r="Z53" i="2"/>
  <c r="Z804" i="2"/>
  <c r="Z147" i="2"/>
  <c r="AB48" i="2"/>
  <c r="AB721" i="2"/>
  <c r="AB205" i="2"/>
  <c r="AB192" i="2"/>
  <c r="AB780" i="2"/>
  <c r="AB503" i="2"/>
  <c r="AB608" i="2"/>
  <c r="AB840" i="2"/>
  <c r="AB562" i="2"/>
  <c r="AB404" i="2"/>
  <c r="AB556" i="2"/>
  <c r="AB872" i="2"/>
  <c r="AB1236" i="2"/>
  <c r="AB850" i="2"/>
  <c r="AB406" i="2"/>
  <c r="AB855" i="2"/>
  <c r="AB893" i="2"/>
  <c r="AB729" i="2"/>
  <c r="AB858" i="2"/>
  <c r="AB261" i="2"/>
  <c r="AB1196" i="2"/>
  <c r="AB803" i="2"/>
  <c r="AB259" i="2"/>
  <c r="AB83" i="2"/>
  <c r="AB866" i="2"/>
  <c r="AB554" i="2"/>
  <c r="AB109" i="2"/>
  <c r="AB859" i="2"/>
  <c r="AB214" i="2"/>
  <c r="AB1191" i="2"/>
  <c r="AB217" i="2"/>
  <c r="AB1204" i="2"/>
  <c r="AB140" i="2"/>
  <c r="AB890" i="2"/>
  <c r="AB841" i="2"/>
  <c r="AB746" i="2"/>
  <c r="AB138" i="2"/>
  <c r="AB748" i="2"/>
  <c r="AB901" i="2"/>
  <c r="AB817" i="2"/>
  <c r="AB926" i="2"/>
  <c r="AB818" i="2"/>
  <c r="AB774" i="2"/>
  <c r="AB200" i="2"/>
  <c r="AB787" i="2"/>
  <c r="AB775" i="2"/>
  <c r="AB773" i="2"/>
  <c r="AB892" i="2"/>
  <c r="AB187" i="2"/>
  <c r="AB152" i="2"/>
  <c r="AB572" i="2"/>
  <c r="AB492" i="2"/>
  <c r="AB5" i="2"/>
  <c r="AB141" i="2"/>
  <c r="AB154" i="2"/>
  <c r="AB242" i="2"/>
  <c r="AB680" i="2"/>
  <c r="AB216" i="2"/>
  <c r="AB402" i="2"/>
  <c r="AB846" i="2"/>
  <c r="AB547" i="2"/>
  <c r="AB671" i="2"/>
  <c r="AB573" i="2"/>
  <c r="AB542" i="2"/>
  <c r="AB563" i="2"/>
  <c r="AB724" i="2"/>
  <c r="AB256" i="2"/>
  <c r="AB527" i="2"/>
  <c r="AB237" i="2"/>
  <c r="AB733" i="2"/>
  <c r="AB639" i="2"/>
  <c r="AB720" i="2"/>
  <c r="AB243" i="2"/>
  <c r="AB227" i="2"/>
  <c r="AB738" i="2"/>
  <c r="AB160" i="2"/>
  <c r="AB870" i="2"/>
  <c r="AB129" i="2"/>
  <c r="AB642" i="2"/>
  <c r="AB474" i="2"/>
  <c r="AB564" i="2"/>
  <c r="AB932" i="2"/>
  <c r="AB390" i="2"/>
  <c r="AB704" i="2"/>
  <c r="AB174" i="2"/>
  <c r="AB701" i="2"/>
  <c r="AB565" i="2"/>
  <c r="AB830" i="2"/>
  <c r="AB740" i="2"/>
  <c r="AB807" i="2"/>
  <c r="AB779" i="2"/>
  <c r="AB741" i="2"/>
  <c r="AB17" i="2"/>
  <c r="AB898" i="2"/>
  <c r="AB53" i="2"/>
  <c r="AB804" i="2"/>
  <c r="AB147" i="2"/>
  <c r="T725" i="2"/>
  <c r="X725" i="2" s="1"/>
  <c r="T234" i="2"/>
  <c r="X234" i="2" s="1"/>
  <c r="T1195" i="2"/>
  <c r="Y1195" i="2" s="1"/>
  <c r="T918" i="2"/>
  <c r="X918" i="2" s="1"/>
  <c r="T923" i="2"/>
  <c r="X923" i="2" s="1"/>
  <c r="T236" i="2"/>
  <c r="X236" i="2" s="1"/>
  <c r="T46" i="2"/>
  <c r="X46" i="2" s="1"/>
  <c r="T874" i="2"/>
  <c r="X874" i="2" s="1"/>
  <c r="T672" i="2"/>
  <c r="Y672" i="2" s="1"/>
  <c r="T199" i="2"/>
  <c r="X199" i="2" s="1"/>
  <c r="T915" i="2"/>
  <c r="X915" i="2" s="1"/>
  <c r="T886" i="2"/>
  <c r="X886" i="2" s="1"/>
  <c r="T32" i="2"/>
  <c r="T220" i="2"/>
  <c r="X220" i="2" s="1"/>
  <c r="T525" i="2"/>
  <c r="Y525" i="2" s="1"/>
  <c r="T907" i="2"/>
  <c r="X907" i="2" s="1"/>
  <c r="T186" i="2"/>
  <c r="X186" i="2" s="1"/>
  <c r="T395" i="2"/>
  <c r="X395" i="2" s="1"/>
  <c r="T388" i="2"/>
  <c r="T698" i="2"/>
  <c r="X698" i="2" s="1"/>
  <c r="T522" i="2"/>
  <c r="X522" i="2" s="1"/>
  <c r="T179" i="2"/>
  <c r="Y179" i="2" s="1"/>
  <c r="T714" i="2"/>
  <c r="Y714" i="2" s="1"/>
  <c r="T528" i="2"/>
  <c r="Y528" i="2" s="1"/>
  <c r="T150" i="2"/>
  <c r="X150" i="2" s="1"/>
  <c r="T1194" i="2"/>
  <c r="Y1194" i="2" s="1"/>
  <c r="T933" i="2"/>
  <c r="X933" i="2" s="1"/>
  <c r="T737" i="2"/>
  <c r="Y737" i="2" s="1"/>
  <c r="T250" i="2"/>
  <c r="X250" i="2" s="1"/>
  <c r="T679" i="2"/>
  <c r="X679" i="2" s="1"/>
  <c r="T585" i="2"/>
  <c r="X585" i="2" s="1"/>
  <c r="T1179" i="2"/>
  <c r="X1179" i="2" s="1"/>
  <c r="T107" i="2"/>
  <c r="X107" i="2" s="1"/>
  <c r="T224" i="2"/>
  <c r="X224" i="2" s="1"/>
  <c r="T393" i="2"/>
  <c r="X393" i="2" s="1"/>
  <c r="T806" i="2"/>
  <c r="Y806" i="2" s="1"/>
  <c r="T521" i="2"/>
  <c r="X521" i="2" s="1"/>
  <c r="T202" i="2"/>
  <c r="Y202" i="2" s="1"/>
  <c r="T94" i="2"/>
  <c r="X94" i="2" s="1"/>
  <c r="T1018" i="2"/>
  <c r="Y1018" i="2" s="1"/>
  <c r="T473" i="2"/>
  <c r="X473" i="2" s="1"/>
  <c r="T795" i="2"/>
  <c r="Y795" i="2" s="1"/>
  <c r="T494" i="2"/>
  <c r="X494" i="2" s="1"/>
  <c r="T28" i="2"/>
  <c r="X28" i="2" s="1"/>
  <c r="T732" i="2"/>
  <c r="X732" i="2" s="1"/>
  <c r="T533" i="2"/>
  <c r="X533" i="2" s="1"/>
  <c r="T531" i="2"/>
  <c r="X531" i="2" s="1"/>
  <c r="T799" i="2"/>
  <c r="Y799" i="2" s="1"/>
  <c r="T247" i="2"/>
  <c r="X247" i="2" s="1"/>
  <c r="T702" i="2"/>
  <c r="X702" i="2" s="1"/>
  <c r="T643" i="2"/>
  <c r="Y643" i="2" s="1"/>
  <c r="T911" i="2"/>
  <c r="Y911" i="2" s="1"/>
  <c r="T574" i="2"/>
  <c r="Y574" i="2" s="1"/>
  <c r="T258" i="2"/>
  <c r="X258" i="2" s="1"/>
  <c r="T745" i="2"/>
  <c r="X745" i="2" s="1"/>
  <c r="T8" i="2"/>
  <c r="X8" i="2" s="1"/>
  <c r="T108" i="2"/>
  <c r="X108" i="2" s="1"/>
  <c r="T792" i="2"/>
  <c r="X792" i="2" s="1"/>
  <c r="T1035" i="2"/>
  <c r="Y1035" i="2" s="1"/>
  <c r="T233" i="2"/>
  <c r="X233" i="2" s="1"/>
  <c r="T917" i="2"/>
  <c r="T159" i="2"/>
  <c r="T645" i="2"/>
  <c r="Y645" i="2" s="1"/>
  <c r="T865" i="2"/>
  <c r="Y865" i="2" s="1"/>
  <c r="T853" i="2"/>
  <c r="X853" i="2" s="1"/>
  <c r="T805" i="2"/>
  <c r="X805" i="2" s="1"/>
  <c r="T252" i="2"/>
  <c r="T33" i="2"/>
  <c r="Y33" i="2" s="1"/>
  <c r="T879" i="2"/>
  <c r="T833" i="2"/>
  <c r="X833" i="2" s="1"/>
  <c r="T797" i="2"/>
  <c r="X797" i="2" s="1"/>
  <c r="T582" i="2"/>
  <c r="Y582" i="2" s="1"/>
  <c r="T134" i="2"/>
  <c r="T567" i="2"/>
  <c r="Y567" i="2" s="1"/>
  <c r="T802" i="2"/>
  <c r="X802" i="2" s="1"/>
  <c r="T1198" i="2"/>
  <c r="X1198" i="2" s="1"/>
  <c r="T1237" i="2"/>
  <c r="X1237" i="2" s="1"/>
  <c r="T706" i="2"/>
  <c r="Y706" i="2" s="1"/>
  <c r="T674" i="2"/>
  <c r="X674" i="2" s="1"/>
  <c r="T493" i="2"/>
  <c r="X493" i="2" s="1"/>
  <c r="T719" i="2"/>
  <c r="X719" i="2" s="1"/>
  <c r="T744" i="2"/>
  <c r="Y744" i="2" s="1"/>
  <c r="T45" i="2"/>
  <c r="X45" i="2" s="1"/>
  <c r="T555" i="2"/>
  <c r="X555" i="2" s="1"/>
  <c r="T871" i="2"/>
  <c r="X871" i="2" s="1"/>
  <c r="T819" i="2"/>
  <c r="X819" i="2" s="1"/>
  <c r="T228" i="2"/>
  <c r="X228" i="2" s="1"/>
  <c r="T25" i="2"/>
  <c r="Y25" i="2" s="1"/>
  <c r="T506" i="2"/>
  <c r="Y506" i="2" s="1"/>
  <c r="T577" i="2"/>
  <c r="Y577" i="2" s="1"/>
  <c r="T24" i="2"/>
  <c r="X24" i="2" s="1"/>
  <c r="T726" i="2"/>
  <c r="Y726" i="2" s="1"/>
  <c r="T906" i="2"/>
  <c r="T586" i="2"/>
  <c r="T540" i="2"/>
  <c r="Y540" i="2" s="1"/>
  <c r="T580" i="2"/>
  <c r="X580" i="2" s="1"/>
  <c r="T677" i="2"/>
  <c r="Y677" i="2" s="1"/>
  <c r="T845" i="2"/>
  <c r="X845" i="2" s="1"/>
  <c r="T257" i="2"/>
  <c r="X257" i="2" s="1"/>
  <c r="T931" i="2"/>
  <c r="X931" i="2" s="1"/>
  <c r="U725" i="2"/>
  <c r="AA725" i="2" s="1"/>
  <c r="U234" i="2"/>
  <c r="AA234" i="2" s="1"/>
  <c r="U1195" i="2"/>
  <c r="AA1195" i="2" s="1"/>
  <c r="U918" i="2"/>
  <c r="AA918" i="2" s="1"/>
  <c r="U923" i="2"/>
  <c r="AA923" i="2" s="1"/>
  <c r="U236" i="2"/>
  <c r="AA236" i="2" s="1"/>
  <c r="U46" i="2"/>
  <c r="AA46" i="2" s="1"/>
  <c r="U874" i="2"/>
  <c r="AA874" i="2" s="1"/>
  <c r="U672" i="2"/>
  <c r="AA672" i="2" s="1"/>
  <c r="U199" i="2"/>
  <c r="AA199" i="2" s="1"/>
  <c r="U915" i="2"/>
  <c r="AA915" i="2" s="1"/>
  <c r="U886" i="2"/>
  <c r="AA886" i="2" s="1"/>
  <c r="U32" i="2"/>
  <c r="AA32" i="2" s="1"/>
  <c r="U220" i="2"/>
  <c r="AA220" i="2" s="1"/>
  <c r="U525" i="2"/>
  <c r="AA525" i="2" s="1"/>
  <c r="U907" i="2"/>
  <c r="AA907" i="2" s="1"/>
  <c r="U186" i="2"/>
  <c r="AA186" i="2" s="1"/>
  <c r="U395" i="2"/>
  <c r="AA395" i="2" s="1"/>
  <c r="U388" i="2"/>
  <c r="AA388" i="2" s="1"/>
  <c r="U698" i="2"/>
  <c r="AA698" i="2" s="1"/>
  <c r="U522" i="2"/>
  <c r="AA522" i="2" s="1"/>
  <c r="U179" i="2"/>
  <c r="AA179" i="2" s="1"/>
  <c r="U714" i="2"/>
  <c r="AA714" i="2" s="1"/>
  <c r="U528" i="2"/>
  <c r="AA528" i="2" s="1"/>
  <c r="U150" i="2"/>
  <c r="AA150" i="2" s="1"/>
  <c r="U1194" i="2"/>
  <c r="AA1194" i="2" s="1"/>
  <c r="U933" i="2"/>
  <c r="AA933" i="2" s="1"/>
  <c r="U737" i="2"/>
  <c r="AA737" i="2" s="1"/>
  <c r="U250" i="2"/>
  <c r="AA250" i="2" s="1"/>
  <c r="U679" i="2"/>
  <c r="AA679" i="2" s="1"/>
  <c r="U585" i="2"/>
  <c r="AA585" i="2" s="1"/>
  <c r="U1179" i="2"/>
  <c r="AA1179" i="2" s="1"/>
  <c r="U107" i="2"/>
  <c r="AA107" i="2" s="1"/>
  <c r="U224" i="2"/>
  <c r="AA224" i="2" s="1"/>
  <c r="U393" i="2"/>
  <c r="AA393" i="2" s="1"/>
  <c r="U806" i="2"/>
  <c r="AA806" i="2" s="1"/>
  <c r="U521" i="2"/>
  <c r="AA521" i="2" s="1"/>
  <c r="U202" i="2"/>
  <c r="AA202" i="2" s="1"/>
  <c r="U94" i="2"/>
  <c r="AA94" i="2" s="1"/>
  <c r="U1018" i="2"/>
  <c r="AA1018" i="2" s="1"/>
  <c r="U473" i="2"/>
  <c r="AA473" i="2" s="1"/>
  <c r="U795" i="2"/>
  <c r="AA795" i="2" s="1"/>
  <c r="U494" i="2"/>
  <c r="AA494" i="2" s="1"/>
  <c r="U28" i="2"/>
  <c r="AA28" i="2" s="1"/>
  <c r="U732" i="2"/>
  <c r="AA732" i="2" s="1"/>
  <c r="U533" i="2"/>
  <c r="AA533" i="2" s="1"/>
  <c r="U531" i="2"/>
  <c r="AA531" i="2" s="1"/>
  <c r="U799" i="2"/>
  <c r="AA799" i="2" s="1"/>
  <c r="U247" i="2"/>
  <c r="AA247" i="2" s="1"/>
  <c r="U702" i="2"/>
  <c r="AA702" i="2" s="1"/>
  <c r="U643" i="2"/>
  <c r="AA643" i="2" s="1"/>
  <c r="U911" i="2"/>
  <c r="AA911" i="2" s="1"/>
  <c r="U574" i="2"/>
  <c r="AA574" i="2" s="1"/>
  <c r="U258" i="2"/>
  <c r="AA258" i="2" s="1"/>
  <c r="U745" i="2"/>
  <c r="AA745" i="2" s="1"/>
  <c r="U8" i="2"/>
  <c r="AA8" i="2" s="1"/>
  <c r="U108" i="2"/>
  <c r="AA108" i="2" s="1"/>
  <c r="U792" i="2"/>
  <c r="AA792" i="2" s="1"/>
  <c r="U1035" i="2"/>
  <c r="AA1035" i="2" s="1"/>
  <c r="U233" i="2"/>
  <c r="AA233" i="2" s="1"/>
  <c r="U917" i="2"/>
  <c r="AA917" i="2" s="1"/>
  <c r="U159" i="2"/>
  <c r="AA159" i="2" s="1"/>
  <c r="U645" i="2"/>
  <c r="AA645" i="2" s="1"/>
  <c r="U865" i="2"/>
  <c r="AA865" i="2" s="1"/>
  <c r="U853" i="2"/>
  <c r="AA853" i="2" s="1"/>
  <c r="U805" i="2"/>
  <c r="AA805" i="2" s="1"/>
  <c r="U252" i="2"/>
  <c r="AA252" i="2" s="1"/>
  <c r="U33" i="2"/>
  <c r="AA33" i="2" s="1"/>
  <c r="U879" i="2"/>
  <c r="AA879" i="2" s="1"/>
  <c r="U833" i="2"/>
  <c r="AA833" i="2" s="1"/>
  <c r="U797" i="2"/>
  <c r="AA797" i="2" s="1"/>
  <c r="U582" i="2"/>
  <c r="AA582" i="2" s="1"/>
  <c r="U134" i="2"/>
  <c r="AA134" i="2" s="1"/>
  <c r="U567" i="2"/>
  <c r="AA567" i="2" s="1"/>
  <c r="U802" i="2"/>
  <c r="AA802" i="2" s="1"/>
  <c r="U1198" i="2"/>
  <c r="AA1198" i="2" s="1"/>
  <c r="U1237" i="2"/>
  <c r="AA1237" i="2" s="1"/>
  <c r="U706" i="2"/>
  <c r="AA706" i="2" s="1"/>
  <c r="U674" i="2"/>
  <c r="AA674" i="2" s="1"/>
  <c r="U493" i="2"/>
  <c r="AA493" i="2" s="1"/>
  <c r="U719" i="2"/>
  <c r="AA719" i="2" s="1"/>
  <c r="U744" i="2"/>
  <c r="AA744" i="2" s="1"/>
  <c r="U45" i="2"/>
  <c r="AA45" i="2" s="1"/>
  <c r="U555" i="2"/>
  <c r="AA555" i="2" s="1"/>
  <c r="U871" i="2"/>
  <c r="AA871" i="2" s="1"/>
  <c r="U819" i="2"/>
  <c r="AA819" i="2" s="1"/>
  <c r="U228" i="2"/>
  <c r="AA228" i="2" s="1"/>
  <c r="U25" i="2"/>
  <c r="AA25" i="2" s="1"/>
  <c r="U506" i="2"/>
  <c r="AA506" i="2" s="1"/>
  <c r="U577" i="2"/>
  <c r="AA577" i="2" s="1"/>
  <c r="U24" i="2"/>
  <c r="AA24" i="2" s="1"/>
  <c r="U726" i="2"/>
  <c r="AA726" i="2" s="1"/>
  <c r="U906" i="2"/>
  <c r="AA906" i="2" s="1"/>
  <c r="U586" i="2"/>
  <c r="AA586" i="2" s="1"/>
  <c r="U540" i="2"/>
  <c r="AA540" i="2" s="1"/>
  <c r="U580" i="2"/>
  <c r="AA580" i="2" s="1"/>
  <c r="U677" i="2"/>
  <c r="AA677" i="2" s="1"/>
  <c r="U845" i="2"/>
  <c r="AA845" i="2" s="1"/>
  <c r="U257" i="2"/>
  <c r="AA257" i="2" s="1"/>
  <c r="U931" i="2"/>
  <c r="AA931" i="2" s="1"/>
  <c r="V725" i="2"/>
  <c r="V234" i="2"/>
  <c r="V1195" i="2"/>
  <c r="V918" i="2"/>
  <c r="V923" i="2"/>
  <c r="V236" i="2"/>
  <c r="V46" i="2"/>
  <c r="V874" i="2"/>
  <c r="V672" i="2"/>
  <c r="V199" i="2"/>
  <c r="V915" i="2"/>
  <c r="V886" i="2"/>
  <c r="V32" i="2"/>
  <c r="V220" i="2"/>
  <c r="V525" i="2"/>
  <c r="V907" i="2"/>
  <c r="V186" i="2"/>
  <c r="V395" i="2"/>
  <c r="V388" i="2"/>
  <c r="V698" i="2"/>
  <c r="V522" i="2"/>
  <c r="V179" i="2"/>
  <c r="V714" i="2"/>
  <c r="V528" i="2"/>
  <c r="V150" i="2"/>
  <c r="V1194" i="2"/>
  <c r="V933" i="2"/>
  <c r="V737" i="2"/>
  <c r="V250" i="2"/>
  <c r="V679" i="2"/>
  <c r="V585" i="2"/>
  <c r="V1179" i="2"/>
  <c r="V107" i="2"/>
  <c r="V224" i="2"/>
  <c r="V393" i="2"/>
  <c r="V806" i="2"/>
  <c r="V521" i="2"/>
  <c r="V202" i="2"/>
  <c r="V94" i="2"/>
  <c r="V1018" i="2"/>
  <c r="V473" i="2"/>
  <c r="V795" i="2"/>
  <c r="V494" i="2"/>
  <c r="V28" i="2"/>
  <c r="V732" i="2"/>
  <c r="V533" i="2"/>
  <c r="V531" i="2"/>
  <c r="V799" i="2"/>
  <c r="V247" i="2"/>
  <c r="V702" i="2"/>
  <c r="V643" i="2"/>
  <c r="V911" i="2"/>
  <c r="V574" i="2"/>
  <c r="V258" i="2"/>
  <c r="V745" i="2"/>
  <c r="V8" i="2"/>
  <c r="V108" i="2"/>
  <c r="V792" i="2"/>
  <c r="V1035" i="2"/>
  <c r="V233" i="2"/>
  <c r="V917" i="2"/>
  <c r="V159" i="2"/>
  <c r="V645" i="2"/>
  <c r="V865" i="2"/>
  <c r="V853" i="2"/>
  <c r="V805" i="2"/>
  <c r="V252" i="2"/>
  <c r="V33" i="2"/>
  <c r="V879" i="2"/>
  <c r="V833" i="2"/>
  <c r="V797" i="2"/>
  <c r="V582" i="2"/>
  <c r="V134" i="2"/>
  <c r="V567" i="2"/>
  <c r="V802" i="2"/>
  <c r="V1198" i="2"/>
  <c r="V1237" i="2"/>
  <c r="V706" i="2"/>
  <c r="V674" i="2"/>
  <c r="V493" i="2"/>
  <c r="V719" i="2"/>
  <c r="V744" i="2"/>
  <c r="V45" i="2"/>
  <c r="V555" i="2"/>
  <c r="V871" i="2"/>
  <c r="V819" i="2"/>
  <c r="V228" i="2"/>
  <c r="V25" i="2"/>
  <c r="V506" i="2"/>
  <c r="V577" i="2"/>
  <c r="V24" i="2"/>
  <c r="V726" i="2"/>
  <c r="V906" i="2"/>
  <c r="V586" i="2"/>
  <c r="V540" i="2"/>
  <c r="V580" i="2"/>
  <c r="V677" i="2"/>
  <c r="V845" i="2"/>
  <c r="V257" i="2"/>
  <c r="V931" i="2"/>
  <c r="W725" i="2"/>
  <c r="W234" i="2"/>
  <c r="W1195" i="2"/>
  <c r="W918" i="2"/>
  <c r="W923" i="2"/>
  <c r="W236" i="2"/>
  <c r="W46" i="2"/>
  <c r="W874" i="2"/>
  <c r="W672" i="2"/>
  <c r="W199" i="2"/>
  <c r="W915" i="2"/>
  <c r="W886" i="2"/>
  <c r="W32" i="2"/>
  <c r="W220" i="2"/>
  <c r="W525" i="2"/>
  <c r="W907" i="2"/>
  <c r="W186" i="2"/>
  <c r="W395" i="2"/>
  <c r="W388" i="2"/>
  <c r="W698" i="2"/>
  <c r="W522" i="2"/>
  <c r="W179" i="2"/>
  <c r="W714" i="2"/>
  <c r="W528" i="2"/>
  <c r="W150" i="2"/>
  <c r="W1194" i="2"/>
  <c r="W933" i="2"/>
  <c r="W737" i="2"/>
  <c r="W250" i="2"/>
  <c r="W679" i="2"/>
  <c r="W585" i="2"/>
  <c r="W1179" i="2"/>
  <c r="W107" i="2"/>
  <c r="W224" i="2"/>
  <c r="W393" i="2"/>
  <c r="W806" i="2"/>
  <c r="W521" i="2"/>
  <c r="W202" i="2"/>
  <c r="W94" i="2"/>
  <c r="W1018" i="2"/>
  <c r="W473" i="2"/>
  <c r="W795" i="2"/>
  <c r="W494" i="2"/>
  <c r="W28" i="2"/>
  <c r="W732" i="2"/>
  <c r="W533" i="2"/>
  <c r="W531" i="2"/>
  <c r="W799" i="2"/>
  <c r="W247" i="2"/>
  <c r="W702" i="2"/>
  <c r="W643" i="2"/>
  <c r="W911" i="2"/>
  <c r="W574" i="2"/>
  <c r="W258" i="2"/>
  <c r="W745" i="2"/>
  <c r="W8" i="2"/>
  <c r="W108" i="2"/>
  <c r="W792" i="2"/>
  <c r="W1035" i="2"/>
  <c r="W233" i="2"/>
  <c r="W917" i="2"/>
  <c r="W159" i="2"/>
  <c r="W645" i="2"/>
  <c r="W865" i="2"/>
  <c r="W853" i="2"/>
  <c r="W805" i="2"/>
  <c r="W252" i="2"/>
  <c r="W33" i="2"/>
  <c r="W879" i="2"/>
  <c r="W833" i="2"/>
  <c r="W797" i="2"/>
  <c r="W582" i="2"/>
  <c r="W134" i="2"/>
  <c r="W567" i="2"/>
  <c r="W802" i="2"/>
  <c r="W1198" i="2"/>
  <c r="W1237" i="2"/>
  <c r="W706" i="2"/>
  <c r="W674" i="2"/>
  <c r="W493" i="2"/>
  <c r="W719" i="2"/>
  <c r="W744" i="2"/>
  <c r="W45" i="2"/>
  <c r="W555" i="2"/>
  <c r="W871" i="2"/>
  <c r="W819" i="2"/>
  <c r="W228" i="2"/>
  <c r="W25" i="2"/>
  <c r="W506" i="2"/>
  <c r="W577" i="2"/>
  <c r="W24" i="2"/>
  <c r="W726" i="2"/>
  <c r="W906" i="2"/>
  <c r="W586" i="2"/>
  <c r="W540" i="2"/>
  <c r="W580" i="2"/>
  <c r="W677" i="2"/>
  <c r="W845" i="2"/>
  <c r="W257" i="2"/>
  <c r="W931" i="2"/>
  <c r="Z725" i="2"/>
  <c r="Z234" i="2"/>
  <c r="Z1195" i="2"/>
  <c r="Z918" i="2"/>
  <c r="Z923" i="2"/>
  <c r="Z236" i="2"/>
  <c r="Z46" i="2"/>
  <c r="Z874" i="2"/>
  <c r="Z672" i="2"/>
  <c r="Z199" i="2"/>
  <c r="Z915" i="2"/>
  <c r="Z886" i="2"/>
  <c r="Z32" i="2"/>
  <c r="Z220" i="2"/>
  <c r="Z525" i="2"/>
  <c r="Z907" i="2"/>
  <c r="Z186" i="2"/>
  <c r="Z395" i="2"/>
  <c r="Z388" i="2"/>
  <c r="Z698" i="2"/>
  <c r="Z522" i="2"/>
  <c r="Z179" i="2"/>
  <c r="Z714" i="2"/>
  <c r="Z528" i="2"/>
  <c r="Z150" i="2"/>
  <c r="Z1194" i="2"/>
  <c r="Z933" i="2"/>
  <c r="Z737" i="2"/>
  <c r="Z250" i="2"/>
  <c r="Z679" i="2"/>
  <c r="Z585" i="2"/>
  <c r="Z1179" i="2"/>
  <c r="Z107" i="2"/>
  <c r="Z224" i="2"/>
  <c r="Z393" i="2"/>
  <c r="Z806" i="2"/>
  <c r="Z521" i="2"/>
  <c r="Z202" i="2"/>
  <c r="Z94" i="2"/>
  <c r="Z1018" i="2"/>
  <c r="Z473" i="2"/>
  <c r="Z795" i="2"/>
  <c r="Z494" i="2"/>
  <c r="Z28" i="2"/>
  <c r="Z732" i="2"/>
  <c r="Z533" i="2"/>
  <c r="Z531" i="2"/>
  <c r="Z799" i="2"/>
  <c r="Z247" i="2"/>
  <c r="Z702" i="2"/>
  <c r="Z643" i="2"/>
  <c r="Z911" i="2"/>
  <c r="Z574" i="2"/>
  <c r="Z258" i="2"/>
  <c r="Z745" i="2"/>
  <c r="Z8" i="2"/>
  <c r="Z108" i="2"/>
  <c r="Z792" i="2"/>
  <c r="Z1035" i="2"/>
  <c r="Z233" i="2"/>
  <c r="Z917" i="2"/>
  <c r="Z159" i="2"/>
  <c r="Z645" i="2"/>
  <c r="Z865" i="2"/>
  <c r="Z853" i="2"/>
  <c r="Z805" i="2"/>
  <c r="Z252" i="2"/>
  <c r="Z33" i="2"/>
  <c r="Z879" i="2"/>
  <c r="Z833" i="2"/>
  <c r="Z797" i="2"/>
  <c r="Z582" i="2"/>
  <c r="Z134" i="2"/>
  <c r="Z567" i="2"/>
  <c r="Z802" i="2"/>
  <c r="Z1198" i="2"/>
  <c r="Z1237" i="2"/>
  <c r="Z706" i="2"/>
  <c r="Z674" i="2"/>
  <c r="Z493" i="2"/>
  <c r="Z719" i="2"/>
  <c r="Z744" i="2"/>
  <c r="Z45" i="2"/>
  <c r="Z555" i="2"/>
  <c r="Z871" i="2"/>
  <c r="Z819" i="2"/>
  <c r="Z228" i="2"/>
  <c r="Z25" i="2"/>
  <c r="Z506" i="2"/>
  <c r="Z577" i="2"/>
  <c r="Z24" i="2"/>
  <c r="Z726" i="2"/>
  <c r="Z906" i="2"/>
  <c r="Z586" i="2"/>
  <c r="Z540" i="2"/>
  <c r="Z580" i="2"/>
  <c r="Z677" i="2"/>
  <c r="Z845" i="2"/>
  <c r="Z257" i="2"/>
  <c r="Z931" i="2"/>
  <c r="AB725" i="2"/>
  <c r="AB234" i="2"/>
  <c r="AB1195" i="2"/>
  <c r="AB918" i="2"/>
  <c r="AB923" i="2"/>
  <c r="AB236" i="2"/>
  <c r="AB46" i="2"/>
  <c r="AB874" i="2"/>
  <c r="AB672" i="2"/>
  <c r="AB199" i="2"/>
  <c r="AB915" i="2"/>
  <c r="AB886" i="2"/>
  <c r="AB32" i="2"/>
  <c r="AB220" i="2"/>
  <c r="AB525" i="2"/>
  <c r="AB907" i="2"/>
  <c r="AB186" i="2"/>
  <c r="AB395" i="2"/>
  <c r="AB388" i="2"/>
  <c r="AB698" i="2"/>
  <c r="AB522" i="2"/>
  <c r="AB179" i="2"/>
  <c r="AB714" i="2"/>
  <c r="AB528" i="2"/>
  <c r="AB150" i="2"/>
  <c r="AB1194" i="2"/>
  <c r="AB933" i="2"/>
  <c r="AB737" i="2"/>
  <c r="AB250" i="2"/>
  <c r="AB679" i="2"/>
  <c r="AB585" i="2"/>
  <c r="AB1179" i="2"/>
  <c r="AB107" i="2"/>
  <c r="AB224" i="2"/>
  <c r="AB393" i="2"/>
  <c r="AB806" i="2"/>
  <c r="AB521" i="2"/>
  <c r="AB202" i="2"/>
  <c r="AB94" i="2"/>
  <c r="AB1018" i="2"/>
  <c r="AB473" i="2"/>
  <c r="AB795" i="2"/>
  <c r="AB494" i="2"/>
  <c r="AB28" i="2"/>
  <c r="AB732" i="2"/>
  <c r="AB533" i="2"/>
  <c r="AB531" i="2"/>
  <c r="AB799" i="2"/>
  <c r="AB247" i="2"/>
  <c r="AB702" i="2"/>
  <c r="AB643" i="2"/>
  <c r="AB911" i="2"/>
  <c r="AB574" i="2"/>
  <c r="AB258" i="2"/>
  <c r="AB745" i="2"/>
  <c r="AB8" i="2"/>
  <c r="AB108" i="2"/>
  <c r="AB792" i="2"/>
  <c r="AB1035" i="2"/>
  <c r="AB233" i="2"/>
  <c r="AB917" i="2"/>
  <c r="AB159" i="2"/>
  <c r="AB645" i="2"/>
  <c r="AB865" i="2"/>
  <c r="AB853" i="2"/>
  <c r="AB805" i="2"/>
  <c r="AB252" i="2"/>
  <c r="AB33" i="2"/>
  <c r="AB879" i="2"/>
  <c r="AB833" i="2"/>
  <c r="AB797" i="2"/>
  <c r="AB582" i="2"/>
  <c r="AB134" i="2"/>
  <c r="AB567" i="2"/>
  <c r="AB802" i="2"/>
  <c r="AB1198" i="2"/>
  <c r="AB1237" i="2"/>
  <c r="AB706" i="2"/>
  <c r="AB674" i="2"/>
  <c r="AB493" i="2"/>
  <c r="AB719" i="2"/>
  <c r="AB744" i="2"/>
  <c r="AB45" i="2"/>
  <c r="AB555" i="2"/>
  <c r="AB871" i="2"/>
  <c r="AB819" i="2"/>
  <c r="AB228" i="2"/>
  <c r="AB25" i="2"/>
  <c r="AB506" i="2"/>
  <c r="AB577" i="2"/>
  <c r="AB24" i="2"/>
  <c r="AB726" i="2"/>
  <c r="AB906" i="2"/>
  <c r="AB586" i="2"/>
  <c r="AB540" i="2"/>
  <c r="AB580" i="2"/>
  <c r="AB677" i="2"/>
  <c r="AB845" i="2"/>
  <c r="AB257" i="2"/>
  <c r="AB931" i="2"/>
  <c r="F157" i="63" l="1"/>
  <c r="F341" i="63"/>
  <c r="X388" i="2"/>
  <c r="Y390" i="2"/>
  <c r="F2056" i="61"/>
  <c r="J1431" i="61"/>
  <c r="G1556" i="61"/>
  <c r="H681" i="61"/>
  <c r="J1306" i="61"/>
  <c r="F681" i="61"/>
  <c r="E1931" i="61"/>
  <c r="G181" i="61"/>
  <c r="I2056" i="61"/>
  <c r="G2056" i="61"/>
  <c r="I1306" i="61"/>
  <c r="F1681" i="61"/>
  <c r="E1056" i="61"/>
  <c r="I54" i="61"/>
  <c r="H1306" i="61"/>
  <c r="J54" i="61"/>
  <c r="K931" i="61"/>
  <c r="I806" i="61"/>
  <c r="J1181" i="61"/>
  <c r="F1306" i="61"/>
  <c r="E1681" i="61"/>
  <c r="J1556" i="61"/>
  <c r="H1806" i="61"/>
  <c r="F806" i="61"/>
  <c r="H1681" i="61"/>
  <c r="G931" i="61"/>
  <c r="I681" i="61"/>
  <c r="I1556" i="61"/>
  <c r="H181" i="61"/>
  <c r="G431" i="61"/>
  <c r="H306" i="61"/>
  <c r="F1931" i="61"/>
  <c r="J181" i="61"/>
  <c r="I181" i="61"/>
  <c r="H54" i="61"/>
  <c r="K1931" i="61"/>
  <c r="J806" i="61"/>
  <c r="F1431" i="61"/>
  <c r="G1181" i="61"/>
  <c r="K181" i="61"/>
  <c r="G1806" i="61"/>
  <c r="J1056" i="61"/>
  <c r="K1556" i="61"/>
  <c r="K1181" i="61"/>
  <c r="E1556" i="61"/>
  <c r="E2056" i="61"/>
  <c r="H1431" i="61"/>
  <c r="J556" i="61"/>
  <c r="F1056" i="61"/>
  <c r="K431" i="61"/>
  <c r="E1181" i="61"/>
  <c r="E306" i="61"/>
  <c r="I1681" i="61"/>
  <c r="F1181" i="61"/>
  <c r="I1181" i="61"/>
  <c r="G306" i="61"/>
  <c r="E1306" i="61"/>
  <c r="G1306" i="61"/>
  <c r="H931" i="61"/>
  <c r="H1931" i="61"/>
  <c r="E181" i="61"/>
  <c r="I1931" i="61"/>
  <c r="K1431" i="61"/>
  <c r="G1931" i="61"/>
  <c r="E556" i="61"/>
  <c r="H1556" i="61"/>
  <c r="H556" i="61"/>
  <c r="G681" i="61"/>
  <c r="J931" i="61"/>
  <c r="K2056" i="61"/>
  <c r="G1681" i="61"/>
  <c r="F306" i="61"/>
  <c r="J1931" i="61"/>
  <c r="G806" i="61"/>
  <c r="H1181" i="61"/>
  <c r="K306" i="61"/>
  <c r="F1556" i="61"/>
  <c r="F54" i="61"/>
  <c r="I306" i="61"/>
  <c r="E431" i="61"/>
  <c r="I1056" i="61"/>
  <c r="F1806" i="61"/>
  <c r="E931" i="61"/>
  <c r="K1056" i="61"/>
  <c r="H806" i="61"/>
  <c r="H431" i="61"/>
  <c r="J1681" i="61"/>
  <c r="K1806" i="61"/>
  <c r="K681" i="61"/>
  <c r="H2056" i="61"/>
  <c r="F931" i="61"/>
  <c r="I431" i="61"/>
  <c r="J2056" i="61"/>
  <c r="G556" i="61"/>
  <c r="F431" i="61"/>
  <c r="I1806" i="61"/>
  <c r="K806" i="61"/>
  <c r="E806" i="61"/>
  <c r="I556" i="61"/>
  <c r="K1306" i="61"/>
  <c r="J306" i="61"/>
  <c r="G1431" i="61"/>
  <c r="J1806" i="61"/>
  <c r="E1806" i="61"/>
  <c r="K54" i="61"/>
  <c r="H1056" i="61"/>
  <c r="J431" i="61"/>
  <c r="E1431" i="61"/>
  <c r="E681" i="61"/>
  <c r="F181" i="61"/>
  <c r="G1056" i="61"/>
  <c r="K556" i="61"/>
  <c r="I931" i="61"/>
  <c r="E54" i="61"/>
  <c r="F556" i="61"/>
  <c r="G54" i="61"/>
  <c r="K1681" i="61"/>
  <c r="J681" i="61"/>
  <c r="I1431" i="61"/>
  <c r="E2054" i="61"/>
  <c r="J52" i="61"/>
  <c r="H679" i="61"/>
  <c r="J179" i="61"/>
  <c r="E554" i="61"/>
  <c r="H179" i="61"/>
  <c r="H1054" i="61"/>
  <c r="G2054" i="61"/>
  <c r="H804" i="61"/>
  <c r="G1804" i="61"/>
  <c r="K52" i="61"/>
  <c r="I679" i="61"/>
  <c r="F929" i="61"/>
  <c r="J1054" i="61"/>
  <c r="K179" i="61"/>
  <c r="G52" i="61"/>
  <c r="E1929" i="61"/>
  <c r="K304" i="61"/>
  <c r="F1804" i="61"/>
  <c r="I1804" i="61"/>
  <c r="G429" i="61"/>
  <c r="J1429" i="61"/>
  <c r="G1679" i="61"/>
  <c r="I1929" i="61"/>
  <c r="K1804" i="61"/>
  <c r="E1179" i="61"/>
  <c r="J2054" i="61"/>
  <c r="G304" i="61"/>
  <c r="I554" i="61"/>
  <c r="F1679" i="61"/>
  <c r="F554" i="61"/>
  <c r="K1929" i="61"/>
  <c r="F1429" i="61"/>
  <c r="J929" i="61"/>
  <c r="I1679" i="61"/>
  <c r="E679" i="61"/>
  <c r="I804" i="61"/>
  <c r="F1929" i="61"/>
  <c r="F304" i="61"/>
  <c r="E1804" i="61"/>
  <c r="G804" i="61"/>
  <c r="J1304" i="61"/>
  <c r="G1929" i="61"/>
  <c r="I304" i="61"/>
  <c r="E429" i="61"/>
  <c r="F1554" i="61"/>
  <c r="E1679" i="61"/>
  <c r="E52" i="61"/>
  <c r="J554" i="61"/>
  <c r="I1054" i="61"/>
  <c r="J679" i="61"/>
  <c r="I1304" i="61"/>
  <c r="F179" i="61"/>
  <c r="I52" i="61"/>
  <c r="H1179" i="61"/>
  <c r="K1054" i="61"/>
  <c r="K1304" i="61"/>
  <c r="E304" i="61"/>
  <c r="I1429" i="61"/>
  <c r="K1429" i="61"/>
  <c r="G1554" i="61"/>
  <c r="F1054" i="61"/>
  <c r="H1554" i="61"/>
  <c r="H304" i="61"/>
  <c r="E1429" i="61"/>
  <c r="E804" i="61"/>
  <c r="K804" i="61"/>
  <c r="K2054" i="61"/>
  <c r="J429" i="61"/>
  <c r="G679" i="61"/>
  <c r="H929" i="61"/>
  <c r="H554" i="61"/>
  <c r="I179" i="61"/>
  <c r="E1054" i="61"/>
  <c r="I1554" i="61"/>
  <c r="H1929" i="61"/>
  <c r="E179" i="61"/>
  <c r="I929" i="61"/>
  <c r="J1929" i="61"/>
  <c r="F804" i="61"/>
  <c r="K929" i="61"/>
  <c r="I1179" i="61"/>
  <c r="E1304" i="61"/>
  <c r="K554" i="61"/>
  <c r="H1804" i="61"/>
  <c r="H52" i="61"/>
  <c r="G1304" i="61"/>
  <c r="J304" i="61"/>
  <c r="G554" i="61"/>
  <c r="J1804" i="61"/>
  <c r="F2054" i="61"/>
  <c r="F679" i="61"/>
  <c r="K1179" i="61"/>
  <c r="G1179" i="61"/>
  <c r="K1554" i="61"/>
  <c r="K1679" i="61"/>
  <c r="G1054" i="61"/>
  <c r="H1304" i="61"/>
  <c r="H1679" i="61"/>
  <c r="K679" i="61"/>
  <c r="K429" i="61"/>
  <c r="G179" i="61"/>
  <c r="E1554" i="61"/>
  <c r="G929" i="61"/>
  <c r="F1304" i="61"/>
  <c r="J1554" i="61"/>
  <c r="H429" i="61"/>
  <c r="I2054" i="61"/>
  <c r="H1429" i="61"/>
  <c r="I429" i="61"/>
  <c r="J1679" i="61"/>
  <c r="F52" i="61"/>
  <c r="H2054" i="61"/>
  <c r="J1179" i="61"/>
  <c r="J804" i="61"/>
  <c r="E929" i="61"/>
  <c r="F429" i="61"/>
  <c r="F1179" i="61"/>
  <c r="G1429" i="61"/>
  <c r="E1509" i="61"/>
  <c r="F134" i="61"/>
  <c r="G884" i="61"/>
  <c r="G259" i="61"/>
  <c r="J1259" i="61"/>
  <c r="I1759" i="61"/>
  <c r="G1884" i="61"/>
  <c r="J2009" i="61"/>
  <c r="I509" i="61"/>
  <c r="E134" i="61"/>
  <c r="I759" i="61"/>
  <c r="J134" i="61"/>
  <c r="J1509" i="61"/>
  <c r="K634" i="61"/>
  <c r="E884" i="61"/>
  <c r="G1759" i="61"/>
  <c r="F1384" i="61"/>
  <c r="J1634" i="61"/>
  <c r="I634" i="61"/>
  <c r="E1134" i="61"/>
  <c r="E1759" i="61"/>
  <c r="K884" i="61"/>
  <c r="J1134" i="61"/>
  <c r="I134" i="61"/>
  <c r="H1259" i="61"/>
  <c r="G1009" i="61"/>
  <c r="J384" i="61"/>
  <c r="K1759" i="61"/>
  <c r="F1009" i="61"/>
  <c r="F759" i="61"/>
  <c r="H134" i="61"/>
  <c r="F884" i="61"/>
  <c r="H7" i="61"/>
  <c r="H1009" i="61"/>
  <c r="H384" i="61"/>
  <c r="I1634" i="61"/>
  <c r="G759" i="61"/>
  <c r="E1884" i="61"/>
  <c r="I1259" i="61"/>
  <c r="I259" i="61"/>
  <c r="J634" i="61"/>
  <c r="G1259" i="61"/>
  <c r="F259" i="61"/>
  <c r="K384" i="61"/>
  <c r="H1509" i="61"/>
  <c r="F509" i="61"/>
  <c r="K1134" i="61"/>
  <c r="H259" i="61"/>
  <c r="G1134" i="61"/>
  <c r="K259" i="61"/>
  <c r="K1384" i="61"/>
  <c r="K1259" i="61"/>
  <c r="H1759" i="61"/>
  <c r="H1384" i="61"/>
  <c r="I384" i="61"/>
  <c r="K134" i="61"/>
  <c r="I1009" i="61"/>
  <c r="I2009" i="61"/>
  <c r="E759" i="61"/>
  <c r="I1884" i="61"/>
  <c r="F1509" i="61"/>
  <c r="I1134" i="61"/>
  <c r="K509" i="61"/>
  <c r="F1634" i="61"/>
  <c r="H1634" i="61"/>
  <c r="F1759" i="61"/>
  <c r="I1384" i="61"/>
  <c r="J259" i="61"/>
  <c r="H759" i="61"/>
  <c r="G134" i="61"/>
  <c r="G1384" i="61"/>
  <c r="G634" i="61"/>
  <c r="K1884" i="61"/>
  <c r="F1134" i="61"/>
  <c r="E2009" i="61"/>
  <c r="K7" i="61"/>
  <c r="F7" i="61"/>
  <c r="E1009" i="61"/>
  <c r="H2009" i="61"/>
  <c r="E509" i="61"/>
  <c r="K2009" i="61"/>
  <c r="J1009" i="61"/>
  <c r="J509" i="61"/>
  <c r="K1509" i="61"/>
  <c r="J1759" i="61"/>
  <c r="I1509" i="61"/>
  <c r="J759" i="61"/>
  <c r="E634" i="61"/>
  <c r="E259" i="61"/>
  <c r="H634" i="61"/>
  <c r="F1884" i="61"/>
  <c r="G2009" i="61"/>
  <c r="E7" i="61"/>
  <c r="E1634" i="61"/>
  <c r="G7" i="61"/>
  <c r="F634" i="61"/>
  <c r="F2009" i="61"/>
  <c r="G1634" i="61"/>
  <c r="G509" i="61"/>
  <c r="E384" i="61"/>
  <c r="I7" i="61"/>
  <c r="E1259" i="61"/>
  <c r="F384" i="61"/>
  <c r="I884" i="61"/>
  <c r="J1384" i="61"/>
  <c r="J7" i="61"/>
  <c r="H1884" i="61"/>
  <c r="K759" i="61"/>
  <c r="K1634" i="61"/>
  <c r="G1509" i="61"/>
  <c r="H884" i="61"/>
  <c r="F1259" i="61"/>
  <c r="K1009" i="61"/>
  <c r="H1134" i="61"/>
  <c r="G384" i="61"/>
  <c r="J884" i="61"/>
  <c r="H509" i="61"/>
  <c r="E1384" i="61"/>
  <c r="J1884" i="61"/>
  <c r="H1146" i="61"/>
  <c r="I19" i="61"/>
  <c r="K271" i="61"/>
  <c r="F1021" i="61"/>
  <c r="H19" i="61"/>
  <c r="E271" i="61"/>
  <c r="J1396" i="61"/>
  <c r="J521" i="61"/>
  <c r="J646" i="61"/>
  <c r="K396" i="61"/>
  <c r="E1146" i="61"/>
  <c r="F1771" i="61"/>
  <c r="K19" i="61"/>
  <c r="K146" i="61"/>
  <c r="J1771" i="61"/>
  <c r="J1521" i="61"/>
  <c r="I771" i="61"/>
  <c r="H1396" i="61"/>
  <c r="I1021" i="61"/>
  <c r="H771" i="61"/>
  <c r="J1896" i="61"/>
  <c r="I1771" i="61"/>
  <c r="H1021" i="61"/>
  <c r="I1521" i="61"/>
  <c r="F396" i="61"/>
  <c r="K896" i="61"/>
  <c r="H896" i="61"/>
  <c r="H1521" i="61"/>
  <c r="I2021" i="61"/>
  <c r="F771" i="61"/>
  <c r="H396" i="61"/>
  <c r="K1021" i="61"/>
  <c r="J1021" i="61"/>
  <c r="J396" i="61"/>
  <c r="E1021" i="61"/>
  <c r="J896" i="61"/>
  <c r="H271" i="61"/>
  <c r="J19" i="61"/>
  <c r="J2021" i="61"/>
  <c r="H1646" i="61"/>
  <c r="G146" i="61"/>
  <c r="H1896" i="61"/>
  <c r="F896" i="61"/>
  <c r="G646" i="61"/>
  <c r="E1771" i="61"/>
  <c r="I1896" i="61"/>
  <c r="F521" i="61"/>
  <c r="E521" i="61"/>
  <c r="E896" i="61"/>
  <c r="I521" i="61"/>
  <c r="K1146" i="61"/>
  <c r="G521" i="61"/>
  <c r="K1396" i="61"/>
  <c r="E2021" i="61"/>
  <c r="E1521" i="61"/>
  <c r="I646" i="61"/>
  <c r="E19" i="61"/>
  <c r="G2021" i="61"/>
  <c r="K646" i="61"/>
  <c r="I1646" i="61"/>
  <c r="F1271" i="61"/>
  <c r="H521" i="61"/>
  <c r="F1146" i="61"/>
  <c r="J771" i="61"/>
  <c r="K1521" i="61"/>
  <c r="I146" i="61"/>
  <c r="G771" i="61"/>
  <c r="F19" i="61"/>
  <c r="H1771" i="61"/>
  <c r="K521" i="61"/>
  <c r="E646" i="61"/>
  <c r="E396" i="61"/>
  <c r="G1521" i="61"/>
  <c r="F1396" i="61"/>
  <c r="H1271" i="61"/>
  <c r="G896" i="61"/>
  <c r="I271" i="61"/>
  <c r="I1271" i="61"/>
  <c r="K771" i="61"/>
  <c r="G1396" i="61"/>
  <c r="J1146" i="61"/>
  <c r="H146" i="61"/>
  <c r="K1771" i="61"/>
  <c r="I396" i="61"/>
  <c r="K1271" i="61"/>
  <c r="J1271" i="61"/>
  <c r="G1021" i="61"/>
  <c r="K1646" i="61"/>
  <c r="H646" i="61"/>
  <c r="F1521" i="61"/>
  <c r="H2021" i="61"/>
  <c r="E1896" i="61"/>
  <c r="F271" i="61"/>
  <c r="E771" i="61"/>
  <c r="F1896" i="61"/>
  <c r="F646" i="61"/>
  <c r="F146" i="61"/>
  <c r="G271" i="61"/>
  <c r="I896" i="61"/>
  <c r="F2021" i="61"/>
  <c r="E1646" i="61"/>
  <c r="G19" i="61"/>
  <c r="E146" i="61"/>
  <c r="I1396" i="61"/>
  <c r="K2021" i="61"/>
  <c r="F1646" i="61"/>
  <c r="G396" i="61"/>
  <c r="E1271" i="61"/>
  <c r="G1646" i="61"/>
  <c r="I1146" i="61"/>
  <c r="J271" i="61"/>
  <c r="G1146" i="61"/>
  <c r="E1396" i="61"/>
  <c r="J1646" i="61"/>
  <c r="K1896" i="61"/>
  <c r="G1896" i="61"/>
  <c r="G1771" i="61"/>
  <c r="J146" i="61"/>
  <c r="G1271" i="61"/>
  <c r="I786" i="61"/>
  <c r="E1411" i="61"/>
  <c r="J1536" i="61"/>
  <c r="F1286" i="61"/>
  <c r="H286" i="61"/>
  <c r="I1911" i="61"/>
  <c r="J411" i="61"/>
  <c r="J2036" i="61"/>
  <c r="H1536" i="61"/>
  <c r="H536" i="61"/>
  <c r="G1286" i="61"/>
  <c r="E1911" i="61"/>
  <c r="I911" i="61"/>
  <c r="I411" i="61"/>
  <c r="E411" i="61"/>
  <c r="H1036" i="61"/>
  <c r="G1661" i="61"/>
  <c r="G34" i="61"/>
  <c r="F786" i="61"/>
  <c r="H34" i="61"/>
  <c r="K286" i="61"/>
  <c r="H411" i="61"/>
  <c r="F286" i="61"/>
  <c r="F1786" i="61"/>
  <c r="F1036" i="61"/>
  <c r="J286" i="61"/>
  <c r="K34" i="61"/>
  <c r="E2036" i="61"/>
  <c r="F411" i="61"/>
  <c r="E786" i="61"/>
  <c r="H1286" i="61"/>
  <c r="J911" i="61"/>
  <c r="K911" i="61"/>
  <c r="J1786" i="61"/>
  <c r="H786" i="61"/>
  <c r="I286" i="61"/>
  <c r="H1161" i="61"/>
  <c r="J1161" i="61"/>
  <c r="J1911" i="61"/>
  <c r="E536" i="61"/>
  <c r="G411" i="61"/>
  <c r="H661" i="61"/>
  <c r="I1161" i="61"/>
  <c r="K411" i="61"/>
  <c r="G1536" i="61"/>
  <c r="J536" i="61"/>
  <c r="K1786" i="61"/>
  <c r="J1661" i="61"/>
  <c r="K1161" i="61"/>
  <c r="I1286" i="61"/>
  <c r="K161" i="61"/>
  <c r="G1161" i="61"/>
  <c r="F1911" i="61"/>
  <c r="G786" i="61"/>
  <c r="K786" i="61"/>
  <c r="E161" i="61"/>
  <c r="I1036" i="61"/>
  <c r="H1411" i="61"/>
  <c r="H2036" i="61"/>
  <c r="E1286" i="61"/>
  <c r="E1036" i="61"/>
  <c r="J1036" i="61"/>
  <c r="E661" i="61"/>
  <c r="I1536" i="61"/>
  <c r="G1036" i="61"/>
  <c r="F161" i="61"/>
  <c r="G1786" i="61"/>
  <c r="I2036" i="61"/>
  <c r="K1286" i="61"/>
  <c r="F1161" i="61"/>
  <c r="K1911" i="61"/>
  <c r="J786" i="61"/>
  <c r="F536" i="61"/>
  <c r="J161" i="61"/>
  <c r="F2036" i="61"/>
  <c r="F34" i="61"/>
  <c r="G661" i="61"/>
  <c r="K1536" i="61"/>
  <c r="E1161" i="61"/>
  <c r="K536" i="61"/>
  <c r="K1661" i="61"/>
  <c r="H161" i="61"/>
  <c r="I1411" i="61"/>
  <c r="I34" i="61"/>
  <c r="F1411" i="61"/>
  <c r="E286" i="61"/>
  <c r="E1536" i="61"/>
  <c r="E34" i="61"/>
  <c r="G536" i="61"/>
  <c r="J1411" i="61"/>
  <c r="K1036" i="61"/>
  <c r="J661" i="61"/>
  <c r="H1911" i="61"/>
  <c r="I661" i="61"/>
  <c r="I161" i="61"/>
  <c r="E1786" i="61"/>
  <c r="I536" i="61"/>
  <c r="K1411" i="61"/>
  <c r="G1911" i="61"/>
  <c r="E1661" i="61"/>
  <c r="J34" i="61"/>
  <c r="G1411" i="61"/>
  <c r="G911" i="61"/>
  <c r="H1661" i="61"/>
  <c r="G286" i="61"/>
  <c r="F1661" i="61"/>
  <c r="I1661" i="61"/>
  <c r="H1786" i="61"/>
  <c r="E911" i="61"/>
  <c r="K2036" i="61"/>
  <c r="F911" i="61"/>
  <c r="K661" i="61"/>
  <c r="G2036" i="61"/>
  <c r="I1786" i="61"/>
  <c r="H911" i="61"/>
  <c r="F661" i="61"/>
  <c r="F1536" i="61"/>
  <c r="J1286" i="61"/>
  <c r="G161" i="61"/>
  <c r="F138" i="63"/>
  <c r="F322" i="63"/>
  <c r="F353" i="63"/>
  <c r="F169" i="63"/>
  <c r="X608" i="2"/>
  <c r="Y586" i="2"/>
  <c r="X906" i="2"/>
  <c r="X83" i="2"/>
  <c r="X32" i="2"/>
  <c r="X200" i="2"/>
  <c r="Y152" i="2"/>
  <c r="Y872" i="2"/>
  <c r="Y746" i="2"/>
  <c r="Y474" i="2"/>
  <c r="Y639" i="2"/>
  <c r="Y866" i="2"/>
  <c r="X872" i="2"/>
  <c r="Y859" i="2"/>
  <c r="X1236" i="2"/>
  <c r="X562" i="2"/>
  <c r="Y192" i="2"/>
  <c r="Y556" i="2"/>
  <c r="X840" i="2"/>
  <c r="Y893" i="2"/>
  <c r="Y159" i="2"/>
  <c r="X724" i="2"/>
  <c r="Y565" i="2"/>
  <c r="X817" i="2"/>
  <c r="X850" i="2"/>
  <c r="Y237" i="2"/>
  <c r="X1196" i="2"/>
  <c r="X390" i="2"/>
  <c r="X261" i="2"/>
  <c r="X858" i="2"/>
  <c r="Y492" i="2"/>
  <c r="Y892" i="2"/>
  <c r="X779" i="2"/>
  <c r="X187" i="2"/>
  <c r="X1195" i="2"/>
  <c r="X773" i="2"/>
  <c r="Y1204" i="2"/>
  <c r="Y503" i="2"/>
  <c r="X554" i="2"/>
  <c r="X217" i="2"/>
  <c r="Y932" i="2"/>
  <c r="X642" i="2"/>
  <c r="X893" i="2"/>
  <c r="X741" i="2"/>
  <c r="Y898" i="2"/>
  <c r="Y680" i="2"/>
  <c r="Y200" i="2"/>
  <c r="Y140" i="2"/>
  <c r="Y780" i="2"/>
  <c r="Y774" i="2"/>
  <c r="X242" i="2"/>
  <c r="X214" i="2"/>
  <c r="Y804" i="2"/>
  <c r="X926" i="2"/>
  <c r="X109" i="2"/>
  <c r="X855" i="2"/>
  <c r="Y918" i="2"/>
  <c r="Y5" i="2"/>
  <c r="X704" i="2"/>
  <c r="X795" i="2"/>
  <c r="X563" i="2"/>
  <c r="X818" i="2"/>
  <c r="X53" i="2"/>
  <c r="Y402" i="2"/>
  <c r="Y234" i="2"/>
  <c r="Y733" i="2"/>
  <c r="Y83" i="2"/>
  <c r="Y216" i="2"/>
  <c r="X525" i="2"/>
  <c r="X227" i="2"/>
  <c r="X564" i="2"/>
  <c r="Y803" i="2"/>
  <c r="X152" i="2"/>
  <c r="X147" i="2"/>
  <c r="X542" i="2"/>
  <c r="X737" i="2"/>
  <c r="X404" i="2"/>
  <c r="Y698" i="2"/>
  <c r="Y259" i="2"/>
  <c r="X830" i="2"/>
  <c r="X160" i="2"/>
  <c r="X572" i="2"/>
  <c r="X787" i="2"/>
  <c r="Y890" i="2"/>
  <c r="Y1236" i="2"/>
  <c r="X807" i="2"/>
  <c r="X740" i="2"/>
  <c r="X870" i="2"/>
  <c r="X846" i="2"/>
  <c r="X138" i="2"/>
  <c r="X205" i="2"/>
  <c r="Y701" i="2"/>
  <c r="Y901" i="2"/>
  <c r="Y729" i="2"/>
  <c r="Y406" i="2"/>
  <c r="Y174" i="2"/>
  <c r="Y738" i="2"/>
  <c r="X17" i="2"/>
  <c r="X1191" i="2"/>
  <c r="Y874" i="2"/>
  <c r="X154" i="2"/>
  <c r="Y256" i="2"/>
  <c r="Y573" i="2"/>
  <c r="X671" i="2"/>
  <c r="X141" i="2"/>
  <c r="Y228" i="2"/>
  <c r="Y841" i="2"/>
  <c r="X748" i="2"/>
  <c r="X243" i="2"/>
  <c r="Y243" i="2"/>
  <c r="X547" i="2"/>
  <c r="Y547" i="2"/>
  <c r="X775" i="2"/>
  <c r="Y775" i="2"/>
  <c r="Y555" i="2"/>
  <c r="Y527" i="2"/>
  <c r="Y1237" i="2"/>
  <c r="X159" i="2"/>
  <c r="Y521" i="2"/>
  <c r="Y32" i="2"/>
  <c r="X917" i="2"/>
  <c r="Y917" i="2"/>
  <c r="Y745" i="2"/>
  <c r="Y879" i="2"/>
  <c r="X879" i="2"/>
  <c r="X1194" i="2"/>
  <c r="X720" i="2"/>
  <c r="X129" i="2"/>
  <c r="Y533" i="2"/>
  <c r="Y250" i="2"/>
  <c r="X179" i="2"/>
  <c r="X528" i="2"/>
  <c r="X574" i="2"/>
  <c r="X1018" i="2"/>
  <c r="X202" i="2"/>
  <c r="X706" i="2"/>
  <c r="X714" i="2"/>
  <c r="Y393" i="2"/>
  <c r="X672" i="2"/>
  <c r="Y580" i="2"/>
  <c r="Y8" i="2"/>
  <c r="X806" i="2"/>
  <c r="Y933" i="2"/>
  <c r="Y493" i="2"/>
  <c r="Y388" i="2"/>
  <c r="X33" i="2"/>
  <c r="Y1179" i="2"/>
  <c r="X25" i="2"/>
  <c r="X865" i="2"/>
  <c r="Y907" i="2"/>
  <c r="Y819" i="2"/>
  <c r="Y845" i="2"/>
  <c r="Y494" i="2"/>
  <c r="Y923" i="2"/>
  <c r="Y679" i="2"/>
  <c r="X586" i="2"/>
  <c r="Y233" i="2"/>
  <c r="Y906" i="2"/>
  <c r="Y797" i="2"/>
  <c r="Y247" i="2"/>
  <c r="Y833" i="2"/>
  <c r="Y108" i="2"/>
  <c r="X577" i="2"/>
  <c r="Y45" i="2"/>
  <c r="Y792" i="2"/>
  <c r="Y473" i="2"/>
  <c r="Y585" i="2"/>
  <c r="Y886" i="2"/>
  <c r="Y702" i="2"/>
  <c r="Y46" i="2"/>
  <c r="Y531" i="2"/>
  <c r="Y224" i="2"/>
  <c r="Y186" i="2"/>
  <c r="Y915" i="2"/>
  <c r="X506" i="2"/>
  <c r="Y1198" i="2"/>
  <c r="Y805" i="2"/>
  <c r="Y107" i="2"/>
  <c r="Y150" i="2"/>
  <c r="Y220" i="2"/>
  <c r="Y199" i="2"/>
  <c r="X643" i="2"/>
  <c r="X1035" i="2"/>
  <c r="Y24" i="2"/>
  <c r="Y802" i="2"/>
  <c r="Y732" i="2"/>
  <c r="Y94" i="2"/>
  <c r="Y236" i="2"/>
  <c r="Y725" i="2"/>
  <c r="X677" i="2"/>
  <c r="Y28" i="2"/>
  <c r="Y522" i="2"/>
  <c r="Y395" i="2"/>
  <c r="X744" i="2"/>
  <c r="X567" i="2"/>
  <c r="X726" i="2"/>
  <c r="Y719" i="2"/>
  <c r="X645" i="2"/>
  <c r="Y931" i="2"/>
  <c r="Y871" i="2"/>
  <c r="Y674" i="2"/>
  <c r="Y853" i="2"/>
  <c r="Y258" i="2"/>
  <c r="X582" i="2"/>
  <c r="X540" i="2"/>
  <c r="X911" i="2"/>
  <c r="Y257" i="2"/>
  <c r="Y134" i="2"/>
  <c r="X134" i="2"/>
  <c r="Y252" i="2"/>
  <c r="X252" i="2"/>
  <c r="X799" i="2"/>
  <c r="F316" i="63" l="1"/>
  <c r="F132" i="63"/>
  <c r="F191" i="63"/>
  <c r="F7" i="63"/>
  <c r="F165" i="63"/>
  <c r="F349" i="63"/>
  <c r="F152" i="63"/>
  <c r="F336" i="63"/>
  <c r="F148" i="63"/>
  <c r="F332" i="63"/>
  <c r="F214" i="63"/>
  <c r="F30" i="63"/>
  <c r="F257" i="63"/>
  <c r="F73" i="63"/>
  <c r="F108" i="63"/>
  <c r="F292" i="63"/>
  <c r="F177" i="63"/>
  <c r="F361" i="63"/>
  <c r="F326" i="63"/>
  <c r="F142" i="63"/>
  <c r="F140" i="63"/>
  <c r="F324" i="63"/>
  <c r="F228" i="63"/>
  <c r="F44" i="63"/>
  <c r="F193" i="63"/>
  <c r="F9" i="63"/>
  <c r="F315" i="63"/>
  <c r="F131" i="63"/>
  <c r="F72" i="63"/>
  <c r="F256" i="63"/>
  <c r="F306" i="63"/>
  <c r="F122" i="63"/>
  <c r="F144" i="63"/>
  <c r="F328" i="63"/>
  <c r="F211" i="63"/>
  <c r="F27" i="63"/>
  <c r="T705" i="2"/>
  <c r="U705" i="2"/>
  <c r="AA705" i="2" s="1"/>
  <c r="V705" i="2"/>
  <c r="W705" i="2"/>
  <c r="Z705" i="2"/>
  <c r="AB705" i="2"/>
  <c r="X705" i="2" l="1"/>
  <c r="Y705" i="2"/>
  <c r="F231" i="63" l="1"/>
  <c r="F47" i="63"/>
  <c r="T678" i="2"/>
  <c r="X678" i="2" s="1"/>
  <c r="T831" i="2"/>
  <c r="X831" i="2" s="1"/>
  <c r="T578" i="2"/>
  <c r="X578" i="2" s="1"/>
  <c r="T229" i="2"/>
  <c r="X229" i="2" s="1"/>
  <c r="T782" i="2"/>
  <c r="X782" i="2" s="1"/>
  <c r="T777" i="2"/>
  <c r="X777" i="2" s="1"/>
  <c r="T718" i="2"/>
  <c r="Y718" i="2" s="1"/>
  <c r="T80" i="2"/>
  <c r="X80" i="2" s="1"/>
  <c r="T496" i="2"/>
  <c r="X496" i="2" s="1"/>
  <c r="T177" i="2"/>
  <c r="X177" i="2" s="1"/>
  <c r="T928" i="2"/>
  <c r="Y928" i="2" s="1"/>
  <c r="T584" i="2"/>
  <c r="X584" i="2" s="1"/>
  <c r="T888" i="2"/>
  <c r="X888" i="2" s="1"/>
  <c r="T929" i="2"/>
  <c r="Y929" i="2" s="1"/>
  <c r="T1008" i="2"/>
  <c r="T703" i="2"/>
  <c r="Y703" i="2" s="1"/>
  <c r="T194" i="2"/>
  <c r="T844" i="2"/>
  <c r="X844" i="2" s="1"/>
  <c r="T778" i="2"/>
  <c r="Y778" i="2" s="1"/>
  <c r="T909" i="2"/>
  <c r="X909" i="2" s="1"/>
  <c r="T508" i="2"/>
  <c r="Y508" i="2" s="1"/>
  <c r="T504" i="2"/>
  <c r="T1230" i="2"/>
  <c r="T36" i="2"/>
  <c r="X36" i="2" s="1"/>
  <c r="T561" i="2"/>
  <c r="X561" i="2" s="1"/>
  <c r="T857" i="2"/>
  <c r="Y857" i="2" s="1"/>
  <c r="U678" i="2"/>
  <c r="AA678" i="2" s="1"/>
  <c r="U831" i="2"/>
  <c r="AA831" i="2" s="1"/>
  <c r="U578" i="2"/>
  <c r="AA578" i="2" s="1"/>
  <c r="U229" i="2"/>
  <c r="AA229" i="2" s="1"/>
  <c r="U782" i="2"/>
  <c r="AA782" i="2" s="1"/>
  <c r="U777" i="2"/>
  <c r="AA777" i="2" s="1"/>
  <c r="U718" i="2"/>
  <c r="AA718" i="2" s="1"/>
  <c r="U80" i="2"/>
  <c r="AA80" i="2" s="1"/>
  <c r="U496" i="2"/>
  <c r="AA496" i="2" s="1"/>
  <c r="U177" i="2"/>
  <c r="AA177" i="2" s="1"/>
  <c r="U928" i="2"/>
  <c r="AA928" i="2" s="1"/>
  <c r="U584" i="2"/>
  <c r="AA584" i="2" s="1"/>
  <c r="U888" i="2"/>
  <c r="AA888" i="2" s="1"/>
  <c r="U929" i="2"/>
  <c r="AA929" i="2" s="1"/>
  <c r="U1008" i="2"/>
  <c r="AA1008" i="2" s="1"/>
  <c r="U703" i="2"/>
  <c r="AA703" i="2" s="1"/>
  <c r="U194" i="2"/>
  <c r="AA194" i="2" s="1"/>
  <c r="U844" i="2"/>
  <c r="AA844" i="2" s="1"/>
  <c r="U778" i="2"/>
  <c r="AA778" i="2" s="1"/>
  <c r="U909" i="2"/>
  <c r="AA909" i="2" s="1"/>
  <c r="U508" i="2"/>
  <c r="AA508" i="2" s="1"/>
  <c r="U504" i="2"/>
  <c r="AA504" i="2" s="1"/>
  <c r="U1230" i="2"/>
  <c r="AA1230" i="2" s="1"/>
  <c r="U36" i="2"/>
  <c r="AA36" i="2" s="1"/>
  <c r="U561" i="2"/>
  <c r="AA561" i="2" s="1"/>
  <c r="U857" i="2"/>
  <c r="AA857" i="2" s="1"/>
  <c r="V678" i="2"/>
  <c r="V831" i="2"/>
  <c r="V578" i="2"/>
  <c r="V229" i="2"/>
  <c r="V782" i="2"/>
  <c r="V777" i="2"/>
  <c r="V718" i="2"/>
  <c r="V80" i="2"/>
  <c r="V496" i="2"/>
  <c r="V177" i="2"/>
  <c r="V928" i="2"/>
  <c r="V584" i="2"/>
  <c r="V888" i="2"/>
  <c r="V929" i="2"/>
  <c r="V1008" i="2"/>
  <c r="V703" i="2"/>
  <c r="V194" i="2"/>
  <c r="V844" i="2"/>
  <c r="V778" i="2"/>
  <c r="V909" i="2"/>
  <c r="V508" i="2"/>
  <c r="V504" i="2"/>
  <c r="V1230" i="2"/>
  <c r="V36" i="2"/>
  <c r="V561" i="2"/>
  <c r="V857" i="2"/>
  <c r="W678" i="2"/>
  <c r="W831" i="2"/>
  <c r="W578" i="2"/>
  <c r="W229" i="2"/>
  <c r="W782" i="2"/>
  <c r="W777" i="2"/>
  <c r="W718" i="2"/>
  <c r="W80" i="2"/>
  <c r="W496" i="2"/>
  <c r="W177" i="2"/>
  <c r="W928" i="2"/>
  <c r="W584" i="2"/>
  <c r="W888" i="2"/>
  <c r="W929" i="2"/>
  <c r="W1008" i="2"/>
  <c r="W703" i="2"/>
  <c r="W194" i="2"/>
  <c r="W844" i="2"/>
  <c r="W778" i="2"/>
  <c r="W909" i="2"/>
  <c r="W508" i="2"/>
  <c r="W504" i="2"/>
  <c r="W1230" i="2"/>
  <c r="W36" i="2"/>
  <c r="W561" i="2"/>
  <c r="W857" i="2"/>
  <c r="Z678" i="2"/>
  <c r="Z831" i="2"/>
  <c r="Z578" i="2"/>
  <c r="Z229" i="2"/>
  <c r="Z782" i="2"/>
  <c r="Z777" i="2"/>
  <c r="Z718" i="2"/>
  <c r="Z80" i="2"/>
  <c r="Z496" i="2"/>
  <c r="Z177" i="2"/>
  <c r="Z928" i="2"/>
  <c r="Z584" i="2"/>
  <c r="Z888" i="2"/>
  <c r="Z929" i="2"/>
  <c r="Z1008" i="2"/>
  <c r="Z703" i="2"/>
  <c r="Z194" i="2"/>
  <c r="Z844" i="2"/>
  <c r="Z778" i="2"/>
  <c r="Z909" i="2"/>
  <c r="Z508" i="2"/>
  <c r="Z504" i="2"/>
  <c r="Z1230" i="2"/>
  <c r="Z36" i="2"/>
  <c r="Z561" i="2"/>
  <c r="Z857" i="2"/>
  <c r="AB678" i="2"/>
  <c r="AB831" i="2"/>
  <c r="AB578" i="2"/>
  <c r="AB229" i="2"/>
  <c r="AB782" i="2"/>
  <c r="AB777" i="2"/>
  <c r="AB718" i="2"/>
  <c r="AB80" i="2"/>
  <c r="AB496" i="2"/>
  <c r="AB177" i="2"/>
  <c r="AB928" i="2"/>
  <c r="AB584" i="2"/>
  <c r="AB888" i="2"/>
  <c r="AB929" i="2"/>
  <c r="AB1008" i="2"/>
  <c r="AB703" i="2"/>
  <c r="AB194" i="2"/>
  <c r="AB844" i="2"/>
  <c r="AB778" i="2"/>
  <c r="AB909" i="2"/>
  <c r="AB508" i="2"/>
  <c r="AB504" i="2"/>
  <c r="AB1230" i="2"/>
  <c r="AB36" i="2"/>
  <c r="AB561" i="2"/>
  <c r="AB857" i="2"/>
  <c r="F212" i="63" l="1"/>
  <c r="F28" i="63"/>
  <c r="X1230" i="2"/>
  <c r="Y1008" i="2"/>
  <c r="Y194" i="2"/>
  <c r="X504" i="2"/>
  <c r="Y782" i="2"/>
  <c r="Y678" i="2"/>
  <c r="Y229" i="2"/>
  <c r="X194" i="2"/>
  <c r="Y578" i="2"/>
  <c r="Y504" i="2"/>
  <c r="Y844" i="2"/>
  <c r="Y561" i="2"/>
  <c r="X929" i="2"/>
  <c r="Y177" i="2"/>
  <c r="Y496" i="2"/>
  <c r="Y777" i="2"/>
  <c r="Y584" i="2"/>
  <c r="Y1230" i="2"/>
  <c r="X1008" i="2"/>
  <c r="Y909" i="2"/>
  <c r="X778" i="2"/>
  <c r="Y80" i="2"/>
  <c r="X928" i="2"/>
  <c r="X508" i="2"/>
  <c r="Y888" i="2"/>
  <c r="Y831" i="2"/>
  <c r="X703" i="2"/>
  <c r="X857" i="2"/>
  <c r="X718" i="2"/>
  <c r="Y36" i="2"/>
  <c r="F269" i="63" l="1"/>
  <c r="F85" i="63"/>
  <c r="F323" i="63"/>
  <c r="F139" i="63"/>
  <c r="F296" i="63"/>
  <c r="F327" i="63"/>
  <c r="F112" i="63"/>
  <c r="F143" i="63"/>
  <c r="H141" i="55"/>
  <c r="T842" i="2" l="1"/>
  <c r="X842" i="2" s="1"/>
  <c r="T34" i="2"/>
  <c r="Y34" i="2" s="1"/>
  <c r="T391" i="2"/>
  <c r="T23" i="2"/>
  <c r="T848" i="2"/>
  <c r="X848" i="2" s="1"/>
  <c r="T103" i="2"/>
  <c r="X103" i="2" s="1"/>
  <c r="T130" i="2"/>
  <c r="X130" i="2" s="1"/>
  <c r="T723" i="2"/>
  <c r="X723" i="2" s="1"/>
  <c r="T530" i="2"/>
  <c r="T231" i="2"/>
  <c r="Y231" i="2" s="1"/>
  <c r="T248" i="2"/>
  <c r="X248" i="2" s="1"/>
  <c r="T717" i="2"/>
  <c r="Y717" i="2" s="1"/>
  <c r="T876" i="2"/>
  <c r="Y876" i="2" s="1"/>
  <c r="T162" i="2"/>
  <c r="Y162" i="2" s="1"/>
  <c r="T27" i="2"/>
  <c r="T576" i="2"/>
  <c r="X576" i="2" s="1"/>
  <c r="T405" i="2"/>
  <c r="T161" i="2"/>
  <c r="X161" i="2" s="1"/>
  <c r="T39" i="2"/>
  <c r="X39" i="2" s="1"/>
  <c r="T784" i="2"/>
  <c r="X784" i="2" s="1"/>
  <c r="T1048" i="2"/>
  <c r="Y1048" i="2" s="1"/>
  <c r="T178" i="2"/>
  <c r="X178" i="2" s="1"/>
  <c r="T327" i="2"/>
  <c r="T491" i="2"/>
  <c r="X491" i="2" s="1"/>
  <c r="T497" i="2"/>
  <c r="X497" i="2" s="1"/>
  <c r="T139" i="2"/>
  <c r="X139" i="2" s="1"/>
  <c r="T713" i="2"/>
  <c r="Y713" i="2" s="1"/>
  <c r="T709" i="2"/>
  <c r="Y709" i="2" s="1"/>
  <c r="T486" i="2"/>
  <c r="T781" i="2"/>
  <c r="Y781" i="2" s="1"/>
  <c r="T801" i="2"/>
  <c r="T843" i="2"/>
  <c r="Y843" i="2" s="1"/>
  <c r="T1235" i="2"/>
  <c r="Y1235" i="2" s="1"/>
  <c r="T894" i="2"/>
  <c r="X894" i="2" s="1"/>
  <c r="T908" i="2"/>
  <c r="Y908" i="2" s="1"/>
  <c r="T212" i="2"/>
  <c r="Y212" i="2" s="1"/>
  <c r="T559" i="2"/>
  <c r="X559" i="2" s="1"/>
  <c r="T742" i="2"/>
  <c r="X742" i="2" s="1"/>
  <c r="T854" i="2"/>
  <c r="X854" i="2" s="1"/>
  <c r="T255" i="2"/>
  <c r="X255" i="2" s="1"/>
  <c r="U842" i="2"/>
  <c r="AA842" i="2" s="1"/>
  <c r="U34" i="2"/>
  <c r="AA34" i="2" s="1"/>
  <c r="U391" i="2"/>
  <c r="AA391" i="2" s="1"/>
  <c r="U23" i="2"/>
  <c r="AA23" i="2" s="1"/>
  <c r="U848" i="2"/>
  <c r="AA848" i="2" s="1"/>
  <c r="U103" i="2"/>
  <c r="AA103" i="2" s="1"/>
  <c r="U130" i="2"/>
  <c r="AA130" i="2" s="1"/>
  <c r="U723" i="2"/>
  <c r="AA723" i="2" s="1"/>
  <c r="U530" i="2"/>
  <c r="AA530" i="2" s="1"/>
  <c r="U231" i="2"/>
  <c r="AA231" i="2" s="1"/>
  <c r="U248" i="2"/>
  <c r="AA248" i="2" s="1"/>
  <c r="U717" i="2"/>
  <c r="AA717" i="2" s="1"/>
  <c r="U876" i="2"/>
  <c r="AA876" i="2" s="1"/>
  <c r="U162" i="2"/>
  <c r="AA162" i="2" s="1"/>
  <c r="U27" i="2"/>
  <c r="AA27" i="2" s="1"/>
  <c r="U576" i="2"/>
  <c r="AA576" i="2" s="1"/>
  <c r="U405" i="2"/>
  <c r="AA405" i="2" s="1"/>
  <c r="U161" i="2"/>
  <c r="AA161" i="2" s="1"/>
  <c r="U39" i="2"/>
  <c r="AA39" i="2" s="1"/>
  <c r="U784" i="2"/>
  <c r="AA784" i="2" s="1"/>
  <c r="U1048" i="2"/>
  <c r="AA1048" i="2" s="1"/>
  <c r="U178" i="2"/>
  <c r="AA178" i="2" s="1"/>
  <c r="U327" i="2"/>
  <c r="AA327" i="2" s="1"/>
  <c r="U491" i="2"/>
  <c r="AA491" i="2" s="1"/>
  <c r="U497" i="2"/>
  <c r="AA497" i="2" s="1"/>
  <c r="U139" i="2"/>
  <c r="AA139" i="2" s="1"/>
  <c r="U713" i="2"/>
  <c r="AA713" i="2" s="1"/>
  <c r="U709" i="2"/>
  <c r="AA709" i="2" s="1"/>
  <c r="U486" i="2"/>
  <c r="AA486" i="2" s="1"/>
  <c r="U781" i="2"/>
  <c r="AA781" i="2" s="1"/>
  <c r="U801" i="2"/>
  <c r="AA801" i="2" s="1"/>
  <c r="U843" i="2"/>
  <c r="AA843" i="2" s="1"/>
  <c r="U1235" i="2"/>
  <c r="AA1235" i="2" s="1"/>
  <c r="U894" i="2"/>
  <c r="AA894" i="2" s="1"/>
  <c r="U908" i="2"/>
  <c r="AA908" i="2" s="1"/>
  <c r="U212" i="2"/>
  <c r="AA212" i="2" s="1"/>
  <c r="U559" i="2"/>
  <c r="AA559" i="2" s="1"/>
  <c r="U742" i="2"/>
  <c r="AA742" i="2" s="1"/>
  <c r="U854" i="2"/>
  <c r="AA854" i="2" s="1"/>
  <c r="U255" i="2"/>
  <c r="AA255" i="2" s="1"/>
  <c r="V842" i="2"/>
  <c r="V34" i="2"/>
  <c r="V391" i="2"/>
  <c r="V23" i="2"/>
  <c r="V848" i="2"/>
  <c r="V103" i="2"/>
  <c r="V130" i="2"/>
  <c r="V723" i="2"/>
  <c r="V530" i="2"/>
  <c r="V231" i="2"/>
  <c r="V248" i="2"/>
  <c r="V717" i="2"/>
  <c r="V876" i="2"/>
  <c r="V162" i="2"/>
  <c r="V27" i="2"/>
  <c r="V576" i="2"/>
  <c r="V405" i="2"/>
  <c r="V161" i="2"/>
  <c r="V39" i="2"/>
  <c r="V784" i="2"/>
  <c r="V1048" i="2"/>
  <c r="V178" i="2"/>
  <c r="V327" i="2"/>
  <c r="V491" i="2"/>
  <c r="V497" i="2"/>
  <c r="V139" i="2"/>
  <c r="V713" i="2"/>
  <c r="V709" i="2"/>
  <c r="V486" i="2"/>
  <c r="V781" i="2"/>
  <c r="V801" i="2"/>
  <c r="V843" i="2"/>
  <c r="V1235" i="2"/>
  <c r="V894" i="2"/>
  <c r="V908" i="2"/>
  <c r="V212" i="2"/>
  <c r="V559" i="2"/>
  <c r="V742" i="2"/>
  <c r="V854" i="2"/>
  <c r="V255" i="2"/>
  <c r="W842" i="2"/>
  <c r="W34" i="2"/>
  <c r="W391" i="2"/>
  <c r="W23" i="2"/>
  <c r="W848" i="2"/>
  <c r="W103" i="2"/>
  <c r="W130" i="2"/>
  <c r="W723" i="2"/>
  <c r="W530" i="2"/>
  <c r="W231" i="2"/>
  <c r="W248" i="2"/>
  <c r="W717" i="2"/>
  <c r="W876" i="2"/>
  <c r="W162" i="2"/>
  <c r="W27" i="2"/>
  <c r="W576" i="2"/>
  <c r="W405" i="2"/>
  <c r="W161" i="2"/>
  <c r="W39" i="2"/>
  <c r="W784" i="2"/>
  <c r="W1048" i="2"/>
  <c r="W178" i="2"/>
  <c r="W327" i="2"/>
  <c r="W491" i="2"/>
  <c r="W497" i="2"/>
  <c r="W139" i="2"/>
  <c r="W713" i="2"/>
  <c r="W709" i="2"/>
  <c r="W486" i="2"/>
  <c r="W781" i="2"/>
  <c r="W801" i="2"/>
  <c r="W843" i="2"/>
  <c r="W1235" i="2"/>
  <c r="W894" i="2"/>
  <c r="W908" i="2"/>
  <c r="W212" i="2"/>
  <c r="W559" i="2"/>
  <c r="W742" i="2"/>
  <c r="W854" i="2"/>
  <c r="W255" i="2"/>
  <c r="Z842" i="2"/>
  <c r="Z34" i="2"/>
  <c r="Z391" i="2"/>
  <c r="Z23" i="2"/>
  <c r="Z848" i="2"/>
  <c r="Z103" i="2"/>
  <c r="Z130" i="2"/>
  <c r="Z723" i="2"/>
  <c r="Z530" i="2"/>
  <c r="Z231" i="2"/>
  <c r="Z248" i="2"/>
  <c r="Z717" i="2"/>
  <c r="Z876" i="2"/>
  <c r="Z162" i="2"/>
  <c r="Z27" i="2"/>
  <c r="Z576" i="2"/>
  <c r="Z405" i="2"/>
  <c r="Z161" i="2"/>
  <c r="Z39" i="2"/>
  <c r="Z784" i="2"/>
  <c r="Z1048" i="2"/>
  <c r="Z178" i="2"/>
  <c r="Z327" i="2"/>
  <c r="Z491" i="2"/>
  <c r="Z497" i="2"/>
  <c r="Z139" i="2"/>
  <c r="Z713" i="2"/>
  <c r="Z709" i="2"/>
  <c r="Z486" i="2"/>
  <c r="Z781" i="2"/>
  <c r="Z801" i="2"/>
  <c r="Z843" i="2"/>
  <c r="Z1235" i="2"/>
  <c r="Z894" i="2"/>
  <c r="Z908" i="2"/>
  <c r="Z212" i="2"/>
  <c r="Z559" i="2"/>
  <c r="Z742" i="2"/>
  <c r="Z854" i="2"/>
  <c r="Z255" i="2"/>
  <c r="AB842" i="2"/>
  <c r="AB34" i="2"/>
  <c r="AB391" i="2"/>
  <c r="AB23" i="2"/>
  <c r="AB848" i="2"/>
  <c r="AB103" i="2"/>
  <c r="AB130" i="2"/>
  <c r="AB723" i="2"/>
  <c r="AB530" i="2"/>
  <c r="AB231" i="2"/>
  <c r="AB248" i="2"/>
  <c r="AB717" i="2"/>
  <c r="AB876" i="2"/>
  <c r="AB162" i="2"/>
  <c r="AB27" i="2"/>
  <c r="AB576" i="2"/>
  <c r="AB405" i="2"/>
  <c r="AB161" i="2"/>
  <c r="AB39" i="2"/>
  <c r="AB784" i="2"/>
  <c r="AB1048" i="2"/>
  <c r="AB178" i="2"/>
  <c r="AB327" i="2"/>
  <c r="AB491" i="2"/>
  <c r="AB497" i="2"/>
  <c r="AB139" i="2"/>
  <c r="AB713" i="2"/>
  <c r="AB709" i="2"/>
  <c r="AB486" i="2"/>
  <c r="AB781" i="2"/>
  <c r="AB801" i="2"/>
  <c r="AB843" i="2"/>
  <c r="AB1235" i="2"/>
  <c r="AB894" i="2"/>
  <c r="AB908" i="2"/>
  <c r="AB212" i="2"/>
  <c r="AB559" i="2"/>
  <c r="AB742" i="2"/>
  <c r="AB854" i="2"/>
  <c r="AB255" i="2"/>
  <c r="F237" i="63" l="1"/>
  <c r="F238" i="63"/>
  <c r="F54" i="63"/>
  <c r="F53" i="63"/>
  <c r="E151" i="61"/>
  <c r="H1901" i="61"/>
  <c r="F651" i="61"/>
  <c r="F1151" i="61"/>
  <c r="J276" i="61"/>
  <c r="I776" i="61"/>
  <c r="G151" i="61"/>
  <c r="I901" i="61"/>
  <c r="J1401" i="61"/>
  <c r="I151" i="61"/>
  <c r="G776" i="61"/>
  <c r="G1526" i="61"/>
  <c r="J1151" i="61"/>
  <c r="I1026" i="61"/>
  <c r="H151" i="61"/>
  <c r="K1526" i="61"/>
  <c r="F1901" i="61"/>
  <c r="E401" i="61"/>
  <c r="K151" i="61"/>
  <c r="F1526" i="61"/>
  <c r="F526" i="61"/>
  <c r="K776" i="61"/>
  <c r="F151" i="61"/>
  <c r="K401" i="61"/>
  <c r="J526" i="61"/>
  <c r="E1526" i="61"/>
  <c r="J1776" i="61"/>
  <c r="H776" i="61"/>
  <c r="E1276" i="61"/>
  <c r="J24" i="61"/>
  <c r="J1526" i="61"/>
  <c r="G1401" i="61"/>
  <c r="K276" i="61"/>
  <c r="H24" i="61"/>
  <c r="K651" i="61"/>
  <c r="F401" i="61"/>
  <c r="I1151" i="61"/>
  <c r="J2026" i="61"/>
  <c r="I526" i="61"/>
  <c r="G2026" i="61"/>
  <c r="E526" i="61"/>
  <c r="K1276" i="61"/>
  <c r="J1276" i="61"/>
  <c r="I276" i="61"/>
  <c r="G1776" i="61"/>
  <c r="E776" i="61"/>
  <c r="F1651" i="61"/>
  <c r="I1276" i="61"/>
  <c r="E24" i="61"/>
  <c r="J151" i="61"/>
  <c r="H1151" i="61"/>
  <c r="H526" i="61"/>
  <c r="G1151" i="61"/>
  <c r="F24" i="61"/>
  <c r="E1651" i="61"/>
  <c r="E1401" i="61"/>
  <c r="I1526" i="61"/>
  <c r="I1901" i="61"/>
  <c r="G526" i="61"/>
  <c r="I401" i="61"/>
  <c r="F776" i="61"/>
  <c r="I24" i="61"/>
  <c r="K901" i="61"/>
  <c r="F901" i="61"/>
  <c r="G276" i="61"/>
  <c r="G1276" i="61"/>
  <c r="I1651" i="61"/>
  <c r="G651" i="61"/>
  <c r="H1526" i="61"/>
  <c r="E1776" i="61"/>
  <c r="E276" i="61"/>
  <c r="J776" i="61"/>
  <c r="K1026" i="61"/>
  <c r="G24" i="61"/>
  <c r="E1026" i="61"/>
  <c r="G401" i="61"/>
  <c r="K1401" i="61"/>
  <c r="K1901" i="61"/>
  <c r="K1151" i="61"/>
  <c r="I2026" i="61"/>
  <c r="H1276" i="61"/>
  <c r="H276" i="61"/>
  <c r="F1026" i="61"/>
  <c r="H651" i="61"/>
  <c r="K1776" i="61"/>
  <c r="H1776" i="61"/>
  <c r="G1901" i="61"/>
  <c r="K24" i="61"/>
  <c r="I1776" i="61"/>
  <c r="E651" i="61"/>
  <c r="E901" i="61"/>
  <c r="G901" i="61"/>
  <c r="H1401" i="61"/>
  <c r="I1401" i="61"/>
  <c r="J651" i="61"/>
  <c r="H1026" i="61"/>
  <c r="J901" i="61"/>
  <c r="F1276" i="61"/>
  <c r="F2026" i="61"/>
  <c r="J401" i="61"/>
  <c r="G1651" i="61"/>
  <c r="K1651" i="61"/>
  <c r="E1901" i="61"/>
  <c r="H901" i="61"/>
  <c r="E1151" i="61"/>
  <c r="F1776" i="61"/>
  <c r="E2026" i="61"/>
  <c r="J1901" i="61"/>
  <c r="K2026" i="61"/>
  <c r="I651" i="61"/>
  <c r="F276" i="61"/>
  <c r="G1026" i="61"/>
  <c r="J1026" i="61"/>
  <c r="H401" i="61"/>
  <c r="K526" i="61"/>
  <c r="H2026" i="61"/>
  <c r="J1651" i="61"/>
  <c r="F1401" i="61"/>
  <c r="H1651" i="61"/>
  <c r="X391" i="2"/>
  <c r="Y327" i="2"/>
  <c r="X27" i="2"/>
  <c r="X23" i="2"/>
  <c r="Y248" i="2"/>
  <c r="Y723" i="2"/>
  <c r="X231" i="2"/>
  <c r="X843" i="2"/>
  <c r="Y178" i="2"/>
  <c r="Y848" i="2"/>
  <c r="Y255" i="2"/>
  <c r="Y391" i="2"/>
  <c r="Y742" i="2"/>
  <c r="Y130" i="2"/>
  <c r="X781" i="2"/>
  <c r="Y576" i="2"/>
  <c r="X717" i="2"/>
  <c r="Y784" i="2"/>
  <c r="Y39" i="2"/>
  <c r="X162" i="2"/>
  <c r="X709" i="2"/>
  <c r="X212" i="2"/>
  <c r="X327" i="2"/>
  <c r="X908" i="2"/>
  <c r="Y559" i="2"/>
  <c r="Y27" i="2"/>
  <c r="Y23" i="2"/>
  <c r="Y894" i="2"/>
  <c r="Y161" i="2"/>
  <c r="X1048" i="2"/>
  <c r="Y139" i="2"/>
  <c r="X34" i="2"/>
  <c r="X876" i="2"/>
  <c r="X1235" i="2"/>
  <c r="Y497" i="2"/>
  <c r="Y854" i="2"/>
  <c r="Y491" i="2"/>
  <c r="Y842" i="2"/>
  <c r="Y103" i="2"/>
  <c r="X713" i="2"/>
  <c r="X801" i="2"/>
  <c r="Y801" i="2"/>
  <c r="X486" i="2"/>
  <c r="Y486" i="2"/>
  <c r="X405" i="2"/>
  <c r="Y405" i="2"/>
  <c r="X530" i="2"/>
  <c r="Y530" i="2"/>
  <c r="F71" i="63" l="1"/>
  <c r="F255" i="63"/>
  <c r="F360" i="63"/>
  <c r="F176" i="63"/>
  <c r="F310" i="63"/>
  <c r="F126" i="63"/>
  <c r="N87" i="91"/>
  <c r="O87" i="91"/>
  <c r="N88" i="91"/>
  <c r="O88" i="91"/>
  <c r="T566" i="2"/>
  <c r="X566" i="2" s="1"/>
  <c r="T1047" i="2"/>
  <c r="Y1047" i="2" s="1"/>
  <c r="T532" i="2"/>
  <c r="Y532" i="2" s="1"/>
  <c r="T730" i="2"/>
  <c r="X730" i="2" s="1"/>
  <c r="T403" i="2"/>
  <c r="X403" i="2" s="1"/>
  <c r="T1193" i="2"/>
  <c r="Y1193" i="2" s="1"/>
  <c r="T191" i="2"/>
  <c r="T232" i="2"/>
  <c r="Y232" i="2" s="1"/>
  <c r="T239" i="2"/>
  <c r="X239" i="2" s="1"/>
  <c r="U566" i="2"/>
  <c r="AA566" i="2" s="1"/>
  <c r="U1047" i="2"/>
  <c r="AA1047" i="2" s="1"/>
  <c r="U532" i="2"/>
  <c r="AA532" i="2" s="1"/>
  <c r="U730" i="2"/>
  <c r="AA730" i="2" s="1"/>
  <c r="U403" i="2"/>
  <c r="AA403" i="2" s="1"/>
  <c r="U1193" i="2"/>
  <c r="AA1193" i="2" s="1"/>
  <c r="U191" i="2"/>
  <c r="AA191" i="2" s="1"/>
  <c r="U232" i="2"/>
  <c r="AA232" i="2" s="1"/>
  <c r="U239" i="2"/>
  <c r="AA239" i="2" s="1"/>
  <c r="V566" i="2"/>
  <c r="V1047" i="2"/>
  <c r="V532" i="2"/>
  <c r="V730" i="2"/>
  <c r="V403" i="2"/>
  <c r="V1193" i="2"/>
  <c r="V191" i="2"/>
  <c r="V232" i="2"/>
  <c r="V239" i="2"/>
  <c r="W566" i="2"/>
  <c r="W1047" i="2"/>
  <c r="W532" i="2"/>
  <c r="W730" i="2"/>
  <c r="W403" i="2"/>
  <c r="W1193" i="2"/>
  <c r="W191" i="2"/>
  <c r="W232" i="2"/>
  <c r="W239" i="2"/>
  <c r="Z566" i="2"/>
  <c r="Z1047" i="2"/>
  <c r="Z532" i="2"/>
  <c r="Z730" i="2"/>
  <c r="Z403" i="2"/>
  <c r="Z1193" i="2"/>
  <c r="Z191" i="2"/>
  <c r="Z232" i="2"/>
  <c r="Z239" i="2"/>
  <c r="AB566" i="2"/>
  <c r="AB1047" i="2"/>
  <c r="AB532" i="2"/>
  <c r="AB730" i="2"/>
  <c r="AB403" i="2"/>
  <c r="AB1193" i="2"/>
  <c r="AB191" i="2"/>
  <c r="AB232" i="2"/>
  <c r="AB239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167" i="63" l="1"/>
  <c r="F351" i="63"/>
  <c r="F55" i="86"/>
  <c r="F47" i="86"/>
  <c r="X191" i="2"/>
  <c r="F56" i="86"/>
  <c r="F53" i="86"/>
  <c r="F54" i="86"/>
  <c r="X532" i="2"/>
  <c r="I4" i="55"/>
  <c r="F57" i="86"/>
  <c r="X1193" i="2"/>
  <c r="X1047" i="2"/>
  <c r="Y403" i="2"/>
  <c r="Y730" i="2"/>
  <c r="X232" i="2"/>
  <c r="Y239" i="2"/>
  <c r="Y191" i="2"/>
  <c r="Y566" i="2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223" i="2"/>
  <c r="AB54" i="2"/>
  <c r="AB860" i="2"/>
  <c r="AB541" i="2"/>
  <c r="AB937" i="2"/>
  <c r="AB519" i="2"/>
  <c r="AB20" i="2"/>
  <c r="AB102" i="2"/>
  <c r="AB1037" i="2"/>
  <c r="AB9" i="2"/>
  <c r="AB1013" i="2"/>
  <c r="AB253" i="2"/>
  <c r="AB581" i="2"/>
  <c r="AB558" i="2"/>
  <c r="AB392" i="2"/>
  <c r="AB397" i="2"/>
  <c r="AB230" i="2"/>
  <c r="AB1169" i="2"/>
  <c r="AB749" i="2"/>
  <c r="AB869" i="2"/>
  <c r="AB910" i="2"/>
  <c r="AB249" i="2"/>
  <c r="AB534" i="2"/>
  <c r="AB783" i="2"/>
  <c r="AB399" i="2"/>
  <c r="AB568" i="2"/>
  <c r="AB215" i="2"/>
  <c r="AB800" i="2"/>
  <c r="AB163" i="2"/>
  <c r="AB396" i="2"/>
  <c r="AB847" i="2"/>
  <c r="AB916" i="2"/>
  <c r="AB793" i="2"/>
  <c r="AB767" i="2"/>
  <c r="AB52" i="2"/>
  <c r="AB156" i="2"/>
  <c r="AB505" i="2"/>
  <c r="AB832" i="2"/>
  <c r="AB18" i="2"/>
  <c r="AB1038" i="2"/>
  <c r="AB1232" i="2"/>
  <c r="AB670" i="2"/>
  <c r="AB523" i="2"/>
  <c r="AB131" i="2"/>
  <c r="AB716" i="2"/>
  <c r="AB203" i="2"/>
  <c r="AB772" i="2"/>
  <c r="AB110" i="2"/>
  <c r="AB828" i="2"/>
  <c r="AB786" i="2"/>
  <c r="AB543" i="2"/>
  <c r="AB785" i="2"/>
  <c r="AB899" i="2"/>
  <c r="AB1234" i="2"/>
  <c r="AB498" i="2"/>
  <c r="AB213" i="2"/>
  <c r="AB1020" i="2"/>
  <c r="AB824" i="2"/>
  <c r="AB1034" i="2"/>
  <c r="AB241" i="2"/>
  <c r="AB500" i="2"/>
  <c r="AB550" i="2"/>
  <c r="AB891" i="2"/>
  <c r="AB219" i="2"/>
  <c r="AB3" i="2"/>
  <c r="AB938" i="2"/>
  <c r="AB225" i="2"/>
  <c r="AB925" i="2"/>
  <c r="AB1019" i="2"/>
  <c r="AB1036" i="2"/>
  <c r="AB856" i="2"/>
  <c r="AB93" i="2"/>
  <c r="AB1161" i="2"/>
  <c r="AB524" i="2"/>
  <c r="AB798" i="2"/>
  <c r="AB551" i="2"/>
  <c r="AB176" i="2"/>
  <c r="AB50" i="2"/>
  <c r="AB669" i="2"/>
  <c r="AB902" i="2"/>
  <c r="AB499" i="2"/>
  <c r="AB609" i="2"/>
  <c r="AB560" i="2"/>
  <c r="AB1233" i="2"/>
  <c r="AB557" i="2"/>
  <c r="AB40" i="2"/>
  <c r="AB839" i="2"/>
  <c r="AB851" i="2"/>
  <c r="AB180" i="2"/>
  <c r="AB81" i="2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K443" i="50" s="1"/>
  <c r="H443" i="50"/>
  <c r="I443" i="50"/>
  <c r="O443" i="50"/>
  <c r="F444" i="50"/>
  <c r="L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P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H479" i="50"/>
  <c r="I479" i="50"/>
  <c r="O479" i="50"/>
  <c r="F480" i="50"/>
  <c r="G480" i="50"/>
  <c r="L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K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L485" i="50" s="1"/>
  <c r="M485" i="50" s="1"/>
  <c r="N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L496" i="50" s="1"/>
  <c r="M496" i="50" s="1"/>
  <c r="N496" i="50" s="1"/>
  <c r="H496" i="50"/>
  <c r="I496" i="50"/>
  <c r="O496" i="50"/>
  <c r="F497" i="50"/>
  <c r="G497" i="50"/>
  <c r="L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H503" i="50"/>
  <c r="I503" i="50"/>
  <c r="O503" i="50"/>
  <c r="F504" i="50"/>
  <c r="G504" i="50"/>
  <c r="L504" i="50" s="1"/>
  <c r="H504" i="50"/>
  <c r="I504" i="50"/>
  <c r="O504" i="50"/>
  <c r="F505" i="50"/>
  <c r="G505" i="50"/>
  <c r="P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H509" i="50"/>
  <c r="I509" i="50"/>
  <c r="O509" i="50"/>
  <c r="F510" i="50"/>
  <c r="G510" i="50"/>
  <c r="K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K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K520" i="50" s="1"/>
  <c r="H520" i="50"/>
  <c r="I520" i="50"/>
  <c r="O520" i="50"/>
  <c r="F521" i="50"/>
  <c r="G521" i="50"/>
  <c r="L521" i="50" s="1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F524" i="50"/>
  <c r="G524" i="50"/>
  <c r="L524" i="50" s="1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J527" i="50" s="1"/>
  <c r="H527" i="50"/>
  <c r="I527" i="50"/>
  <c r="O527" i="50"/>
  <c r="F528" i="50"/>
  <c r="G528" i="50"/>
  <c r="L528" i="50" s="1"/>
  <c r="H528" i="50"/>
  <c r="I528" i="50"/>
  <c r="O528" i="50"/>
  <c r="F529" i="50"/>
  <c r="G529" i="50"/>
  <c r="H529" i="50"/>
  <c r="I529" i="50"/>
  <c r="O529" i="50"/>
  <c r="F530" i="50"/>
  <c r="G530" i="50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L537" i="50" s="1"/>
  <c r="H537" i="50"/>
  <c r="I537" i="50"/>
  <c r="O537" i="50"/>
  <c r="F538" i="50"/>
  <c r="G538" i="50"/>
  <c r="H538" i="50"/>
  <c r="I538" i="50"/>
  <c r="O538" i="50"/>
  <c r="F539" i="50"/>
  <c r="G539" i="50"/>
  <c r="L539" i="50" s="1"/>
  <c r="M539" i="50" s="1"/>
  <c r="N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P541" i="50" s="1"/>
  <c r="H541" i="50"/>
  <c r="I541" i="50"/>
  <c r="J541" i="50"/>
  <c r="O541" i="50"/>
  <c r="F542" i="50"/>
  <c r="G542" i="50"/>
  <c r="K542" i="50" s="1"/>
  <c r="H542" i="50"/>
  <c r="I542" i="50"/>
  <c r="O542" i="50"/>
  <c r="F543" i="50"/>
  <c r="G543" i="50"/>
  <c r="J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L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H547" i="50"/>
  <c r="I547" i="50"/>
  <c r="O547" i="50"/>
  <c r="F548" i="50"/>
  <c r="G548" i="50"/>
  <c r="J548" i="50" s="1"/>
  <c r="H548" i="50"/>
  <c r="I548" i="50"/>
  <c r="O548" i="50"/>
  <c r="F549" i="50"/>
  <c r="G549" i="50"/>
  <c r="L549" i="50" s="1"/>
  <c r="H549" i="50"/>
  <c r="I549" i="50"/>
  <c r="O549" i="50"/>
  <c r="F550" i="50"/>
  <c r="G550" i="50"/>
  <c r="J550" i="50" s="1"/>
  <c r="H550" i="50"/>
  <c r="I550" i="50"/>
  <c r="O550" i="50"/>
  <c r="F551" i="50"/>
  <c r="G551" i="50"/>
  <c r="J551" i="50" s="1"/>
  <c r="H551" i="50"/>
  <c r="I551" i="50"/>
  <c r="O551" i="50"/>
  <c r="F552" i="50"/>
  <c r="G552" i="50"/>
  <c r="H552" i="50"/>
  <c r="I552" i="50"/>
  <c r="O552" i="50"/>
  <c r="F553" i="50"/>
  <c r="G553" i="50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J556" i="50" s="1"/>
  <c r="H556" i="50"/>
  <c r="I556" i="50"/>
  <c r="O556" i="50"/>
  <c r="F557" i="50"/>
  <c r="G557" i="50"/>
  <c r="P557" i="50" s="1"/>
  <c r="H557" i="50"/>
  <c r="I557" i="50"/>
  <c r="O557" i="50"/>
  <c r="F558" i="50"/>
  <c r="G558" i="50"/>
  <c r="P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K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J563" i="50" s="1"/>
  <c r="H563" i="50"/>
  <c r="I563" i="50"/>
  <c r="O563" i="50"/>
  <c r="F564" i="50"/>
  <c r="G564" i="50"/>
  <c r="P564" i="50" s="1"/>
  <c r="H564" i="50"/>
  <c r="I564" i="50"/>
  <c r="O564" i="50"/>
  <c r="F565" i="50"/>
  <c r="G565" i="50"/>
  <c r="P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J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P569" i="50" s="1"/>
  <c r="H569" i="50"/>
  <c r="I569" i="50"/>
  <c r="O569" i="50"/>
  <c r="F570" i="50"/>
  <c r="G570" i="50"/>
  <c r="P570" i="50" s="1"/>
  <c r="H570" i="50"/>
  <c r="I570" i="50"/>
  <c r="O570" i="50"/>
  <c r="F571" i="50"/>
  <c r="G571" i="50"/>
  <c r="H571" i="50"/>
  <c r="I571" i="50"/>
  <c r="O571" i="50"/>
  <c r="F572" i="50"/>
  <c r="G572" i="50"/>
  <c r="H572" i="50"/>
  <c r="I572" i="50"/>
  <c r="O572" i="50"/>
  <c r="F573" i="50"/>
  <c r="G573" i="50"/>
  <c r="L573" i="50" s="1"/>
  <c r="H573" i="50"/>
  <c r="I573" i="50"/>
  <c r="O573" i="50"/>
  <c r="F574" i="50"/>
  <c r="G574" i="50"/>
  <c r="J574" i="50" s="1"/>
  <c r="H574" i="50"/>
  <c r="I574" i="50"/>
  <c r="O574" i="50"/>
  <c r="F575" i="50"/>
  <c r="G575" i="50"/>
  <c r="H575" i="50"/>
  <c r="I575" i="50"/>
  <c r="O575" i="50"/>
  <c r="F576" i="50"/>
  <c r="G576" i="50"/>
  <c r="P576" i="50" s="1"/>
  <c r="H576" i="50"/>
  <c r="I576" i="50"/>
  <c r="O576" i="50"/>
  <c r="F577" i="50"/>
  <c r="G577" i="50"/>
  <c r="H577" i="50"/>
  <c r="I577" i="50"/>
  <c r="O577" i="50"/>
  <c r="F578" i="50"/>
  <c r="G578" i="50"/>
  <c r="J578" i="50" s="1"/>
  <c r="H578" i="50"/>
  <c r="I578" i="50"/>
  <c r="O578" i="50"/>
  <c r="F579" i="50"/>
  <c r="G579" i="50"/>
  <c r="J579" i="50" s="1"/>
  <c r="H579" i="50"/>
  <c r="I579" i="50"/>
  <c r="O579" i="50"/>
  <c r="F580" i="50"/>
  <c r="G580" i="50"/>
  <c r="J580" i="50" s="1"/>
  <c r="H580" i="50"/>
  <c r="I580" i="50"/>
  <c r="O580" i="50"/>
  <c r="F581" i="50"/>
  <c r="G581" i="50"/>
  <c r="P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P585" i="50" s="1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P588" i="50" s="1"/>
  <c r="H588" i="50"/>
  <c r="I588" i="50"/>
  <c r="O588" i="50"/>
  <c r="F589" i="50"/>
  <c r="G589" i="50"/>
  <c r="H589" i="50"/>
  <c r="I589" i="50"/>
  <c r="O589" i="50"/>
  <c r="F590" i="50"/>
  <c r="G590" i="50"/>
  <c r="K590" i="50" s="1"/>
  <c r="H590" i="50"/>
  <c r="I590" i="50"/>
  <c r="O590" i="50"/>
  <c r="F591" i="50"/>
  <c r="G591" i="50"/>
  <c r="L591" i="50" s="1"/>
  <c r="M591" i="50" s="1"/>
  <c r="N591" i="50" s="1"/>
  <c r="H591" i="50"/>
  <c r="I591" i="50"/>
  <c r="O591" i="50"/>
  <c r="F592" i="50"/>
  <c r="G592" i="50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M594" i="50" s="1"/>
  <c r="N594" i="50" s="1"/>
  <c r="H594" i="50"/>
  <c r="I594" i="50"/>
  <c r="O594" i="50"/>
  <c r="F595" i="50"/>
  <c r="G595" i="50"/>
  <c r="H595" i="50"/>
  <c r="I595" i="50"/>
  <c r="O595" i="50"/>
  <c r="F596" i="50"/>
  <c r="G596" i="50"/>
  <c r="L596" i="50" s="1"/>
  <c r="H596" i="50"/>
  <c r="I596" i="50"/>
  <c r="O596" i="50"/>
  <c r="F597" i="50"/>
  <c r="G597" i="50"/>
  <c r="J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L599" i="50" s="1"/>
  <c r="H599" i="50"/>
  <c r="I599" i="50"/>
  <c r="O599" i="50"/>
  <c r="F600" i="50"/>
  <c r="G600" i="50"/>
  <c r="H600" i="50"/>
  <c r="I600" i="50"/>
  <c r="O600" i="50"/>
  <c r="F601" i="50"/>
  <c r="G601" i="50"/>
  <c r="L601" i="50" s="1"/>
  <c r="M601" i="50" s="1"/>
  <c r="N601" i="50" s="1"/>
  <c r="H601" i="50"/>
  <c r="I601" i="50"/>
  <c r="O601" i="50"/>
  <c r="F602" i="50"/>
  <c r="G602" i="50"/>
  <c r="H602" i="50"/>
  <c r="I602" i="50"/>
  <c r="O602" i="50"/>
  <c r="F603" i="50"/>
  <c r="G603" i="50"/>
  <c r="J603" i="50" s="1"/>
  <c r="H603" i="50"/>
  <c r="I603" i="50"/>
  <c r="O603" i="50"/>
  <c r="F604" i="50"/>
  <c r="G604" i="50"/>
  <c r="H604" i="50"/>
  <c r="I604" i="50"/>
  <c r="O604" i="50"/>
  <c r="F605" i="50"/>
  <c r="G605" i="50"/>
  <c r="P605" i="50" s="1"/>
  <c r="H605" i="50"/>
  <c r="I605" i="50"/>
  <c r="O605" i="50"/>
  <c r="F606" i="50"/>
  <c r="G606" i="50"/>
  <c r="H606" i="50"/>
  <c r="I606" i="50"/>
  <c r="O606" i="50"/>
  <c r="F607" i="50"/>
  <c r="G607" i="50"/>
  <c r="L607" i="50" s="1"/>
  <c r="H607" i="50"/>
  <c r="I607" i="50"/>
  <c r="O607" i="50"/>
  <c r="F608" i="50"/>
  <c r="G608" i="50"/>
  <c r="L608" i="50" s="1"/>
  <c r="H608" i="50"/>
  <c r="I608" i="50"/>
  <c r="O608" i="50"/>
  <c r="F609" i="50"/>
  <c r="G609" i="50"/>
  <c r="H609" i="50"/>
  <c r="I609" i="50"/>
  <c r="O609" i="50"/>
  <c r="F610" i="50"/>
  <c r="G610" i="50"/>
  <c r="J610" i="50" s="1"/>
  <c r="H610" i="50"/>
  <c r="I610" i="50"/>
  <c r="O610" i="50"/>
  <c r="F611" i="50"/>
  <c r="G611" i="50"/>
  <c r="L611" i="50" s="1"/>
  <c r="M611" i="50" s="1"/>
  <c r="N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P616" i="50" s="1"/>
  <c r="H616" i="50"/>
  <c r="I616" i="50"/>
  <c r="O616" i="50"/>
  <c r="F617" i="50"/>
  <c r="G617" i="50"/>
  <c r="P617" i="50" s="1"/>
  <c r="H617" i="50"/>
  <c r="I617" i="50"/>
  <c r="O617" i="50"/>
  <c r="F618" i="50"/>
  <c r="G618" i="50"/>
  <c r="K618" i="50" s="1"/>
  <c r="H618" i="50"/>
  <c r="I618" i="50"/>
  <c r="O618" i="50"/>
  <c r="F619" i="50"/>
  <c r="G619" i="50"/>
  <c r="K619" i="50" s="1"/>
  <c r="H619" i="50"/>
  <c r="I619" i="50"/>
  <c r="O619" i="50"/>
  <c r="F620" i="50"/>
  <c r="G620" i="50"/>
  <c r="H620" i="50"/>
  <c r="I620" i="50"/>
  <c r="O620" i="50"/>
  <c r="F621" i="50"/>
  <c r="G621" i="50"/>
  <c r="H621" i="50"/>
  <c r="I621" i="50"/>
  <c r="J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H624" i="50"/>
  <c r="I624" i="50"/>
  <c r="O624" i="50"/>
  <c r="F625" i="50"/>
  <c r="G625" i="50"/>
  <c r="P625" i="50" s="1"/>
  <c r="H625" i="50"/>
  <c r="I625" i="50"/>
  <c r="O625" i="50"/>
  <c r="F626" i="50"/>
  <c r="G626" i="50"/>
  <c r="H626" i="50"/>
  <c r="I626" i="50"/>
  <c r="O626" i="50"/>
  <c r="F627" i="50"/>
  <c r="G627" i="50"/>
  <c r="J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L629" i="50" s="1"/>
  <c r="H629" i="50"/>
  <c r="I629" i="50"/>
  <c r="O629" i="50"/>
  <c r="F630" i="50"/>
  <c r="G630" i="50"/>
  <c r="P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H632" i="50"/>
  <c r="I632" i="50"/>
  <c r="O632" i="50"/>
  <c r="F633" i="50"/>
  <c r="G633" i="50"/>
  <c r="K633" i="50" s="1"/>
  <c r="H633" i="50"/>
  <c r="I633" i="50"/>
  <c r="O633" i="50"/>
  <c r="F634" i="50"/>
  <c r="G634" i="50"/>
  <c r="J634" i="50" s="1"/>
  <c r="H634" i="50"/>
  <c r="I634" i="50"/>
  <c r="O634" i="50"/>
  <c r="F635" i="50"/>
  <c r="G635" i="50"/>
  <c r="K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H639" i="50"/>
  <c r="I639" i="50"/>
  <c r="O639" i="50"/>
  <c r="F640" i="50"/>
  <c r="G640" i="50"/>
  <c r="P640" i="50" s="1"/>
  <c r="H640" i="50"/>
  <c r="I640" i="50"/>
  <c r="O640" i="50"/>
  <c r="F641" i="50"/>
  <c r="G641" i="50"/>
  <c r="L641" i="50" s="1"/>
  <c r="H641" i="50"/>
  <c r="I641" i="50"/>
  <c r="O641" i="50"/>
  <c r="L541" i="50" l="1"/>
  <c r="J484" i="50"/>
  <c r="K541" i="50"/>
  <c r="P545" i="50"/>
  <c r="K568" i="50"/>
  <c r="J482" i="50"/>
  <c r="P638" i="50"/>
  <c r="P634" i="50"/>
  <c r="K634" i="50"/>
  <c r="P549" i="50"/>
  <c r="K545" i="50"/>
  <c r="P551" i="50"/>
  <c r="J591" i="50"/>
  <c r="L558" i="50"/>
  <c r="M558" i="50" s="1"/>
  <c r="N558" i="50" s="1"/>
  <c r="M549" i="50"/>
  <c r="N549" i="50" s="1"/>
  <c r="P521" i="50"/>
  <c r="J633" i="50"/>
  <c r="K574" i="50"/>
  <c r="K521" i="50"/>
  <c r="L625" i="50"/>
  <c r="M625" i="50" s="1"/>
  <c r="N625" i="50" s="1"/>
  <c r="H48" i="34"/>
  <c r="K48" i="34" s="1"/>
  <c r="H47" i="34"/>
  <c r="I47" i="34" s="1"/>
  <c r="H46" i="34"/>
  <c r="H45" i="34"/>
  <c r="H43" i="34"/>
  <c r="K43" i="34" s="1"/>
  <c r="J486" i="50"/>
  <c r="J525" i="50"/>
  <c r="K525" i="50"/>
  <c r="M525" i="50"/>
  <c r="N525" i="50" s="1"/>
  <c r="H44" i="34"/>
  <c r="K44" i="34" s="1"/>
  <c r="G48" i="34"/>
  <c r="I48" i="34"/>
  <c r="L634" i="50"/>
  <c r="M634" i="50" s="1"/>
  <c r="N634" i="50" s="1"/>
  <c r="J638" i="50"/>
  <c r="L627" i="50"/>
  <c r="M627" i="50" s="1"/>
  <c r="N627" i="50" s="1"/>
  <c r="K549" i="50"/>
  <c r="L518" i="50"/>
  <c r="M573" i="50"/>
  <c r="N573" i="50" s="1"/>
  <c r="J549" i="50"/>
  <c r="J531" i="50"/>
  <c r="K462" i="50"/>
  <c r="K638" i="50"/>
  <c r="J582" i="50"/>
  <c r="K573" i="50"/>
  <c r="L564" i="50"/>
  <c r="M564" i="50" s="1"/>
  <c r="N564" i="50" s="1"/>
  <c r="J476" i="50"/>
  <c r="J573" i="50"/>
  <c r="J564" i="50"/>
  <c r="J494" i="50"/>
  <c r="L550" i="50"/>
  <c r="M550" i="50" s="1"/>
  <c r="N550" i="50" s="1"/>
  <c r="J515" i="50"/>
  <c r="K496" i="50"/>
  <c r="J480" i="50"/>
  <c r="J588" i="50"/>
  <c r="L559" i="50"/>
  <c r="M559" i="50" s="1"/>
  <c r="N559" i="50" s="1"/>
  <c r="P539" i="50"/>
  <c r="J496" i="50"/>
  <c r="J641" i="50"/>
  <c r="P633" i="50"/>
  <c r="J629" i="50"/>
  <c r="K627" i="50"/>
  <c r="P594" i="50"/>
  <c r="L583" i="50"/>
  <c r="M583" i="50" s="1"/>
  <c r="N583" i="50" s="1"/>
  <c r="L544" i="50"/>
  <c r="M544" i="50" s="1"/>
  <c r="N544" i="50" s="1"/>
  <c r="K539" i="50"/>
  <c r="K537" i="50"/>
  <c r="P528" i="50"/>
  <c r="P542" i="50"/>
  <c r="P497" i="50"/>
  <c r="L461" i="50"/>
  <c r="M461" i="50" s="1"/>
  <c r="N461" i="50" s="1"/>
  <c r="J438" i="50"/>
  <c r="K629" i="50"/>
  <c r="J544" i="50"/>
  <c r="J539" i="50"/>
  <c r="P567" i="50"/>
  <c r="L542" i="50"/>
  <c r="M542" i="50" s="1"/>
  <c r="N542" i="50" s="1"/>
  <c r="P486" i="50"/>
  <c r="K461" i="50"/>
  <c r="J542" i="50"/>
  <c r="J532" i="50"/>
  <c r="P515" i="50"/>
  <c r="K497" i="50"/>
  <c r="P488" i="50"/>
  <c r="P476" i="50"/>
  <c r="L472" i="50"/>
  <c r="M472" i="50" s="1"/>
  <c r="N472" i="50" s="1"/>
  <c r="J461" i="50"/>
  <c r="L486" i="50"/>
  <c r="M486" i="50" s="1"/>
  <c r="N486" i="50" s="1"/>
  <c r="P480" i="50"/>
  <c r="P478" i="50"/>
  <c r="J472" i="50"/>
  <c r="K449" i="50"/>
  <c r="J534" i="50"/>
  <c r="M638" i="50"/>
  <c r="N638" i="50" s="1"/>
  <c r="J558" i="50"/>
  <c r="L517" i="50"/>
  <c r="M517" i="50" s="1"/>
  <c r="N517" i="50" s="1"/>
  <c r="K515" i="50"/>
  <c r="J501" i="50"/>
  <c r="K484" i="50"/>
  <c r="L476" i="50"/>
  <c r="M476" i="50" s="1"/>
  <c r="N476" i="50" s="1"/>
  <c r="J449" i="50"/>
  <c r="P452" i="50"/>
  <c r="L565" i="50"/>
  <c r="M565" i="50" s="1"/>
  <c r="N565" i="50" s="1"/>
  <c r="P462" i="50"/>
  <c r="K565" i="50"/>
  <c r="P561" i="50"/>
  <c r="P532" i="50"/>
  <c r="P466" i="50"/>
  <c r="L464" i="50"/>
  <c r="M464" i="50" s="1"/>
  <c r="N464" i="50" s="1"/>
  <c r="P438" i="50"/>
  <c r="M608" i="50"/>
  <c r="N608" i="50" s="1"/>
  <c r="P596" i="50"/>
  <c r="P584" i="50"/>
  <c r="P574" i="50"/>
  <c r="P568" i="50"/>
  <c r="J565" i="50"/>
  <c r="P518" i="50"/>
  <c r="K513" i="50"/>
  <c r="K489" i="50"/>
  <c r="J468" i="50"/>
  <c r="J464" i="50"/>
  <c r="L462" i="50"/>
  <c r="M462" i="50" s="1"/>
  <c r="N462" i="50" s="1"/>
  <c r="K608" i="50"/>
  <c r="L588" i="50"/>
  <c r="M588" i="50" s="1"/>
  <c r="N588" i="50" s="1"/>
  <c r="P580" i="50"/>
  <c r="P543" i="50"/>
  <c r="P536" i="50"/>
  <c r="L532" i="50"/>
  <c r="M532" i="50" s="1"/>
  <c r="N532" i="50" s="1"/>
  <c r="L438" i="50"/>
  <c r="M438" i="50" s="1"/>
  <c r="N438" i="50" s="1"/>
  <c r="J619" i="50"/>
  <c r="J617" i="50"/>
  <c r="L615" i="50"/>
  <c r="M615" i="50" s="1"/>
  <c r="N615" i="50" s="1"/>
  <c r="K615" i="50"/>
  <c r="J615" i="50"/>
  <c r="P608" i="50"/>
  <c r="K491" i="50"/>
  <c r="K630" i="50"/>
  <c r="J608" i="50"/>
  <c r="J596" i="50"/>
  <c r="J590" i="50"/>
  <c r="K588" i="50"/>
  <c r="L584" i="50"/>
  <c r="M584" i="50" s="1"/>
  <c r="N584" i="50" s="1"/>
  <c r="L582" i="50"/>
  <c r="L574" i="50"/>
  <c r="L568" i="50"/>
  <c r="M568" i="50" s="1"/>
  <c r="N568" i="50" s="1"/>
  <c r="L557" i="50"/>
  <c r="M557" i="50" s="1"/>
  <c r="N557" i="50" s="1"/>
  <c r="K528" i="50"/>
  <c r="J520" i="50"/>
  <c r="M518" i="50"/>
  <c r="N518" i="50" s="1"/>
  <c r="P508" i="50"/>
  <c r="L493" i="50"/>
  <c r="M493" i="50" s="1"/>
  <c r="N493" i="50" s="1"/>
  <c r="K485" i="50"/>
  <c r="K472" i="50"/>
  <c r="L630" i="50"/>
  <c r="M630" i="50" s="1"/>
  <c r="N630" i="50" s="1"/>
  <c r="K641" i="50"/>
  <c r="P619" i="50"/>
  <c r="P599" i="50"/>
  <c r="L580" i="50"/>
  <c r="M580" i="50" s="1"/>
  <c r="N580" i="50" s="1"/>
  <c r="P504" i="50"/>
  <c r="P500" i="50"/>
  <c r="J485" i="50"/>
  <c r="L460" i="50"/>
  <c r="M460" i="50" s="1"/>
  <c r="N460" i="50" s="1"/>
  <c r="K614" i="50"/>
  <c r="P603" i="50"/>
  <c r="K580" i="50"/>
  <c r="K550" i="50"/>
  <c r="P544" i="50"/>
  <c r="J518" i="50"/>
  <c r="L516" i="50"/>
  <c r="M516" i="50" s="1"/>
  <c r="N516" i="50" s="1"/>
  <c r="L508" i="50"/>
  <c r="M508" i="50" s="1"/>
  <c r="N508" i="50" s="1"/>
  <c r="L502" i="50"/>
  <c r="M502" i="50" s="1"/>
  <c r="N502" i="50" s="1"/>
  <c r="P496" i="50"/>
  <c r="K483" i="50"/>
  <c r="L473" i="50"/>
  <c r="M473" i="50" s="1"/>
  <c r="N473" i="50" s="1"/>
  <c r="K460" i="50"/>
  <c r="M599" i="50"/>
  <c r="N599" i="50" s="1"/>
  <c r="P591" i="50"/>
  <c r="J516" i="50"/>
  <c r="K508" i="50"/>
  <c r="K504" i="50"/>
  <c r="L500" i="50"/>
  <c r="M500" i="50" s="1"/>
  <c r="N500" i="50" s="1"/>
  <c r="K475" i="50"/>
  <c r="K473" i="50"/>
  <c r="P467" i="50"/>
  <c r="J460" i="50"/>
  <c r="L633" i="50"/>
  <c r="M633" i="50" s="1"/>
  <c r="N633" i="50" s="1"/>
  <c r="L619" i="50"/>
  <c r="M619" i="50" s="1"/>
  <c r="N619" i="50" s="1"/>
  <c r="K603" i="50"/>
  <c r="K599" i="50"/>
  <c r="J473" i="50"/>
  <c r="J599" i="50"/>
  <c r="K597" i="50"/>
  <c r="K591" i="50"/>
  <c r="K564" i="50"/>
  <c r="K558" i="50"/>
  <c r="L494" i="50"/>
  <c r="M494" i="50" s="1"/>
  <c r="N494" i="50" s="1"/>
  <c r="J519" i="50"/>
  <c r="P519" i="50"/>
  <c r="L492" i="50"/>
  <c r="M492" i="50" s="1"/>
  <c r="N492" i="50" s="1"/>
  <c r="K492" i="50"/>
  <c r="J492" i="50"/>
  <c r="K448" i="50"/>
  <c r="J448" i="50"/>
  <c r="P448" i="50"/>
  <c r="J622" i="50"/>
  <c r="L622" i="50"/>
  <c r="M622" i="50" s="1"/>
  <c r="N622" i="50" s="1"/>
  <c r="P622" i="50"/>
  <c r="P589" i="50"/>
  <c r="J589" i="50"/>
  <c r="K589" i="50"/>
  <c r="L589" i="50"/>
  <c r="M589" i="50" s="1"/>
  <c r="N589" i="50" s="1"/>
  <c r="P507" i="50"/>
  <c r="J507" i="50"/>
  <c r="J620" i="50"/>
  <c r="K620" i="50"/>
  <c r="L620" i="50"/>
  <c r="M620" i="50" s="1"/>
  <c r="N620" i="50" s="1"/>
  <c r="P509" i="50"/>
  <c r="K509" i="50"/>
  <c r="L509" i="50"/>
  <c r="M509" i="50" s="1"/>
  <c r="N509" i="50" s="1"/>
  <c r="J509" i="50"/>
  <c r="P618" i="50"/>
  <c r="L618" i="50"/>
  <c r="M618" i="50" s="1"/>
  <c r="N618" i="50" s="1"/>
  <c r="J503" i="50"/>
  <c r="P503" i="50"/>
  <c r="J474" i="50"/>
  <c r="K474" i="50"/>
  <c r="L474" i="50"/>
  <c r="M474" i="50" s="1"/>
  <c r="N474" i="50" s="1"/>
  <c r="P474" i="50"/>
  <c r="J631" i="50"/>
  <c r="L631" i="50"/>
  <c r="M631" i="50" s="1"/>
  <c r="N631" i="50" s="1"/>
  <c r="P631" i="50"/>
  <c r="K621" i="50"/>
  <c r="L621" i="50"/>
  <c r="M621" i="50" s="1"/>
  <c r="N621" i="50" s="1"/>
  <c r="P621" i="50"/>
  <c r="J575" i="50"/>
  <c r="P575" i="50"/>
  <c r="J592" i="50"/>
  <c r="K592" i="50"/>
  <c r="L592" i="50"/>
  <c r="M592" i="50" s="1"/>
  <c r="N592" i="50" s="1"/>
  <c r="P592" i="50"/>
  <c r="J609" i="50"/>
  <c r="K609" i="50"/>
  <c r="L609" i="50"/>
  <c r="M609" i="50" s="1"/>
  <c r="N609" i="50" s="1"/>
  <c r="P609" i="50"/>
  <c r="P540" i="50"/>
  <c r="K540" i="50"/>
  <c r="L540" i="50"/>
  <c r="M540" i="50" s="1"/>
  <c r="N540" i="50" s="1"/>
  <c r="J439" i="50"/>
  <c r="K439" i="50"/>
  <c r="L439" i="50"/>
  <c r="M439" i="50" s="1"/>
  <c r="N439" i="50" s="1"/>
  <c r="P439" i="50"/>
  <c r="L626" i="50"/>
  <c r="M626" i="50" s="1"/>
  <c r="N626" i="50" s="1"/>
  <c r="J626" i="50"/>
  <c r="P626" i="50"/>
  <c r="K632" i="50"/>
  <c r="P632" i="50"/>
  <c r="J587" i="50"/>
  <c r="K587" i="50"/>
  <c r="J604" i="50"/>
  <c r="K604" i="50"/>
  <c r="L604" i="50"/>
  <c r="M604" i="50" s="1"/>
  <c r="N604" i="50" s="1"/>
  <c r="P604" i="50"/>
  <c r="J600" i="50"/>
  <c r="K600" i="50"/>
  <c r="P600" i="50"/>
  <c r="P606" i="50"/>
  <c r="K606" i="50"/>
  <c r="L606" i="50"/>
  <c r="M606" i="50" s="1"/>
  <c r="N606" i="50" s="1"/>
  <c r="L632" i="50"/>
  <c r="M632" i="50" s="1"/>
  <c r="N632" i="50" s="1"/>
  <c r="J639" i="50"/>
  <c r="K639" i="50"/>
  <c r="L639" i="50"/>
  <c r="M639" i="50" s="1"/>
  <c r="N639" i="50" s="1"/>
  <c r="P639" i="50"/>
  <c r="L637" i="50"/>
  <c r="M637" i="50" s="1"/>
  <c r="N637" i="50" s="1"/>
  <c r="J632" i="50"/>
  <c r="P620" i="50"/>
  <c r="K622" i="50"/>
  <c r="L552" i="50"/>
  <c r="M552" i="50" s="1"/>
  <c r="N552" i="50" s="1"/>
  <c r="K552" i="50"/>
  <c r="P552" i="50"/>
  <c r="K524" i="50"/>
  <c r="J524" i="50"/>
  <c r="P524" i="50"/>
  <c r="K626" i="50"/>
  <c r="M607" i="50"/>
  <c r="N607" i="50" s="1"/>
  <c r="L600" i="50"/>
  <c r="M600" i="50" s="1"/>
  <c r="N600" i="50" s="1"/>
  <c r="J593" i="50"/>
  <c r="L593" i="50"/>
  <c r="M593" i="50" s="1"/>
  <c r="N593" i="50" s="1"/>
  <c r="P593" i="50"/>
  <c r="K566" i="50"/>
  <c r="L566" i="50"/>
  <c r="M566" i="50" s="1"/>
  <c r="N566" i="50" s="1"/>
  <c r="P566" i="50"/>
  <c r="J510" i="50"/>
  <c r="L510" i="50"/>
  <c r="M510" i="50" s="1"/>
  <c r="N510" i="50" s="1"/>
  <c r="P510" i="50"/>
  <c r="K498" i="50"/>
  <c r="L498" i="50"/>
  <c r="M498" i="50" s="1"/>
  <c r="N498" i="50" s="1"/>
  <c r="P498" i="50"/>
  <c r="K479" i="50"/>
  <c r="P479" i="50"/>
  <c r="L533" i="50"/>
  <c r="M533" i="50" s="1"/>
  <c r="N533" i="50" s="1"/>
  <c r="K516" i="50"/>
  <c r="P556" i="50"/>
  <c r="P582" i="50"/>
  <c r="L581" i="50"/>
  <c r="M581" i="50" s="1"/>
  <c r="N581" i="50" s="1"/>
  <c r="L556" i="50"/>
  <c r="M556" i="50" s="1"/>
  <c r="N556" i="50" s="1"/>
  <c r="P590" i="50"/>
  <c r="K581" i="50"/>
  <c r="K556" i="50"/>
  <c r="K533" i="50"/>
  <c r="P512" i="50"/>
  <c r="P463" i="50"/>
  <c r="P607" i="50"/>
  <c r="M582" i="50"/>
  <c r="N582" i="50" s="1"/>
  <c r="J581" i="50"/>
  <c r="P534" i="50"/>
  <c r="J533" i="50"/>
  <c r="P520" i="50"/>
  <c r="P501" i="50"/>
  <c r="J500" i="50"/>
  <c r="P484" i="50"/>
  <c r="J452" i="50"/>
  <c r="P475" i="50"/>
  <c r="P460" i="50"/>
  <c r="P627" i="50"/>
  <c r="L590" i="50"/>
  <c r="M590" i="50" s="1"/>
  <c r="N590" i="50" s="1"/>
  <c r="P583" i="50"/>
  <c r="P573" i="50"/>
  <c r="P560" i="50"/>
  <c r="K557" i="50"/>
  <c r="M541" i="50"/>
  <c r="N541" i="50" s="1"/>
  <c r="L534" i="50"/>
  <c r="M534" i="50" s="1"/>
  <c r="N534" i="50" s="1"/>
  <c r="P527" i="50"/>
  <c r="P525" i="50"/>
  <c r="L520" i="50"/>
  <c r="M520" i="50" s="1"/>
  <c r="N520" i="50" s="1"/>
  <c r="K517" i="50"/>
  <c r="M501" i="50"/>
  <c r="N501" i="50" s="1"/>
  <c r="K493" i="50"/>
  <c r="M484" i="50"/>
  <c r="N484" i="50" s="1"/>
  <c r="L463" i="50"/>
  <c r="K579" i="50"/>
  <c r="J557" i="50"/>
  <c r="K531" i="50"/>
  <c r="J517" i="50"/>
  <c r="K501" i="50"/>
  <c r="P494" i="50"/>
  <c r="J493" i="50"/>
  <c r="P491" i="50"/>
  <c r="L475" i="50"/>
  <c r="M475" i="50" s="1"/>
  <c r="N475" i="50" s="1"/>
  <c r="P468" i="50"/>
  <c r="P464" i="50"/>
  <c r="K463" i="50"/>
  <c r="P454" i="50"/>
  <c r="L451" i="50"/>
  <c r="M451" i="50" s="1"/>
  <c r="N451" i="50" s="1"/>
  <c r="P444" i="50"/>
  <c r="P442" i="50"/>
  <c r="P456" i="50"/>
  <c r="J456" i="50"/>
  <c r="K451" i="50"/>
  <c r="L448" i="50"/>
  <c r="M448" i="50" s="1"/>
  <c r="N448" i="50" s="1"/>
  <c r="J444" i="50"/>
  <c r="L452" i="50"/>
  <c r="M452" i="50" s="1"/>
  <c r="N452" i="50" s="1"/>
  <c r="P443" i="50"/>
  <c r="P455" i="50"/>
  <c r="P450" i="50"/>
  <c r="L450" i="50"/>
  <c r="M450" i="50" s="1"/>
  <c r="N450" i="50" s="1"/>
  <c r="P451" i="50"/>
  <c r="K450" i="50"/>
  <c r="M449" i="50"/>
  <c r="N449" i="50" s="1"/>
  <c r="L440" i="50"/>
  <c r="M440" i="50" s="1"/>
  <c r="N440" i="50" s="1"/>
  <c r="J440" i="50"/>
  <c r="K572" i="50"/>
  <c r="P572" i="50"/>
  <c r="P506" i="50"/>
  <c r="J506" i="50"/>
  <c r="K506" i="50"/>
  <c r="L506" i="50"/>
  <c r="M506" i="50" s="1"/>
  <c r="N506" i="50" s="1"/>
  <c r="J636" i="50"/>
  <c r="L636" i="50"/>
  <c r="M636" i="50" s="1"/>
  <c r="N636" i="50" s="1"/>
  <c r="J630" i="50"/>
  <c r="J625" i="50"/>
  <c r="J624" i="50"/>
  <c r="L624" i="50"/>
  <c r="M624" i="50" s="1"/>
  <c r="N624" i="50" s="1"/>
  <c r="J618" i="50"/>
  <c r="J606" i="50"/>
  <c r="J598" i="50"/>
  <c r="J595" i="50"/>
  <c r="K595" i="50"/>
  <c r="L595" i="50"/>
  <c r="M595" i="50" s="1"/>
  <c r="N595" i="50" s="1"/>
  <c r="L522" i="50"/>
  <c r="M522" i="50" s="1"/>
  <c r="N522" i="50" s="1"/>
  <c r="P522" i="50"/>
  <c r="J522" i="50"/>
  <c r="K522" i="50"/>
  <c r="K602" i="50"/>
  <c r="L602" i="50"/>
  <c r="M602" i="50" s="1"/>
  <c r="N602" i="50" s="1"/>
  <c r="J547" i="50"/>
  <c r="P547" i="50"/>
  <c r="K547" i="50"/>
  <c r="L547" i="50"/>
  <c r="M547" i="50" s="1"/>
  <c r="N547" i="50" s="1"/>
  <c r="P529" i="50"/>
  <c r="J529" i="50"/>
  <c r="K529" i="50"/>
  <c r="L529" i="50"/>
  <c r="M529" i="50" s="1"/>
  <c r="N529" i="50" s="1"/>
  <c r="P623" i="50"/>
  <c r="L576" i="50"/>
  <c r="M576" i="50" s="1"/>
  <c r="N576" i="50" s="1"/>
  <c r="J576" i="50"/>
  <c r="K576" i="50"/>
  <c r="P554" i="50"/>
  <c r="J554" i="50"/>
  <c r="K554" i="50"/>
  <c r="L554" i="50"/>
  <c r="M554" i="50" s="1"/>
  <c r="N554" i="50" s="1"/>
  <c r="P514" i="50"/>
  <c r="J514" i="50"/>
  <c r="K514" i="50"/>
  <c r="L514" i="50"/>
  <c r="M514" i="50" s="1"/>
  <c r="N514" i="50" s="1"/>
  <c r="K637" i="50"/>
  <c r="L614" i="50"/>
  <c r="M614" i="50" s="1"/>
  <c r="N614" i="50" s="1"/>
  <c r="J611" i="50"/>
  <c r="K611" i="50"/>
  <c r="L587" i="50"/>
  <c r="M587" i="50" s="1"/>
  <c r="N587" i="50" s="1"/>
  <c r="P578" i="50"/>
  <c r="K578" i="50"/>
  <c r="L578" i="50"/>
  <c r="M578" i="50" s="1"/>
  <c r="N578" i="50" s="1"/>
  <c r="P562" i="50"/>
  <c r="J562" i="50"/>
  <c r="K562" i="50"/>
  <c r="L562" i="50"/>
  <c r="M562" i="50" s="1"/>
  <c r="N562" i="50" s="1"/>
  <c r="L585" i="50"/>
  <c r="M585" i="50" s="1"/>
  <c r="N585" i="50" s="1"/>
  <c r="K585" i="50"/>
  <c r="J585" i="50"/>
  <c r="K569" i="50"/>
  <c r="L569" i="50"/>
  <c r="M569" i="50" s="1"/>
  <c r="N569" i="50" s="1"/>
  <c r="J569" i="50"/>
  <c r="P641" i="50"/>
  <c r="P624" i="50"/>
  <c r="J607" i="50"/>
  <c r="K607" i="50"/>
  <c r="L603" i="50"/>
  <c r="M603" i="50" s="1"/>
  <c r="N603" i="50" s="1"/>
  <c r="K616" i="50"/>
  <c r="J602" i="50"/>
  <c r="K613" i="50"/>
  <c r="L613" i="50"/>
  <c r="M613" i="50" s="1"/>
  <c r="N613" i="50" s="1"/>
  <c r="K596" i="50"/>
  <c r="M596" i="50"/>
  <c r="N596" i="50" s="1"/>
  <c r="K563" i="50"/>
  <c r="K640" i="50"/>
  <c r="J635" i="50"/>
  <c r="K628" i="50"/>
  <c r="J623" i="50"/>
  <c r="J616" i="50"/>
  <c r="L605" i="50"/>
  <c r="M605" i="50" s="1"/>
  <c r="N605" i="50" s="1"/>
  <c r="P602" i="50"/>
  <c r="P595" i="50"/>
  <c r="L572" i="50"/>
  <c r="M572" i="50" s="1"/>
  <c r="N572" i="50" s="1"/>
  <c r="P553" i="50"/>
  <c r="L553" i="50"/>
  <c r="M553" i="50" s="1"/>
  <c r="N553" i="50" s="1"/>
  <c r="J553" i="50"/>
  <c r="K553" i="50"/>
  <c r="L546" i="50"/>
  <c r="M546" i="50" s="1"/>
  <c r="N546" i="50" s="1"/>
  <c r="J546" i="50"/>
  <c r="K546" i="50"/>
  <c r="J523" i="50"/>
  <c r="P523" i="50"/>
  <c r="K523" i="50"/>
  <c r="L523" i="50"/>
  <c r="M523" i="50" s="1"/>
  <c r="N523" i="50" s="1"/>
  <c r="P635" i="50"/>
  <c r="P629" i="50"/>
  <c r="L616" i="50"/>
  <c r="M616" i="50" s="1"/>
  <c r="N616" i="50" s="1"/>
  <c r="P613" i="50"/>
  <c r="P610" i="50"/>
  <c r="P490" i="50"/>
  <c r="J490" i="50"/>
  <c r="K490" i="50"/>
  <c r="L490" i="50"/>
  <c r="M490" i="50" s="1"/>
  <c r="N490" i="50" s="1"/>
  <c r="L640" i="50"/>
  <c r="M640" i="50" s="1"/>
  <c r="N640" i="50" s="1"/>
  <c r="L635" i="50"/>
  <c r="M635" i="50" s="1"/>
  <c r="N635" i="50" s="1"/>
  <c r="L628" i="50"/>
  <c r="M628" i="50" s="1"/>
  <c r="N628" i="50" s="1"/>
  <c r="L623" i="50"/>
  <c r="M623" i="50" s="1"/>
  <c r="N623" i="50" s="1"/>
  <c r="P612" i="50"/>
  <c r="J612" i="50"/>
  <c r="K612" i="50"/>
  <c r="L612" i="50"/>
  <c r="M612" i="50" s="1"/>
  <c r="N612" i="50" s="1"/>
  <c r="M641" i="50"/>
  <c r="N641" i="50" s="1"/>
  <c r="J640" i="50"/>
  <c r="P637" i="50"/>
  <c r="M629" i="50"/>
  <c r="N629" i="50" s="1"/>
  <c r="J628" i="50"/>
  <c r="L617" i="50"/>
  <c r="M617" i="50" s="1"/>
  <c r="N617" i="50" s="1"/>
  <c r="J613" i="50"/>
  <c r="P611" i="50"/>
  <c r="L610" i="50"/>
  <c r="M610" i="50" s="1"/>
  <c r="N610" i="50" s="1"/>
  <c r="K605" i="50"/>
  <c r="L598" i="50"/>
  <c r="M598" i="50" s="1"/>
  <c r="N598" i="50" s="1"/>
  <c r="P577" i="50"/>
  <c r="J577" i="50"/>
  <c r="K577" i="50"/>
  <c r="L577" i="50"/>
  <c r="M577" i="50" s="1"/>
  <c r="N577" i="50" s="1"/>
  <c r="J572" i="50"/>
  <c r="K548" i="50"/>
  <c r="P548" i="50"/>
  <c r="L548" i="50"/>
  <c r="M548" i="50" s="1"/>
  <c r="N548" i="50" s="1"/>
  <c r="P530" i="50"/>
  <c r="J530" i="50"/>
  <c r="K530" i="50"/>
  <c r="L530" i="50"/>
  <c r="M530" i="50" s="1"/>
  <c r="N530" i="50" s="1"/>
  <c r="K625" i="50"/>
  <c r="J571" i="50"/>
  <c r="P571" i="50"/>
  <c r="K571" i="50"/>
  <c r="L571" i="50"/>
  <c r="M571" i="50" s="1"/>
  <c r="N571" i="50" s="1"/>
  <c r="P636" i="50"/>
  <c r="K636" i="50"/>
  <c r="K624" i="50"/>
  <c r="K617" i="50"/>
  <c r="P614" i="50"/>
  <c r="K610" i="50"/>
  <c r="J605" i="50"/>
  <c r="P601" i="50"/>
  <c r="J601" i="50"/>
  <c r="K601" i="50"/>
  <c r="K598" i="50"/>
  <c r="L597" i="50"/>
  <c r="M597" i="50" s="1"/>
  <c r="N597" i="50" s="1"/>
  <c r="P597" i="50"/>
  <c r="J594" i="50"/>
  <c r="K594" i="50"/>
  <c r="P587" i="50"/>
  <c r="J586" i="50"/>
  <c r="K586" i="50"/>
  <c r="L586" i="50"/>
  <c r="M586" i="50" s="1"/>
  <c r="N586" i="50" s="1"/>
  <c r="P579" i="50"/>
  <c r="L579" i="50"/>
  <c r="M579" i="50" s="1"/>
  <c r="N579" i="50" s="1"/>
  <c r="P555" i="50"/>
  <c r="K555" i="50"/>
  <c r="L555" i="50"/>
  <c r="M555" i="50" s="1"/>
  <c r="N555" i="50" s="1"/>
  <c r="L570" i="50"/>
  <c r="M570" i="50" s="1"/>
  <c r="N570" i="50" s="1"/>
  <c r="J570" i="50"/>
  <c r="K570" i="50"/>
  <c r="P563" i="50"/>
  <c r="L563" i="50"/>
  <c r="M563" i="50" s="1"/>
  <c r="N563" i="50" s="1"/>
  <c r="P538" i="50"/>
  <c r="J538" i="50"/>
  <c r="K538" i="50"/>
  <c r="L538" i="50"/>
  <c r="M538" i="50" s="1"/>
  <c r="N538" i="50" s="1"/>
  <c r="J499" i="50"/>
  <c r="P499" i="50"/>
  <c r="K499" i="50"/>
  <c r="L499" i="50"/>
  <c r="M499" i="50" s="1"/>
  <c r="N499" i="50" s="1"/>
  <c r="M526" i="50"/>
  <c r="N526" i="50" s="1"/>
  <c r="J561" i="50"/>
  <c r="J552" i="50"/>
  <c r="J545" i="50"/>
  <c r="J537" i="50"/>
  <c r="J528" i="50"/>
  <c r="J521" i="50"/>
  <c r="J513" i="50"/>
  <c r="K505" i="50"/>
  <c r="J504" i="50"/>
  <c r="J497" i="50"/>
  <c r="P492" i="50"/>
  <c r="J489" i="50"/>
  <c r="P485" i="50"/>
  <c r="P457" i="50"/>
  <c r="J457" i="50"/>
  <c r="K457" i="50"/>
  <c r="L457" i="50"/>
  <c r="M457" i="50" s="1"/>
  <c r="N457" i="50" s="1"/>
  <c r="J505" i="50"/>
  <c r="L531" i="50"/>
  <c r="M531" i="50" s="1"/>
  <c r="N531" i="50" s="1"/>
  <c r="M524" i="50"/>
  <c r="N524" i="50" s="1"/>
  <c r="L507" i="50"/>
  <c r="M507" i="50" s="1"/>
  <c r="N507" i="50" s="1"/>
  <c r="L491" i="50"/>
  <c r="M491" i="50" s="1"/>
  <c r="N491" i="50" s="1"/>
  <c r="P459" i="50"/>
  <c r="J459" i="50"/>
  <c r="K459" i="50"/>
  <c r="L459" i="50"/>
  <c r="M459" i="50" s="1"/>
  <c r="N459" i="50" s="1"/>
  <c r="P559" i="50"/>
  <c r="P550" i="50"/>
  <c r="P535" i="50"/>
  <c r="P526" i="50"/>
  <c r="P511" i="50"/>
  <c r="P502" i="50"/>
  <c r="P487" i="50"/>
  <c r="P483" i="50"/>
  <c r="P470" i="50"/>
  <c r="J470" i="50"/>
  <c r="K470" i="50"/>
  <c r="L470" i="50"/>
  <c r="M470" i="50" s="1"/>
  <c r="N470" i="50" s="1"/>
  <c r="P495" i="50"/>
  <c r="P481" i="50"/>
  <c r="K481" i="50"/>
  <c r="L481" i="50"/>
  <c r="M481" i="50" s="1"/>
  <c r="N481" i="50" s="1"/>
  <c r="P445" i="50"/>
  <c r="J445" i="50"/>
  <c r="K445" i="50"/>
  <c r="L445" i="50"/>
  <c r="M445" i="50" s="1"/>
  <c r="N445" i="50" s="1"/>
  <c r="P447" i="50"/>
  <c r="J447" i="50"/>
  <c r="K447" i="50"/>
  <c r="L447" i="50"/>
  <c r="M447" i="50" s="1"/>
  <c r="N447" i="50" s="1"/>
  <c r="P537" i="50"/>
  <c r="L535" i="50"/>
  <c r="M535" i="50" s="1"/>
  <c r="N535" i="50" s="1"/>
  <c r="K526" i="50"/>
  <c r="P513" i="50"/>
  <c r="L511" i="50"/>
  <c r="M511" i="50" s="1"/>
  <c r="N511" i="50" s="1"/>
  <c r="K502" i="50"/>
  <c r="P489" i="50"/>
  <c r="L487" i="50"/>
  <c r="M487" i="50" s="1"/>
  <c r="N487" i="50" s="1"/>
  <c r="P458" i="50"/>
  <c r="J458" i="50"/>
  <c r="K458" i="50"/>
  <c r="L458" i="50"/>
  <c r="M458" i="50" s="1"/>
  <c r="N458" i="50" s="1"/>
  <c r="K583" i="50"/>
  <c r="L575" i="50"/>
  <c r="M575" i="50" s="1"/>
  <c r="N575" i="50" s="1"/>
  <c r="L567" i="50"/>
  <c r="M567" i="50" s="1"/>
  <c r="N567" i="50" s="1"/>
  <c r="K559" i="50"/>
  <c r="L551" i="50"/>
  <c r="M551" i="50" s="1"/>
  <c r="N551" i="50" s="1"/>
  <c r="L543" i="50"/>
  <c r="M543" i="50" s="1"/>
  <c r="N543" i="50" s="1"/>
  <c r="K535" i="50"/>
  <c r="L527" i="50"/>
  <c r="M527" i="50" s="1"/>
  <c r="N527" i="50" s="1"/>
  <c r="J526" i="50"/>
  <c r="L519" i="50"/>
  <c r="M519" i="50" s="1"/>
  <c r="N519" i="50" s="1"/>
  <c r="K511" i="50"/>
  <c r="L503" i="50"/>
  <c r="M503" i="50" s="1"/>
  <c r="N503" i="50" s="1"/>
  <c r="L495" i="50"/>
  <c r="M495" i="50" s="1"/>
  <c r="N495" i="50" s="1"/>
  <c r="K487" i="50"/>
  <c r="P469" i="50"/>
  <c r="J469" i="50"/>
  <c r="K469" i="50"/>
  <c r="L469" i="50"/>
  <c r="M469" i="50" s="1"/>
  <c r="N469" i="50" s="1"/>
  <c r="K575" i="50"/>
  <c r="K567" i="50"/>
  <c r="L560" i="50"/>
  <c r="M560" i="50" s="1"/>
  <c r="N560" i="50" s="1"/>
  <c r="K551" i="50"/>
  <c r="M545" i="50"/>
  <c r="N545" i="50" s="1"/>
  <c r="K543" i="50"/>
  <c r="L536" i="50"/>
  <c r="M536" i="50" s="1"/>
  <c r="N536" i="50" s="1"/>
  <c r="M528" i="50"/>
  <c r="N528" i="50" s="1"/>
  <c r="K527" i="50"/>
  <c r="M521" i="50"/>
  <c r="N521" i="50" s="1"/>
  <c r="K519" i="50"/>
  <c r="L512" i="50"/>
  <c r="M512" i="50" s="1"/>
  <c r="N512" i="50" s="1"/>
  <c r="M504" i="50"/>
  <c r="N504" i="50" s="1"/>
  <c r="K503" i="50"/>
  <c r="M497" i="50"/>
  <c r="N497" i="50" s="1"/>
  <c r="K495" i="50"/>
  <c r="L488" i="50"/>
  <c r="M488" i="50" s="1"/>
  <c r="N488" i="50" s="1"/>
  <c r="J584" i="50"/>
  <c r="M561" i="50"/>
  <c r="N561" i="50" s="1"/>
  <c r="J560" i="50"/>
  <c r="M537" i="50"/>
  <c r="N537" i="50" s="1"/>
  <c r="J536" i="50"/>
  <c r="M513" i="50"/>
  <c r="N513" i="50" s="1"/>
  <c r="J512" i="50"/>
  <c r="M489" i="50"/>
  <c r="N489" i="50" s="1"/>
  <c r="J488" i="50"/>
  <c r="L483" i="50"/>
  <c r="M483" i="50" s="1"/>
  <c r="N483" i="50" s="1"/>
  <c r="P482" i="50"/>
  <c r="L482" i="50"/>
  <c r="M482" i="50" s="1"/>
  <c r="N482" i="50" s="1"/>
  <c r="P471" i="50"/>
  <c r="J471" i="50"/>
  <c r="K471" i="50"/>
  <c r="L471" i="50"/>
  <c r="M471" i="50" s="1"/>
  <c r="N471" i="50" s="1"/>
  <c r="M574" i="50"/>
  <c r="N574" i="50" s="1"/>
  <c r="K561" i="50"/>
  <c r="L505" i="50"/>
  <c r="M505" i="50" s="1"/>
  <c r="N505" i="50" s="1"/>
  <c r="P446" i="50"/>
  <c r="J446" i="50"/>
  <c r="K446" i="50"/>
  <c r="L446" i="50"/>
  <c r="M446" i="50" s="1"/>
  <c r="N446" i="50" s="1"/>
  <c r="K480" i="50"/>
  <c r="J479" i="50"/>
  <c r="K468" i="50"/>
  <c r="J467" i="50"/>
  <c r="K456" i="50"/>
  <c r="J455" i="50"/>
  <c r="P449" i="50"/>
  <c r="K444" i="50"/>
  <c r="J443" i="50"/>
  <c r="P440" i="50"/>
  <c r="P477" i="50"/>
  <c r="P465" i="50"/>
  <c r="P453" i="50"/>
  <c r="P441" i="50"/>
  <c r="L477" i="50"/>
  <c r="M477" i="50" s="1"/>
  <c r="N477" i="50" s="1"/>
  <c r="L465" i="50"/>
  <c r="M465" i="50" s="1"/>
  <c r="N465" i="50" s="1"/>
  <c r="L453" i="50"/>
  <c r="M453" i="50" s="1"/>
  <c r="N453" i="50" s="1"/>
  <c r="L441" i="50"/>
  <c r="M441" i="50" s="1"/>
  <c r="N441" i="50" s="1"/>
  <c r="L478" i="50"/>
  <c r="M478" i="50" s="1"/>
  <c r="N478" i="50" s="1"/>
  <c r="K477" i="50"/>
  <c r="L466" i="50"/>
  <c r="M466" i="50" s="1"/>
  <c r="N466" i="50" s="1"/>
  <c r="K465" i="50"/>
  <c r="L454" i="50"/>
  <c r="M454" i="50" s="1"/>
  <c r="N454" i="50" s="1"/>
  <c r="K453" i="50"/>
  <c r="L442" i="50"/>
  <c r="M442" i="50" s="1"/>
  <c r="N442" i="50" s="1"/>
  <c r="K441" i="50"/>
  <c r="M480" i="50"/>
  <c r="N480" i="50" s="1"/>
  <c r="L479" i="50"/>
  <c r="M479" i="50" s="1"/>
  <c r="N479" i="50" s="1"/>
  <c r="K478" i="50"/>
  <c r="M468" i="50"/>
  <c r="N468" i="50" s="1"/>
  <c r="L467" i="50"/>
  <c r="M467" i="50" s="1"/>
  <c r="N467" i="50" s="1"/>
  <c r="K466" i="50"/>
  <c r="M456" i="50"/>
  <c r="N456" i="50" s="1"/>
  <c r="L455" i="50"/>
  <c r="M455" i="50" s="1"/>
  <c r="N455" i="50" s="1"/>
  <c r="K454" i="50"/>
  <c r="M444" i="50"/>
  <c r="N444" i="50" s="1"/>
  <c r="L443" i="50"/>
  <c r="M443" i="50" s="1"/>
  <c r="N443" i="50" s="1"/>
  <c r="K442" i="50"/>
  <c r="T397" i="2"/>
  <c r="T793" i="2"/>
  <c r="Y793" i="2" s="1"/>
  <c r="T824" i="2"/>
  <c r="X824" i="2" s="1"/>
  <c r="T1034" i="2"/>
  <c r="T519" i="2"/>
  <c r="Y519" i="2" s="1"/>
  <c r="T767" i="2"/>
  <c r="Y767" i="2" s="1"/>
  <c r="T241" i="2"/>
  <c r="X241" i="2" s="1"/>
  <c r="T156" i="2"/>
  <c r="Y156" i="2" s="1"/>
  <c r="T230" i="2"/>
  <c r="X230" i="2" s="1"/>
  <c r="T798" i="2"/>
  <c r="U397" i="2"/>
  <c r="AA397" i="2" s="1"/>
  <c r="U793" i="2"/>
  <c r="AA793" i="2" s="1"/>
  <c r="U824" i="2"/>
  <c r="AA824" i="2" s="1"/>
  <c r="U1034" i="2"/>
  <c r="AA1034" i="2" s="1"/>
  <c r="U519" i="2"/>
  <c r="AA519" i="2" s="1"/>
  <c r="U767" i="2"/>
  <c r="AA767" i="2" s="1"/>
  <c r="U241" i="2"/>
  <c r="AA241" i="2" s="1"/>
  <c r="U156" i="2"/>
  <c r="AA156" i="2" s="1"/>
  <c r="U230" i="2"/>
  <c r="AA230" i="2" s="1"/>
  <c r="U798" i="2"/>
  <c r="AA798" i="2" s="1"/>
  <c r="V397" i="2"/>
  <c r="V793" i="2"/>
  <c r="V824" i="2"/>
  <c r="V1034" i="2"/>
  <c r="V519" i="2"/>
  <c r="V767" i="2"/>
  <c r="V241" i="2"/>
  <c r="V156" i="2"/>
  <c r="V230" i="2"/>
  <c r="V798" i="2"/>
  <c r="W397" i="2"/>
  <c r="W793" i="2"/>
  <c r="W824" i="2"/>
  <c r="W1034" i="2"/>
  <c r="W519" i="2"/>
  <c r="W767" i="2"/>
  <c r="W241" i="2"/>
  <c r="W156" i="2"/>
  <c r="W230" i="2"/>
  <c r="W798" i="2"/>
  <c r="Z397" i="2"/>
  <c r="Z793" i="2"/>
  <c r="Z824" i="2"/>
  <c r="Z1034" i="2"/>
  <c r="Z519" i="2"/>
  <c r="Z767" i="2"/>
  <c r="Z241" i="2"/>
  <c r="Z156" i="2"/>
  <c r="Z230" i="2"/>
  <c r="Z798" i="2"/>
  <c r="Y397" i="2" l="1"/>
  <c r="F1553" i="61"/>
  <c r="E428" i="61"/>
  <c r="K1803" i="61"/>
  <c r="H428" i="61"/>
  <c r="G553" i="61"/>
  <c r="K1178" i="61"/>
  <c r="E2053" i="61"/>
  <c r="F1053" i="61"/>
  <c r="J803" i="61"/>
  <c r="J178" i="61"/>
  <c r="H803" i="61"/>
  <c r="J1053" i="61"/>
  <c r="G1928" i="61"/>
  <c r="I553" i="61"/>
  <c r="G1803" i="61"/>
  <c r="G1428" i="61"/>
  <c r="E678" i="61"/>
  <c r="F303" i="61"/>
  <c r="K51" i="61"/>
  <c r="H178" i="61"/>
  <c r="I428" i="61"/>
  <c r="J1928" i="61"/>
  <c r="H1428" i="61"/>
  <c r="I1928" i="61"/>
  <c r="H1678" i="61"/>
  <c r="G303" i="61"/>
  <c r="G178" i="61"/>
  <c r="J2053" i="61"/>
  <c r="J303" i="61"/>
  <c r="H1178" i="61"/>
  <c r="F1428" i="61"/>
  <c r="F553" i="61"/>
  <c r="G678" i="61"/>
  <c r="G1303" i="61"/>
  <c r="E803" i="61"/>
  <c r="G1678" i="61"/>
  <c r="K928" i="61"/>
  <c r="F51" i="61"/>
  <c r="K1303" i="61"/>
  <c r="E1803" i="61"/>
  <c r="J1678" i="61"/>
  <c r="H1803" i="61"/>
  <c r="F1178" i="61"/>
  <c r="E1053" i="61"/>
  <c r="E1553" i="61"/>
  <c r="F428" i="61"/>
  <c r="G428" i="61"/>
  <c r="I178" i="61"/>
  <c r="E51" i="61"/>
  <c r="F678" i="61"/>
  <c r="E928" i="61"/>
  <c r="J678" i="61"/>
  <c r="I1803" i="61"/>
  <c r="I803" i="61"/>
  <c r="E1428" i="61"/>
  <c r="F1928" i="61"/>
  <c r="K1928" i="61"/>
  <c r="E1678" i="61"/>
  <c r="I1303" i="61"/>
  <c r="H678" i="61"/>
  <c r="E1303" i="61"/>
  <c r="K428" i="61"/>
  <c r="J928" i="61"/>
  <c r="K678" i="61"/>
  <c r="F1303" i="61"/>
  <c r="K553" i="61"/>
  <c r="K178" i="61"/>
  <c r="H1553" i="61"/>
  <c r="E178" i="61"/>
  <c r="F1678" i="61"/>
  <c r="F803" i="61"/>
  <c r="H1303" i="61"/>
  <c r="F1803" i="61"/>
  <c r="I678" i="61"/>
  <c r="H928" i="61"/>
  <c r="E1178" i="61"/>
  <c r="E1928" i="61"/>
  <c r="K803" i="61"/>
  <c r="I1428" i="61"/>
  <c r="G1178" i="61"/>
  <c r="H51" i="61"/>
  <c r="F928" i="61"/>
  <c r="I1678" i="61"/>
  <c r="H1053" i="61"/>
  <c r="I1178" i="61"/>
  <c r="I303" i="61"/>
  <c r="K2053" i="61"/>
  <c r="I1053" i="61"/>
  <c r="H2053" i="61"/>
  <c r="J1303" i="61"/>
  <c r="G1553" i="61"/>
  <c r="I51" i="61"/>
  <c r="I928" i="61"/>
  <c r="H1928" i="61"/>
  <c r="G2053" i="61"/>
  <c r="J1553" i="61"/>
  <c r="F2053" i="61"/>
  <c r="G1053" i="61"/>
  <c r="H553" i="61"/>
  <c r="J1803" i="61"/>
  <c r="J51" i="61"/>
  <c r="J1428" i="61"/>
  <c r="G51" i="61"/>
  <c r="K1553" i="61"/>
  <c r="I1553" i="61"/>
  <c r="G928" i="61"/>
  <c r="K303" i="61"/>
  <c r="J428" i="61"/>
  <c r="J1178" i="61"/>
  <c r="E303" i="61"/>
  <c r="H303" i="61"/>
  <c r="E553" i="61"/>
  <c r="I2053" i="61"/>
  <c r="G803" i="61"/>
  <c r="J553" i="61"/>
  <c r="K1428" i="61"/>
  <c r="F178" i="61"/>
  <c r="K1678" i="61"/>
  <c r="K1053" i="61"/>
  <c r="X1034" i="2"/>
  <c r="X798" i="2"/>
  <c r="K47" i="34"/>
  <c r="I43" i="34"/>
  <c r="I44" i="34"/>
  <c r="I46" i="34"/>
  <c r="K46" i="34"/>
  <c r="K45" i="34"/>
  <c r="I45" i="34"/>
  <c r="M463" i="50"/>
  <c r="N463" i="50" s="1"/>
  <c r="Y1034" i="2"/>
  <c r="X767" i="2"/>
  <c r="X793" i="2"/>
  <c r="X397" i="2"/>
  <c r="X156" i="2"/>
  <c r="X519" i="2"/>
  <c r="Y230" i="2"/>
  <c r="Y241" i="2"/>
  <c r="Y798" i="2"/>
  <c r="Y824" i="2"/>
  <c r="F227" i="63" l="1"/>
  <c r="F43" i="63"/>
  <c r="K49" i="34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225" i="2"/>
  <c r="X225" i="2" s="1"/>
  <c r="T102" i="2"/>
  <c r="X102" i="2" s="1"/>
  <c r="T550" i="2"/>
  <c r="X550" i="2" s="1"/>
  <c r="T1038" i="2"/>
  <c r="T392" i="2"/>
  <c r="T916" i="2"/>
  <c r="X916" i="2" s="1"/>
  <c r="T937" i="2"/>
  <c r="T1232" i="2"/>
  <c r="Y1232" i="2" s="1"/>
  <c r="T534" i="2"/>
  <c r="Y534" i="2" s="1"/>
  <c r="T176" i="2"/>
  <c r="T20" i="2"/>
  <c r="T832" i="2"/>
  <c r="X832" i="2" s="1"/>
  <c r="U225" i="2"/>
  <c r="AA225" i="2" s="1"/>
  <c r="U102" i="2"/>
  <c r="AA102" i="2" s="1"/>
  <c r="U550" i="2"/>
  <c r="AA550" i="2" s="1"/>
  <c r="U1038" i="2"/>
  <c r="AA1038" i="2" s="1"/>
  <c r="U392" i="2"/>
  <c r="AA392" i="2" s="1"/>
  <c r="U916" i="2"/>
  <c r="AA916" i="2" s="1"/>
  <c r="U937" i="2"/>
  <c r="AA937" i="2" s="1"/>
  <c r="U1232" i="2"/>
  <c r="AA1232" i="2" s="1"/>
  <c r="U534" i="2"/>
  <c r="AA534" i="2" s="1"/>
  <c r="U176" i="2"/>
  <c r="AA176" i="2" s="1"/>
  <c r="U20" i="2"/>
  <c r="AA20" i="2" s="1"/>
  <c r="U832" i="2"/>
  <c r="AA832" i="2" s="1"/>
  <c r="V225" i="2"/>
  <c r="V102" i="2"/>
  <c r="V550" i="2"/>
  <c r="V1038" i="2"/>
  <c r="V392" i="2"/>
  <c r="V916" i="2"/>
  <c r="V937" i="2"/>
  <c r="V1232" i="2"/>
  <c r="V534" i="2"/>
  <c r="V176" i="2"/>
  <c r="V20" i="2"/>
  <c r="V832" i="2"/>
  <c r="W225" i="2"/>
  <c r="W102" i="2"/>
  <c r="W550" i="2"/>
  <c r="W1038" i="2"/>
  <c r="W392" i="2"/>
  <c r="W916" i="2"/>
  <c r="W937" i="2"/>
  <c r="W1232" i="2"/>
  <c r="W534" i="2"/>
  <c r="W176" i="2"/>
  <c r="W20" i="2"/>
  <c r="W832" i="2"/>
  <c r="Z225" i="2"/>
  <c r="Z102" i="2"/>
  <c r="Z550" i="2"/>
  <c r="Z1038" i="2"/>
  <c r="Z392" i="2"/>
  <c r="Z916" i="2"/>
  <c r="Z937" i="2"/>
  <c r="Z1232" i="2"/>
  <c r="Z534" i="2"/>
  <c r="Z176" i="2"/>
  <c r="Z20" i="2"/>
  <c r="Z832" i="2"/>
  <c r="T249" i="2"/>
  <c r="Y249" i="2" s="1"/>
  <c r="T938" i="2"/>
  <c r="X938" i="2" s="1"/>
  <c r="T499" i="2"/>
  <c r="T81" i="2"/>
  <c r="T851" i="2"/>
  <c r="X851" i="2" s="1"/>
  <c r="T40" i="2"/>
  <c r="Y40" i="2" s="1"/>
  <c r="T783" i="2"/>
  <c r="T902" i="2"/>
  <c r="U249" i="2"/>
  <c r="AA249" i="2" s="1"/>
  <c r="U938" i="2"/>
  <c r="AA938" i="2" s="1"/>
  <c r="U499" i="2"/>
  <c r="AA499" i="2" s="1"/>
  <c r="U81" i="2"/>
  <c r="AA81" i="2" s="1"/>
  <c r="U851" i="2"/>
  <c r="AA851" i="2" s="1"/>
  <c r="U40" i="2"/>
  <c r="AA40" i="2" s="1"/>
  <c r="U783" i="2"/>
  <c r="AA783" i="2" s="1"/>
  <c r="U902" i="2"/>
  <c r="AA902" i="2" s="1"/>
  <c r="V249" i="2"/>
  <c r="V938" i="2"/>
  <c r="V499" i="2"/>
  <c r="V81" i="2"/>
  <c r="V851" i="2"/>
  <c r="V40" i="2"/>
  <c r="V783" i="2"/>
  <c r="V902" i="2"/>
  <c r="W249" i="2"/>
  <c r="W938" i="2"/>
  <c r="W499" i="2"/>
  <c r="W81" i="2"/>
  <c r="W851" i="2"/>
  <c r="W40" i="2"/>
  <c r="W783" i="2"/>
  <c r="W902" i="2"/>
  <c r="Z249" i="2"/>
  <c r="Z938" i="2"/>
  <c r="Z499" i="2"/>
  <c r="Z81" i="2"/>
  <c r="Z851" i="2"/>
  <c r="Z40" i="2"/>
  <c r="Z783" i="2"/>
  <c r="Z902" i="2"/>
  <c r="J1958" i="61" l="1"/>
  <c r="E208" i="61"/>
  <c r="K208" i="61"/>
  <c r="F1583" i="61"/>
  <c r="E833" i="61"/>
  <c r="F1958" i="61"/>
  <c r="F1458" i="61"/>
  <c r="I833" i="61"/>
  <c r="F1083" i="61"/>
  <c r="E333" i="61"/>
  <c r="G1708" i="61"/>
  <c r="H958" i="61"/>
  <c r="F1333" i="61"/>
  <c r="I333" i="61"/>
  <c r="I2083" i="61"/>
  <c r="E958" i="61"/>
  <c r="E1958" i="61"/>
  <c r="E1833" i="61"/>
  <c r="J1708" i="61"/>
  <c r="H333" i="61"/>
  <c r="H1458" i="61"/>
  <c r="H1208" i="61"/>
  <c r="I81" i="61"/>
  <c r="H583" i="61"/>
  <c r="G1833" i="61"/>
  <c r="G708" i="61"/>
  <c r="F958" i="61"/>
  <c r="F208" i="61"/>
  <c r="H1583" i="61"/>
  <c r="H458" i="61"/>
  <c r="G1208" i="61"/>
  <c r="G1583" i="61"/>
  <c r="I583" i="61"/>
  <c r="H1083" i="61"/>
  <c r="K81" i="61"/>
  <c r="F833" i="61"/>
  <c r="E1333" i="61"/>
  <c r="H833" i="61"/>
  <c r="F81" i="61"/>
  <c r="K333" i="61"/>
  <c r="G81" i="61"/>
  <c r="E1458" i="61"/>
  <c r="I1583" i="61"/>
  <c r="J81" i="61"/>
  <c r="J1458" i="61"/>
  <c r="K1208" i="61"/>
  <c r="I1458" i="61"/>
  <c r="I1708" i="61"/>
  <c r="E2083" i="61"/>
  <c r="H1333" i="61"/>
  <c r="F333" i="61"/>
  <c r="J2083" i="61"/>
  <c r="K1708" i="61"/>
  <c r="J458" i="61"/>
  <c r="I708" i="61"/>
  <c r="H208" i="61"/>
  <c r="J208" i="61"/>
  <c r="K1958" i="61"/>
  <c r="G1958" i="61"/>
  <c r="K1333" i="61"/>
  <c r="G1083" i="61"/>
  <c r="G958" i="61"/>
  <c r="J708" i="61"/>
  <c r="I1833" i="61"/>
  <c r="K1083" i="61"/>
  <c r="K1833" i="61"/>
  <c r="E1583" i="61"/>
  <c r="E458" i="61"/>
  <c r="E708" i="61"/>
  <c r="J1833" i="61"/>
  <c r="G2083" i="61"/>
  <c r="G208" i="61"/>
  <c r="K1583" i="61"/>
  <c r="K958" i="61"/>
  <c r="J833" i="61"/>
  <c r="K1458" i="61"/>
  <c r="J583" i="61"/>
  <c r="H2083" i="61"/>
  <c r="J1083" i="61"/>
  <c r="G458" i="61"/>
  <c r="H1833" i="61"/>
  <c r="I958" i="61"/>
  <c r="K458" i="61"/>
  <c r="K708" i="61"/>
  <c r="F708" i="61"/>
  <c r="E81" i="61"/>
  <c r="F1833" i="61"/>
  <c r="F1708" i="61"/>
  <c r="H1958" i="61"/>
  <c r="F458" i="61"/>
  <c r="E583" i="61"/>
  <c r="I1083" i="61"/>
  <c r="F2083" i="61"/>
  <c r="I1958" i="61"/>
  <c r="K833" i="61"/>
  <c r="G833" i="61"/>
  <c r="J1208" i="61"/>
  <c r="E1708" i="61"/>
  <c r="H708" i="61"/>
  <c r="G1333" i="61"/>
  <c r="E1208" i="61"/>
  <c r="H81" i="61"/>
  <c r="J958" i="61"/>
  <c r="K2083" i="61"/>
  <c r="G333" i="61"/>
  <c r="I1333" i="61"/>
  <c r="K583" i="61"/>
  <c r="I1208" i="61"/>
  <c r="J333" i="61"/>
  <c r="F1208" i="61"/>
  <c r="E1083" i="61"/>
  <c r="G583" i="61"/>
  <c r="F583" i="61"/>
  <c r="H1708" i="61"/>
  <c r="I208" i="61"/>
  <c r="I458" i="61"/>
  <c r="J1333" i="61"/>
  <c r="G1458" i="61"/>
  <c r="J1583" i="61"/>
  <c r="X392" i="2"/>
  <c r="K522" i="61"/>
  <c r="I2022" i="61"/>
  <c r="E1522" i="61"/>
  <c r="H522" i="61"/>
  <c r="K1647" i="61"/>
  <c r="K1272" i="61"/>
  <c r="H1022" i="61"/>
  <c r="H1772" i="61"/>
  <c r="J1897" i="61"/>
  <c r="I1022" i="61"/>
  <c r="J1147" i="61"/>
  <c r="G1772" i="61"/>
  <c r="H772" i="61"/>
  <c r="K397" i="61"/>
  <c r="H20" i="61"/>
  <c r="I1897" i="61"/>
  <c r="J647" i="61"/>
  <c r="E147" i="61"/>
  <c r="E2022" i="61"/>
  <c r="F1772" i="61"/>
  <c r="K2022" i="61"/>
  <c r="E647" i="61"/>
  <c r="F897" i="61"/>
  <c r="J1647" i="61"/>
  <c r="E1397" i="61"/>
  <c r="H1522" i="61"/>
  <c r="F2022" i="61"/>
  <c r="E1147" i="61"/>
  <c r="E397" i="61"/>
  <c r="I1647" i="61"/>
  <c r="E20" i="61"/>
  <c r="I1772" i="61"/>
  <c r="E772" i="61"/>
  <c r="H2022" i="61"/>
  <c r="H1647" i="61"/>
  <c r="K20" i="61"/>
  <c r="H1147" i="61"/>
  <c r="E897" i="61"/>
  <c r="K1397" i="61"/>
  <c r="K897" i="61"/>
  <c r="I147" i="61"/>
  <c r="H647" i="61"/>
  <c r="G1397" i="61"/>
  <c r="F1647" i="61"/>
  <c r="G1022" i="61"/>
  <c r="E272" i="61"/>
  <c r="F20" i="61"/>
  <c r="F397" i="61"/>
  <c r="I772" i="61"/>
  <c r="I1522" i="61"/>
  <c r="H1272" i="61"/>
  <c r="F1147" i="61"/>
  <c r="I1272" i="61"/>
  <c r="E1897" i="61"/>
  <c r="E1647" i="61"/>
  <c r="F1397" i="61"/>
  <c r="J522" i="61"/>
  <c r="J2022" i="61"/>
  <c r="J1272" i="61"/>
  <c r="G1147" i="61"/>
  <c r="G397" i="61"/>
  <c r="E1272" i="61"/>
  <c r="H147" i="61"/>
  <c r="F272" i="61"/>
  <c r="F647" i="61"/>
  <c r="E1772" i="61"/>
  <c r="I397" i="61"/>
  <c r="G772" i="61"/>
  <c r="G2022" i="61"/>
  <c r="H1897" i="61"/>
  <c r="K1897" i="61"/>
  <c r="I1147" i="61"/>
  <c r="J897" i="61"/>
  <c r="K1522" i="61"/>
  <c r="E522" i="61"/>
  <c r="I20" i="61"/>
  <c r="H397" i="61"/>
  <c r="F1897" i="61"/>
  <c r="J1522" i="61"/>
  <c r="G1897" i="61"/>
  <c r="J20" i="61"/>
  <c r="G147" i="61"/>
  <c r="I647" i="61"/>
  <c r="K1147" i="61"/>
  <c r="G1272" i="61"/>
  <c r="F1272" i="61"/>
  <c r="J272" i="61"/>
  <c r="I897" i="61"/>
  <c r="G1647" i="61"/>
  <c r="G522" i="61"/>
  <c r="G1522" i="61"/>
  <c r="H1397" i="61"/>
  <c r="I522" i="61"/>
  <c r="J1397" i="61"/>
  <c r="F147" i="61"/>
  <c r="K1772" i="61"/>
  <c r="G272" i="61"/>
  <c r="J147" i="61"/>
  <c r="I1397" i="61"/>
  <c r="J1772" i="61"/>
  <c r="K647" i="61"/>
  <c r="F1522" i="61"/>
  <c r="J772" i="61"/>
  <c r="K272" i="61"/>
  <c r="H272" i="61"/>
  <c r="G20" i="61"/>
  <c r="G647" i="61"/>
  <c r="J1022" i="61"/>
  <c r="G897" i="61"/>
  <c r="K1022" i="61"/>
  <c r="H897" i="61"/>
  <c r="J397" i="61"/>
  <c r="F522" i="61"/>
  <c r="K772" i="61"/>
  <c r="E1022" i="61"/>
  <c r="F1022" i="61"/>
  <c r="K147" i="61"/>
  <c r="I272" i="61"/>
  <c r="F772" i="61"/>
  <c r="X81" i="2"/>
  <c r="X783" i="2"/>
  <c r="Y499" i="2"/>
  <c r="X176" i="2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916" i="2"/>
  <c r="X534" i="2"/>
  <c r="Y832" i="2"/>
  <c r="Y392" i="2"/>
  <c r="Y102" i="2"/>
  <c r="Y176" i="2"/>
  <c r="X1232" i="2"/>
  <c r="Y550" i="2"/>
  <c r="Y225" i="2"/>
  <c r="X20" i="2"/>
  <c r="Y20" i="2"/>
  <c r="X1038" i="2"/>
  <c r="Y1038" i="2"/>
  <c r="X937" i="2"/>
  <c r="Y937" i="2"/>
  <c r="Y938" i="2"/>
  <c r="Y783" i="2"/>
  <c r="Y902" i="2"/>
  <c r="Y81" i="2"/>
  <c r="Y851" i="2"/>
  <c r="X40" i="2"/>
  <c r="X902" i="2"/>
  <c r="X499" i="2"/>
  <c r="X249" i="2"/>
  <c r="F52" i="63" l="1"/>
  <c r="F236" i="63"/>
  <c r="F120" i="63"/>
  <c r="F304" i="63"/>
  <c r="F159" i="63"/>
  <c r="F343" i="63"/>
  <c r="F8" i="63"/>
  <c r="F192" i="63"/>
  <c r="F226" i="63"/>
  <c r="F42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315" i="50"/>
  <c r="N315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377" i="50"/>
  <c r="N377" i="50" s="1"/>
  <c r="M360" i="50"/>
  <c r="M326" i="50"/>
  <c r="N326" i="50" s="1"/>
  <c r="M311" i="50"/>
  <c r="N311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397" i="50"/>
  <c r="N397" i="50" s="1"/>
  <c r="M362" i="50"/>
  <c r="N362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388" i="50"/>
  <c r="N388" i="50" s="1"/>
  <c r="M385" i="50"/>
  <c r="N385" i="50" s="1"/>
  <c r="M337" i="50"/>
  <c r="N337" i="50" s="1"/>
  <c r="M336" i="50"/>
  <c r="N336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T1013" i="2"/>
  <c r="T396" i="2"/>
  <c r="T839" i="2"/>
  <c r="T856" i="2"/>
  <c r="Y856" i="2" s="1"/>
  <c r="T910" i="2"/>
  <c r="Y910" i="2" s="1"/>
  <c r="T1234" i="2"/>
  <c r="X1234" i="2" s="1"/>
  <c r="T524" i="2"/>
  <c r="Y524" i="2" s="1"/>
  <c r="T253" i="2"/>
  <c r="Y253" i="2" s="1"/>
  <c r="T9" i="2"/>
  <c r="T223" i="2"/>
  <c r="T568" i="2"/>
  <c r="Y568" i="2" s="1"/>
  <c r="T505" i="2"/>
  <c r="X505" i="2" s="1"/>
  <c r="T163" i="2"/>
  <c r="T1169" i="2"/>
  <c r="T860" i="2"/>
  <c r="T50" i="2"/>
  <c r="Y50" i="2" s="1"/>
  <c r="T716" i="2"/>
  <c r="Y716" i="2" s="1"/>
  <c r="T18" i="2"/>
  <c r="U1013" i="2"/>
  <c r="AA1013" i="2" s="1"/>
  <c r="U396" i="2"/>
  <c r="AA396" i="2" s="1"/>
  <c r="U839" i="2"/>
  <c r="AA839" i="2" s="1"/>
  <c r="U856" i="2"/>
  <c r="AA856" i="2" s="1"/>
  <c r="U910" i="2"/>
  <c r="AA910" i="2" s="1"/>
  <c r="U1234" i="2"/>
  <c r="AA1234" i="2" s="1"/>
  <c r="U524" i="2"/>
  <c r="AA524" i="2" s="1"/>
  <c r="U253" i="2"/>
  <c r="AA253" i="2" s="1"/>
  <c r="U9" i="2"/>
  <c r="AA9" i="2" s="1"/>
  <c r="U223" i="2"/>
  <c r="AA223" i="2" s="1"/>
  <c r="U568" i="2"/>
  <c r="AA568" i="2" s="1"/>
  <c r="U505" i="2"/>
  <c r="AA505" i="2" s="1"/>
  <c r="U163" i="2"/>
  <c r="AA163" i="2" s="1"/>
  <c r="U1169" i="2"/>
  <c r="AA1169" i="2" s="1"/>
  <c r="U860" i="2"/>
  <c r="AA860" i="2" s="1"/>
  <c r="U50" i="2"/>
  <c r="AA50" i="2" s="1"/>
  <c r="U716" i="2"/>
  <c r="AA716" i="2" s="1"/>
  <c r="U18" i="2"/>
  <c r="AA18" i="2" s="1"/>
  <c r="V1013" i="2"/>
  <c r="V396" i="2"/>
  <c r="V839" i="2"/>
  <c r="V856" i="2"/>
  <c r="V910" i="2"/>
  <c r="V1234" i="2"/>
  <c r="V524" i="2"/>
  <c r="V253" i="2"/>
  <c r="V9" i="2"/>
  <c r="V223" i="2"/>
  <c r="V568" i="2"/>
  <c r="V505" i="2"/>
  <c r="V163" i="2"/>
  <c r="V1169" i="2"/>
  <c r="V860" i="2"/>
  <c r="V50" i="2"/>
  <c r="V716" i="2"/>
  <c r="V18" i="2"/>
  <c r="W1013" i="2"/>
  <c r="W396" i="2"/>
  <c r="W839" i="2"/>
  <c r="W856" i="2"/>
  <c r="W910" i="2"/>
  <c r="W1234" i="2"/>
  <c r="W524" i="2"/>
  <c r="W253" i="2"/>
  <c r="W9" i="2"/>
  <c r="W223" i="2"/>
  <c r="W568" i="2"/>
  <c r="W505" i="2"/>
  <c r="W163" i="2"/>
  <c r="W1169" i="2"/>
  <c r="W860" i="2"/>
  <c r="W50" i="2"/>
  <c r="W716" i="2"/>
  <c r="W18" i="2"/>
  <c r="Z1013" i="2"/>
  <c r="Z396" i="2"/>
  <c r="Z839" i="2"/>
  <c r="Z856" i="2"/>
  <c r="Z910" i="2"/>
  <c r="Z1234" i="2"/>
  <c r="Z524" i="2"/>
  <c r="Z253" i="2"/>
  <c r="Z9" i="2"/>
  <c r="Z223" i="2"/>
  <c r="Z568" i="2"/>
  <c r="Z505" i="2"/>
  <c r="Z163" i="2"/>
  <c r="Z1169" i="2"/>
  <c r="Z860" i="2"/>
  <c r="Z50" i="2"/>
  <c r="Z716" i="2"/>
  <c r="Z18" i="2"/>
  <c r="X1169" i="2" l="1"/>
  <c r="J1143" i="61"/>
  <c r="G1018" i="61"/>
  <c r="I518" i="61"/>
  <c r="K393" i="61"/>
  <c r="E2018" i="61"/>
  <c r="G1643" i="61"/>
  <c r="I1393" i="61"/>
  <c r="J1518" i="61"/>
  <c r="H1268" i="61"/>
  <c r="E1768" i="61"/>
  <c r="K1768" i="61"/>
  <c r="K2018" i="61"/>
  <c r="E393" i="61"/>
  <c r="G643" i="61"/>
  <c r="K1268" i="61"/>
  <c r="J16" i="61"/>
  <c r="K1018" i="61"/>
  <c r="I16" i="61"/>
  <c r="F143" i="61"/>
  <c r="K1643" i="61"/>
  <c r="J2018" i="61"/>
  <c r="F16" i="61"/>
  <c r="E16" i="61"/>
  <c r="I393" i="61"/>
  <c r="I1143" i="61"/>
  <c r="G393" i="61"/>
  <c r="F1643" i="61"/>
  <c r="J143" i="61"/>
  <c r="F518" i="61"/>
  <c r="E1643" i="61"/>
  <c r="I768" i="61"/>
  <c r="J893" i="61"/>
  <c r="F1893" i="61"/>
  <c r="I143" i="61"/>
  <c r="F1018" i="61"/>
  <c r="G518" i="61"/>
  <c r="F268" i="61"/>
  <c r="G1768" i="61"/>
  <c r="H1018" i="61"/>
  <c r="K1393" i="61"/>
  <c r="K1143" i="61"/>
  <c r="E768" i="61"/>
  <c r="G1518" i="61"/>
  <c r="H893" i="61"/>
  <c r="J1018" i="61"/>
  <c r="J1768" i="61"/>
  <c r="G1268" i="61"/>
  <c r="K518" i="61"/>
  <c r="E1143" i="61"/>
  <c r="H1643" i="61"/>
  <c r="J768" i="61"/>
  <c r="G1393" i="61"/>
  <c r="I1518" i="61"/>
  <c r="E1518" i="61"/>
  <c r="J268" i="61"/>
  <c r="F893" i="61"/>
  <c r="H1518" i="61"/>
  <c r="J1643" i="61"/>
  <c r="J1268" i="61"/>
  <c r="I1268" i="61"/>
  <c r="H643" i="61"/>
  <c r="G2018" i="61"/>
  <c r="E893" i="61"/>
  <c r="E268" i="61"/>
  <c r="K1518" i="61"/>
  <c r="H143" i="61"/>
  <c r="I268" i="61"/>
  <c r="G268" i="61"/>
  <c r="E143" i="61"/>
  <c r="F768" i="61"/>
  <c r="K16" i="61"/>
  <c r="H1893" i="61"/>
  <c r="F1143" i="61"/>
  <c r="I893" i="61"/>
  <c r="E1268" i="61"/>
  <c r="K143" i="61"/>
  <c r="J1893" i="61"/>
  <c r="H1768" i="61"/>
  <c r="F2018" i="61"/>
  <c r="F1768" i="61"/>
  <c r="K1893" i="61"/>
  <c r="H393" i="61"/>
  <c r="J518" i="61"/>
  <c r="K768" i="61"/>
  <c r="E518" i="61"/>
  <c r="H1143" i="61"/>
  <c r="G16" i="61"/>
  <c r="I1018" i="61"/>
  <c r="J393" i="61"/>
  <c r="G1143" i="61"/>
  <c r="E1393" i="61"/>
  <c r="J643" i="61"/>
  <c r="H518" i="61"/>
  <c r="K643" i="61"/>
  <c r="F1393" i="61"/>
  <c r="H768" i="61"/>
  <c r="H1393" i="61"/>
  <c r="E1018" i="61"/>
  <c r="I643" i="61"/>
  <c r="J1393" i="61"/>
  <c r="G143" i="61"/>
  <c r="E1893" i="61"/>
  <c r="G893" i="61"/>
  <c r="G1893" i="61"/>
  <c r="I1768" i="61"/>
  <c r="E643" i="61"/>
  <c r="I1643" i="61"/>
  <c r="F643" i="61"/>
  <c r="K893" i="61"/>
  <c r="G768" i="61"/>
  <c r="H16" i="61"/>
  <c r="F1518" i="61"/>
  <c r="I2018" i="61"/>
  <c r="K268" i="61"/>
  <c r="F1268" i="61"/>
  <c r="F393" i="61"/>
  <c r="H268" i="61"/>
  <c r="H2018" i="61"/>
  <c r="I1893" i="61"/>
  <c r="G1506" i="61"/>
  <c r="E1631" i="61"/>
  <c r="J1131" i="61"/>
  <c r="K256" i="61"/>
  <c r="F1631" i="61"/>
  <c r="F756" i="61"/>
  <c r="G381" i="61"/>
  <c r="H631" i="61"/>
  <c r="G1756" i="61"/>
  <c r="I1131" i="61"/>
  <c r="K756" i="61"/>
  <c r="F1006" i="61"/>
  <c r="E756" i="61"/>
  <c r="H1881" i="61"/>
  <c r="K506" i="61"/>
  <c r="E1381" i="61"/>
  <c r="J756" i="61"/>
  <c r="F4" i="61"/>
  <c r="H756" i="61"/>
  <c r="G881" i="61"/>
  <c r="H1006" i="61"/>
  <c r="H1131" i="61"/>
  <c r="J1381" i="61"/>
  <c r="I1756" i="61"/>
  <c r="K381" i="61"/>
  <c r="K131" i="61"/>
  <c r="H1506" i="61"/>
  <c r="F381" i="61"/>
  <c r="F1506" i="61"/>
  <c r="J1631" i="61"/>
  <c r="G131" i="61"/>
  <c r="K1131" i="61"/>
  <c r="K1256" i="61"/>
  <c r="E631" i="61"/>
  <c r="E506" i="61"/>
  <c r="E1881" i="61"/>
  <c r="H2006" i="61"/>
  <c r="E1506" i="61"/>
  <c r="J1256" i="61"/>
  <c r="K1381" i="61"/>
  <c r="J1881" i="61"/>
  <c r="G1631" i="61"/>
  <c r="H131" i="61"/>
  <c r="I756" i="61"/>
  <c r="I381" i="61"/>
  <c r="I1881" i="61"/>
  <c r="J4" i="61"/>
  <c r="G506" i="61"/>
  <c r="G1131" i="61"/>
  <c r="H1631" i="61"/>
  <c r="F631" i="61"/>
  <c r="E381" i="61"/>
  <c r="K1631" i="61"/>
  <c r="H1756" i="61"/>
  <c r="H881" i="61"/>
  <c r="K1506" i="61"/>
  <c r="E881" i="61"/>
  <c r="F1881" i="61"/>
  <c r="H4" i="61"/>
  <c r="J256" i="61"/>
  <c r="I506" i="61"/>
  <c r="G2006" i="61"/>
  <c r="H1381" i="61"/>
  <c r="G4" i="61"/>
  <c r="J1506" i="61"/>
  <c r="E1131" i="61"/>
  <c r="F1131" i="61"/>
  <c r="K2006" i="61"/>
  <c r="F2006" i="61"/>
  <c r="F506" i="61"/>
  <c r="K1756" i="61"/>
  <c r="K631" i="61"/>
  <c r="F1381" i="61"/>
  <c r="F881" i="61"/>
  <c r="E2006" i="61"/>
  <c r="E1756" i="61"/>
  <c r="E256" i="61"/>
  <c r="G1881" i="61"/>
  <c r="E4" i="61"/>
  <c r="F1756" i="61"/>
  <c r="J1756" i="61"/>
  <c r="H1256" i="61"/>
  <c r="G1006" i="61"/>
  <c r="H381" i="61"/>
  <c r="G756" i="61"/>
  <c r="E1006" i="61"/>
  <c r="I1256" i="61"/>
  <c r="I881" i="61"/>
  <c r="I1006" i="61"/>
  <c r="J2006" i="61"/>
  <c r="I631" i="61"/>
  <c r="K1881" i="61"/>
  <c r="G1256" i="61"/>
  <c r="H506" i="61"/>
  <c r="K881" i="61"/>
  <c r="I1381" i="61"/>
  <c r="F256" i="61"/>
  <c r="J381" i="61"/>
  <c r="F131" i="61"/>
  <c r="J1006" i="61"/>
  <c r="K1006" i="61"/>
  <c r="I1506" i="61"/>
  <c r="I131" i="61"/>
  <c r="G256" i="61"/>
  <c r="E131" i="61"/>
  <c r="I2006" i="61"/>
  <c r="G631" i="61"/>
  <c r="G1381" i="61"/>
  <c r="F1256" i="61"/>
  <c r="J506" i="61"/>
  <c r="I256" i="61"/>
  <c r="E1256" i="61"/>
  <c r="J881" i="61"/>
  <c r="H256" i="61"/>
  <c r="I1631" i="61"/>
  <c r="K4" i="61"/>
  <c r="I4" i="61"/>
  <c r="J131" i="61"/>
  <c r="J631" i="61"/>
  <c r="Y396" i="2"/>
  <c r="H527" i="61"/>
  <c r="H1777" i="61"/>
  <c r="E1777" i="61"/>
  <c r="G652" i="61"/>
  <c r="G277" i="61"/>
  <c r="J1902" i="61"/>
  <c r="E1902" i="61"/>
  <c r="F1152" i="61"/>
  <c r="I1152" i="61"/>
  <c r="K1402" i="61"/>
  <c r="H2027" i="61"/>
  <c r="F152" i="61"/>
  <c r="H1027" i="61"/>
  <c r="G2027" i="61"/>
  <c r="I402" i="61"/>
  <c r="F902" i="61"/>
  <c r="E2027" i="61"/>
  <c r="F1402" i="61"/>
  <c r="K1652" i="61"/>
  <c r="K152" i="61"/>
  <c r="K2027" i="61"/>
  <c r="G1652" i="61"/>
  <c r="H1527" i="61"/>
  <c r="E1402" i="61"/>
  <c r="G25" i="61"/>
  <c r="G1277" i="61"/>
  <c r="E152" i="61"/>
  <c r="J527" i="61"/>
  <c r="E25" i="61"/>
  <c r="F1902" i="61"/>
  <c r="G527" i="61"/>
  <c r="K402" i="61"/>
  <c r="F1652" i="61"/>
  <c r="I152" i="61"/>
  <c r="J1152" i="61"/>
  <c r="J1527" i="61"/>
  <c r="J402" i="61"/>
  <c r="H652" i="61"/>
  <c r="F1777" i="61"/>
  <c r="K25" i="61"/>
  <c r="E1277" i="61"/>
  <c r="J1277" i="61"/>
  <c r="I652" i="61"/>
  <c r="K1027" i="61"/>
  <c r="F1027" i="61"/>
  <c r="J2027" i="61"/>
  <c r="I277" i="61"/>
  <c r="K902" i="61"/>
  <c r="F2027" i="61"/>
  <c r="F1277" i="61"/>
  <c r="H777" i="61"/>
  <c r="E1527" i="61"/>
  <c r="J1652" i="61"/>
  <c r="K1277" i="61"/>
  <c r="H1277" i="61"/>
  <c r="F1527" i="61"/>
  <c r="F277" i="61"/>
  <c r="G902" i="61"/>
  <c r="E777" i="61"/>
  <c r="I902" i="61"/>
  <c r="F402" i="61"/>
  <c r="I1027" i="61"/>
  <c r="F652" i="61"/>
  <c r="E652" i="61"/>
  <c r="E1152" i="61"/>
  <c r="H277" i="61"/>
  <c r="J1777" i="61"/>
  <c r="G402" i="61"/>
  <c r="E277" i="61"/>
  <c r="I1902" i="61"/>
  <c r="J777" i="61"/>
  <c r="G152" i="61"/>
  <c r="I2027" i="61"/>
  <c r="G1152" i="61"/>
  <c r="I1652" i="61"/>
  <c r="H25" i="61"/>
  <c r="J25" i="61"/>
  <c r="G1777" i="61"/>
  <c r="H1902" i="61"/>
  <c r="H902" i="61"/>
  <c r="G1902" i="61"/>
  <c r="H1402" i="61"/>
  <c r="J902" i="61"/>
  <c r="I1402" i="61"/>
  <c r="F777" i="61"/>
  <c r="I527" i="61"/>
  <c r="K1152" i="61"/>
  <c r="H402" i="61"/>
  <c r="G777" i="61"/>
  <c r="H1652" i="61"/>
  <c r="K277" i="61"/>
  <c r="K1777" i="61"/>
  <c r="K1527" i="61"/>
  <c r="J152" i="61"/>
  <c r="K652" i="61"/>
  <c r="J1402" i="61"/>
  <c r="G1402" i="61"/>
  <c r="E902" i="61"/>
  <c r="E1027" i="61"/>
  <c r="F527" i="61"/>
  <c r="E402" i="61"/>
  <c r="J277" i="61"/>
  <c r="G1527" i="61"/>
  <c r="K1902" i="61"/>
  <c r="I777" i="61"/>
  <c r="H152" i="61"/>
  <c r="I1277" i="61"/>
  <c r="F25" i="61"/>
  <c r="J1027" i="61"/>
  <c r="E527" i="61"/>
  <c r="E1652" i="61"/>
  <c r="G1027" i="61"/>
  <c r="K527" i="61"/>
  <c r="I1777" i="61"/>
  <c r="I1527" i="61"/>
  <c r="J652" i="61"/>
  <c r="H1152" i="61"/>
  <c r="K777" i="61"/>
  <c r="I25" i="61"/>
  <c r="F123" i="63"/>
  <c r="F307" i="63"/>
  <c r="Y9" i="2"/>
  <c r="Y223" i="2"/>
  <c r="Y1013" i="2"/>
  <c r="Y860" i="2"/>
  <c r="X163" i="2"/>
  <c r="Y18" i="2"/>
  <c r="X839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50" i="2"/>
  <c r="X910" i="2"/>
  <c r="X9" i="2"/>
  <c r="X568" i="2"/>
  <c r="Y1169" i="2"/>
  <c r="X223" i="2"/>
  <c r="X396" i="2"/>
  <c r="Y1234" i="2"/>
  <c r="X524" i="2"/>
  <c r="X253" i="2"/>
  <c r="Y163" i="2"/>
  <c r="X716" i="2"/>
  <c r="X18" i="2"/>
  <c r="X860" i="2"/>
  <c r="Y505" i="2"/>
  <c r="Y839" i="2"/>
  <c r="X1013" i="2"/>
  <c r="X856" i="2"/>
  <c r="F219" i="63" l="1"/>
  <c r="F35" i="63"/>
  <c r="F258" i="63"/>
  <c r="F74" i="63"/>
  <c r="F51" i="63"/>
  <c r="F235" i="63"/>
  <c r="F166" i="63"/>
  <c r="F350" i="63"/>
  <c r="F198" i="63"/>
  <c r="F14" i="63"/>
  <c r="T215" i="2"/>
  <c r="T1233" i="2"/>
  <c r="T110" i="2"/>
  <c r="T609" i="2"/>
  <c r="T749" i="2"/>
  <c r="T899" i="2"/>
  <c r="T541" i="2"/>
  <c r="T828" i="2"/>
  <c r="X828" i="2" s="1"/>
  <c r="T669" i="2"/>
  <c r="T670" i="2"/>
  <c r="T1019" i="2"/>
  <c r="T3" i="2"/>
  <c r="T560" i="2"/>
  <c r="T551" i="2"/>
  <c r="X551" i="2" s="1"/>
  <c r="U215" i="2"/>
  <c r="AA215" i="2" s="1"/>
  <c r="U1233" i="2"/>
  <c r="AA1233" i="2" s="1"/>
  <c r="U110" i="2"/>
  <c r="AA110" i="2" s="1"/>
  <c r="U609" i="2"/>
  <c r="AA609" i="2" s="1"/>
  <c r="U749" i="2"/>
  <c r="AA749" i="2" s="1"/>
  <c r="U899" i="2"/>
  <c r="AA899" i="2" s="1"/>
  <c r="U541" i="2"/>
  <c r="AA541" i="2" s="1"/>
  <c r="U828" i="2"/>
  <c r="AA828" i="2" s="1"/>
  <c r="U669" i="2"/>
  <c r="AA669" i="2" s="1"/>
  <c r="U670" i="2"/>
  <c r="AA670" i="2" s="1"/>
  <c r="U1019" i="2"/>
  <c r="AA1019" i="2" s="1"/>
  <c r="U3" i="2"/>
  <c r="AA3" i="2" s="1"/>
  <c r="U560" i="2"/>
  <c r="AA560" i="2" s="1"/>
  <c r="U551" i="2"/>
  <c r="AA551" i="2" s="1"/>
  <c r="V215" i="2"/>
  <c r="V1233" i="2"/>
  <c r="V110" i="2"/>
  <c r="V609" i="2"/>
  <c r="V749" i="2"/>
  <c r="V899" i="2"/>
  <c r="V541" i="2"/>
  <c r="V828" i="2"/>
  <c r="V669" i="2"/>
  <c r="V670" i="2"/>
  <c r="V1019" i="2"/>
  <c r="V3" i="2"/>
  <c r="V560" i="2"/>
  <c r="V551" i="2"/>
  <c r="W215" i="2"/>
  <c r="W1233" i="2"/>
  <c r="W110" i="2"/>
  <c r="W609" i="2"/>
  <c r="W749" i="2"/>
  <c r="W899" i="2"/>
  <c r="W541" i="2"/>
  <c r="W828" i="2"/>
  <c r="W669" i="2"/>
  <c r="W670" i="2"/>
  <c r="W1019" i="2"/>
  <c r="W3" i="2"/>
  <c r="W560" i="2"/>
  <c r="W551" i="2"/>
  <c r="Z215" i="2"/>
  <c r="Z1233" i="2"/>
  <c r="Z110" i="2"/>
  <c r="Z609" i="2"/>
  <c r="Z749" i="2"/>
  <c r="Z899" i="2"/>
  <c r="Z541" i="2"/>
  <c r="Z828" i="2"/>
  <c r="Z669" i="2"/>
  <c r="Z670" i="2"/>
  <c r="Z1019" i="2"/>
  <c r="Z3" i="2"/>
  <c r="Z560" i="2"/>
  <c r="Z551" i="2"/>
  <c r="T54" i="2"/>
  <c r="U54" i="2"/>
  <c r="V54" i="2"/>
  <c r="W54" i="2"/>
  <c r="Z54" i="2"/>
  <c r="T219" i="2"/>
  <c r="U219" i="2"/>
  <c r="V219" i="2"/>
  <c r="W219" i="2"/>
  <c r="Z219" i="2"/>
  <c r="T891" i="2"/>
  <c r="U891" i="2"/>
  <c r="V891" i="2"/>
  <c r="W891" i="2"/>
  <c r="Z891" i="2"/>
  <c r="T543" i="2"/>
  <c r="U543" i="2"/>
  <c r="V543" i="2"/>
  <c r="W543" i="2"/>
  <c r="Z543" i="2"/>
  <c r="T93" i="2"/>
  <c r="U93" i="2"/>
  <c r="V93" i="2"/>
  <c r="W93" i="2"/>
  <c r="Z93" i="2"/>
  <c r="T772" i="2"/>
  <c r="U772" i="2"/>
  <c r="V772" i="2"/>
  <c r="W772" i="2"/>
  <c r="Z772" i="2"/>
  <c r="T786" i="2"/>
  <c r="U786" i="2"/>
  <c r="V786" i="2"/>
  <c r="W786" i="2"/>
  <c r="Z786" i="2"/>
  <c r="T500" i="2"/>
  <c r="U500" i="2"/>
  <c r="V500" i="2"/>
  <c r="W500" i="2"/>
  <c r="Z500" i="2"/>
  <c r="T1161" i="2"/>
  <c r="U1161" i="2"/>
  <c r="V1161" i="2"/>
  <c r="W1161" i="2"/>
  <c r="Z1161" i="2"/>
  <c r="T847" i="2"/>
  <c r="U847" i="2"/>
  <c r="V847" i="2"/>
  <c r="W847" i="2"/>
  <c r="Z847" i="2"/>
  <c r="T1037" i="2"/>
  <c r="U1037" i="2"/>
  <c r="V1037" i="2"/>
  <c r="W1037" i="2"/>
  <c r="Z1037" i="2"/>
  <c r="T523" i="2"/>
  <c r="U523" i="2"/>
  <c r="V523" i="2"/>
  <c r="W523" i="2"/>
  <c r="Z523" i="2"/>
  <c r="T925" i="2"/>
  <c r="Y925" i="2" s="1"/>
  <c r="U925" i="2"/>
  <c r="V925" i="2"/>
  <c r="W925" i="2"/>
  <c r="Z925" i="2"/>
  <c r="T581" i="2"/>
  <c r="U581" i="2"/>
  <c r="V581" i="2"/>
  <c r="W581" i="2"/>
  <c r="Z581" i="2"/>
  <c r="T213" i="2"/>
  <c r="U213" i="2"/>
  <c r="V213" i="2"/>
  <c r="W213" i="2"/>
  <c r="Z213" i="2"/>
  <c r="T785" i="2"/>
  <c r="X785" i="2" s="1"/>
  <c r="U785" i="2"/>
  <c r="V785" i="2"/>
  <c r="W785" i="2"/>
  <c r="Z785" i="2"/>
  <c r="T869" i="2"/>
  <c r="U869" i="2"/>
  <c r="V869" i="2"/>
  <c r="W869" i="2"/>
  <c r="Z869" i="2"/>
  <c r="T557" i="2"/>
  <c r="U557" i="2"/>
  <c r="V557" i="2"/>
  <c r="W557" i="2"/>
  <c r="Z557" i="2"/>
  <c r="T558" i="2"/>
  <c r="U558" i="2"/>
  <c r="V558" i="2"/>
  <c r="W558" i="2"/>
  <c r="Z558" i="2"/>
  <c r="T399" i="2"/>
  <c r="U399" i="2"/>
  <c r="V399" i="2"/>
  <c r="W399" i="2"/>
  <c r="Z399" i="2"/>
  <c r="T52" i="2"/>
  <c r="Y52" i="2" s="1"/>
  <c r="U52" i="2"/>
  <c r="V52" i="2"/>
  <c r="W52" i="2"/>
  <c r="Z52" i="2"/>
  <c r="T1020" i="2"/>
  <c r="U1020" i="2"/>
  <c r="V1020" i="2"/>
  <c r="W1020" i="2"/>
  <c r="Z1020" i="2"/>
  <c r="T1036" i="2"/>
  <c r="U1036" i="2"/>
  <c r="V1036" i="2"/>
  <c r="W1036" i="2"/>
  <c r="Z1036" i="2"/>
  <c r="T800" i="2"/>
  <c r="U800" i="2"/>
  <c r="V800" i="2"/>
  <c r="W800" i="2"/>
  <c r="Z800" i="2"/>
  <c r="T180" i="2"/>
  <c r="X180" i="2" s="1"/>
  <c r="U180" i="2"/>
  <c r="V180" i="2"/>
  <c r="W180" i="2"/>
  <c r="Z180" i="2"/>
  <c r="T131" i="2"/>
  <c r="U131" i="2"/>
  <c r="V131" i="2"/>
  <c r="W131" i="2"/>
  <c r="Z131" i="2"/>
  <c r="T203" i="2"/>
  <c r="X203" i="2" s="1"/>
  <c r="U203" i="2"/>
  <c r="V203" i="2"/>
  <c r="W203" i="2"/>
  <c r="Z203" i="2"/>
  <c r="T498" i="2"/>
  <c r="U498" i="2"/>
  <c r="V498" i="2"/>
  <c r="W498" i="2"/>
  <c r="Z498" i="2"/>
  <c r="J677" i="61" l="1"/>
  <c r="H2052" i="61"/>
  <c r="H1302" i="61"/>
  <c r="E302" i="61"/>
  <c r="F1177" i="61"/>
  <c r="F1552" i="61"/>
  <c r="E1052" i="61"/>
  <c r="I427" i="61"/>
  <c r="K802" i="61"/>
  <c r="J1177" i="61"/>
  <c r="K1427" i="61"/>
  <c r="E1302" i="61"/>
  <c r="F552" i="61"/>
  <c r="F1302" i="61"/>
  <c r="E427" i="61"/>
  <c r="I1052" i="61"/>
  <c r="G1552" i="61"/>
  <c r="K552" i="61"/>
  <c r="I1552" i="61"/>
  <c r="E2052" i="61"/>
  <c r="I1677" i="61"/>
  <c r="G2052" i="61"/>
  <c r="E1802" i="61"/>
  <c r="H427" i="61"/>
  <c r="J802" i="61"/>
  <c r="F177" i="61"/>
  <c r="F677" i="61"/>
  <c r="H1802" i="61"/>
  <c r="K1302" i="61"/>
  <c r="I802" i="61"/>
  <c r="H1427" i="61"/>
  <c r="E802" i="61"/>
  <c r="K427" i="61"/>
  <c r="G552" i="61"/>
  <c r="J1552" i="61"/>
  <c r="H677" i="61"/>
  <c r="E1927" i="61"/>
  <c r="I302" i="61"/>
  <c r="E927" i="61"/>
  <c r="E1552" i="61"/>
  <c r="H802" i="61"/>
  <c r="I2052" i="61"/>
  <c r="G1927" i="61"/>
  <c r="G427" i="61"/>
  <c r="I50" i="61"/>
  <c r="K177" i="61"/>
  <c r="E50" i="61"/>
  <c r="E177" i="61"/>
  <c r="I1177" i="61"/>
  <c r="J302" i="61"/>
  <c r="K927" i="61"/>
  <c r="H50" i="61"/>
  <c r="H552" i="61"/>
  <c r="H1927" i="61"/>
  <c r="F802" i="61"/>
  <c r="G1802" i="61"/>
  <c r="E677" i="61"/>
  <c r="G1052" i="61"/>
  <c r="F1052" i="61"/>
  <c r="J1677" i="61"/>
  <c r="K1052" i="61"/>
  <c r="K302" i="61"/>
  <c r="I552" i="61"/>
  <c r="H302" i="61"/>
  <c r="I1927" i="61"/>
  <c r="J1427" i="61"/>
  <c r="F1427" i="61"/>
  <c r="E1677" i="61"/>
  <c r="E1427" i="61"/>
  <c r="K1927" i="61"/>
  <c r="J50" i="61"/>
  <c r="J927" i="61"/>
  <c r="H1677" i="61"/>
  <c r="F427" i="61"/>
  <c r="J1052" i="61"/>
  <c r="I177" i="61"/>
  <c r="F50" i="61"/>
  <c r="G927" i="61"/>
  <c r="K1177" i="61"/>
  <c r="G1677" i="61"/>
  <c r="E1177" i="61"/>
  <c r="J1802" i="61"/>
  <c r="H1177" i="61"/>
  <c r="J427" i="61"/>
  <c r="K50" i="61"/>
  <c r="G50" i="61"/>
  <c r="F1927" i="61"/>
  <c r="J2052" i="61"/>
  <c r="G1427" i="61"/>
  <c r="G1177" i="61"/>
  <c r="G802" i="61"/>
  <c r="H1552" i="61"/>
  <c r="G177" i="61"/>
  <c r="E552" i="61"/>
  <c r="G1302" i="61"/>
  <c r="I927" i="61"/>
  <c r="I1302" i="61"/>
  <c r="F2052" i="61"/>
  <c r="F1677" i="61"/>
  <c r="H177" i="61"/>
  <c r="H927" i="61"/>
  <c r="I677" i="61"/>
  <c r="J177" i="61"/>
  <c r="K1677" i="61"/>
  <c r="F302" i="61"/>
  <c r="G677" i="61"/>
  <c r="I1427" i="61"/>
  <c r="H1052" i="61"/>
  <c r="F927" i="61"/>
  <c r="J1927" i="61"/>
  <c r="G302" i="61"/>
  <c r="K2052" i="61"/>
  <c r="K1552" i="61"/>
  <c r="K1802" i="61"/>
  <c r="K677" i="61"/>
  <c r="F1802" i="61"/>
  <c r="J552" i="61"/>
  <c r="I1802" i="61"/>
  <c r="J1302" i="61"/>
  <c r="X1233" i="2"/>
  <c r="E263" i="61"/>
  <c r="E888" i="61"/>
  <c r="K2013" i="61"/>
  <c r="F2013" i="61"/>
  <c r="G2013" i="61"/>
  <c r="I1513" i="61"/>
  <c r="E1388" i="61"/>
  <c r="F1388" i="61"/>
  <c r="J1513" i="61"/>
  <c r="H638" i="61"/>
  <c r="K1513" i="61"/>
  <c r="I11" i="61"/>
  <c r="H1388" i="61"/>
  <c r="J1138" i="61"/>
  <c r="I888" i="61"/>
  <c r="G513" i="61"/>
  <c r="I1013" i="61"/>
  <c r="E2013" i="61"/>
  <c r="H1638" i="61"/>
  <c r="E11" i="61"/>
  <c r="E1263" i="61"/>
  <c r="F11" i="61"/>
  <c r="K11" i="61"/>
  <c r="E138" i="61"/>
  <c r="K1888" i="61"/>
  <c r="G763" i="61"/>
  <c r="H1888" i="61"/>
  <c r="F388" i="61"/>
  <c r="J1763" i="61"/>
  <c r="I1138" i="61"/>
  <c r="G1263" i="61"/>
  <c r="K638" i="61"/>
  <c r="G263" i="61"/>
  <c r="E1888" i="61"/>
  <c r="J263" i="61"/>
  <c r="J388" i="61"/>
  <c r="J888" i="61"/>
  <c r="I388" i="61"/>
  <c r="E513" i="61"/>
  <c r="K888" i="61"/>
  <c r="F888" i="61"/>
  <c r="I638" i="61"/>
  <c r="J2013" i="61"/>
  <c r="H2013" i="61"/>
  <c r="K513" i="61"/>
  <c r="E1638" i="61"/>
  <c r="K1138" i="61"/>
  <c r="J1638" i="61"/>
  <c r="F1888" i="61"/>
  <c r="E763" i="61"/>
  <c r="H263" i="61"/>
  <c r="F263" i="61"/>
  <c r="F138" i="61"/>
  <c r="G1388" i="61"/>
  <c r="K138" i="61"/>
  <c r="F1138" i="61"/>
  <c r="F763" i="61"/>
  <c r="K1638" i="61"/>
  <c r="K1013" i="61"/>
  <c r="H1513" i="61"/>
  <c r="J638" i="61"/>
  <c r="H763" i="61"/>
  <c r="F1763" i="61"/>
  <c r="G1638" i="61"/>
  <c r="I2013" i="61"/>
  <c r="E1013" i="61"/>
  <c r="F513" i="61"/>
  <c r="G1513" i="61"/>
  <c r="I1388" i="61"/>
  <c r="G888" i="61"/>
  <c r="G138" i="61"/>
  <c r="E1513" i="61"/>
  <c r="G11" i="61"/>
  <c r="E1138" i="61"/>
  <c r="H1263" i="61"/>
  <c r="I513" i="61"/>
  <c r="I763" i="61"/>
  <c r="G638" i="61"/>
  <c r="E1763" i="61"/>
  <c r="H1763" i="61"/>
  <c r="F1638" i="61"/>
  <c r="J1013" i="61"/>
  <c r="F1513" i="61"/>
  <c r="G1013" i="61"/>
  <c r="I1638" i="61"/>
  <c r="F638" i="61"/>
  <c r="J1888" i="61"/>
  <c r="H1013" i="61"/>
  <c r="G388" i="61"/>
  <c r="H138" i="61"/>
  <c r="I1263" i="61"/>
  <c r="H888" i="61"/>
  <c r="K763" i="61"/>
  <c r="K388" i="61"/>
  <c r="G1888" i="61"/>
  <c r="H388" i="61"/>
  <c r="K1763" i="61"/>
  <c r="I138" i="61"/>
  <c r="H513" i="61"/>
  <c r="E638" i="61"/>
  <c r="E388" i="61"/>
  <c r="I1763" i="61"/>
  <c r="J1263" i="61"/>
  <c r="J513" i="61"/>
  <c r="I263" i="61"/>
  <c r="K1263" i="61"/>
  <c r="J11" i="61"/>
  <c r="G1138" i="61"/>
  <c r="J1388" i="61"/>
  <c r="J763" i="61"/>
  <c r="H1138" i="61"/>
  <c r="F1263" i="61"/>
  <c r="K1388" i="61"/>
  <c r="H11" i="61"/>
  <c r="F1013" i="61"/>
  <c r="J138" i="61"/>
  <c r="G1763" i="61"/>
  <c r="K263" i="61"/>
  <c r="I1888" i="61"/>
  <c r="J1644" i="61"/>
  <c r="F894" i="61"/>
  <c r="J269" i="61"/>
  <c r="E1644" i="61"/>
  <c r="G519" i="61"/>
  <c r="E519" i="61"/>
  <c r="I269" i="61"/>
  <c r="K1519" i="61"/>
  <c r="K894" i="61"/>
  <c r="H519" i="61"/>
  <c r="K644" i="61"/>
  <c r="I519" i="61"/>
  <c r="I769" i="61"/>
  <c r="J394" i="61"/>
  <c r="G1894" i="61"/>
  <c r="I394" i="61"/>
  <c r="H1894" i="61"/>
  <c r="E269" i="61"/>
  <c r="F1269" i="61"/>
  <c r="I144" i="61"/>
  <c r="F1769" i="61"/>
  <c r="G1394" i="61"/>
  <c r="H894" i="61"/>
  <c r="I1269" i="61"/>
  <c r="I1019" i="61"/>
  <c r="K394" i="61"/>
  <c r="I894" i="61"/>
  <c r="G1269" i="61"/>
  <c r="J519" i="61"/>
  <c r="H1394" i="61"/>
  <c r="F144" i="61"/>
  <c r="I1894" i="61"/>
  <c r="K269" i="61"/>
  <c r="F1144" i="61"/>
  <c r="I1644" i="61"/>
  <c r="F269" i="61"/>
  <c r="I1144" i="61"/>
  <c r="F1394" i="61"/>
  <c r="E1019" i="61"/>
  <c r="G269" i="61"/>
  <c r="G644" i="61"/>
  <c r="G769" i="61"/>
  <c r="J1894" i="61"/>
  <c r="G17" i="61"/>
  <c r="F1519" i="61"/>
  <c r="F1644" i="61"/>
  <c r="J1019" i="61"/>
  <c r="E17" i="61"/>
  <c r="K769" i="61"/>
  <c r="I1394" i="61"/>
  <c r="E1894" i="61"/>
  <c r="E1394" i="61"/>
  <c r="F1019" i="61"/>
  <c r="I1769" i="61"/>
  <c r="I644" i="61"/>
  <c r="J1394" i="61"/>
  <c r="J2019" i="61"/>
  <c r="K1394" i="61"/>
  <c r="F519" i="61"/>
  <c r="E1144" i="61"/>
  <c r="K1269" i="61"/>
  <c r="J1519" i="61"/>
  <c r="K144" i="61"/>
  <c r="J1269" i="61"/>
  <c r="G144" i="61"/>
  <c r="F2019" i="61"/>
  <c r="K519" i="61"/>
  <c r="G1769" i="61"/>
  <c r="F17" i="61"/>
  <c r="E2019" i="61"/>
  <c r="H1644" i="61"/>
  <c r="E1769" i="61"/>
  <c r="F769" i="61"/>
  <c r="H269" i="61"/>
  <c r="H17" i="61"/>
  <c r="J769" i="61"/>
  <c r="K1019" i="61"/>
  <c r="I1519" i="61"/>
  <c r="E144" i="61"/>
  <c r="E644" i="61"/>
  <c r="K17" i="61"/>
  <c r="I2019" i="61"/>
  <c r="J894" i="61"/>
  <c r="G1519" i="61"/>
  <c r="J1144" i="61"/>
  <c r="F394" i="61"/>
  <c r="H644" i="61"/>
  <c r="H394" i="61"/>
  <c r="G394" i="61"/>
  <c r="K1894" i="61"/>
  <c r="K2019" i="61"/>
  <c r="K1644" i="61"/>
  <c r="I17" i="61"/>
  <c r="H1769" i="61"/>
  <c r="J17" i="61"/>
  <c r="J644" i="61"/>
  <c r="H2019" i="61"/>
  <c r="K1144" i="61"/>
  <c r="J144" i="61"/>
  <c r="F644" i="61"/>
  <c r="E769" i="61"/>
  <c r="G894" i="61"/>
  <c r="K1769" i="61"/>
  <c r="F1894" i="61"/>
  <c r="H144" i="61"/>
  <c r="H769" i="61"/>
  <c r="E1269" i="61"/>
  <c r="G2019" i="61"/>
  <c r="H1019" i="61"/>
  <c r="G1644" i="61"/>
  <c r="H1144" i="61"/>
  <c r="J1769" i="61"/>
  <c r="E894" i="61"/>
  <c r="H1269" i="61"/>
  <c r="E394" i="61"/>
  <c r="E1519" i="61"/>
  <c r="G1144" i="61"/>
  <c r="H1519" i="61"/>
  <c r="G1019" i="61"/>
  <c r="F145" i="61"/>
  <c r="F895" i="61"/>
  <c r="E1895" i="61"/>
  <c r="I895" i="61"/>
  <c r="K1645" i="61"/>
  <c r="E395" i="61"/>
  <c r="E2020" i="61"/>
  <c r="H1395" i="61"/>
  <c r="F2020" i="61"/>
  <c r="H1520" i="61"/>
  <c r="K1770" i="61"/>
  <c r="J1645" i="61"/>
  <c r="I18" i="61"/>
  <c r="I520" i="61"/>
  <c r="H1895" i="61"/>
  <c r="J18" i="61"/>
  <c r="E770" i="61"/>
  <c r="J895" i="61"/>
  <c r="F1270" i="61"/>
  <c r="H395" i="61"/>
  <c r="K895" i="61"/>
  <c r="H1145" i="61"/>
  <c r="K2020" i="61"/>
  <c r="E1270" i="61"/>
  <c r="J1145" i="61"/>
  <c r="J770" i="61"/>
  <c r="F1145" i="61"/>
  <c r="E1645" i="61"/>
  <c r="J645" i="61"/>
  <c r="H270" i="61"/>
  <c r="H645" i="61"/>
  <c r="E18" i="61"/>
  <c r="E1770" i="61"/>
  <c r="G270" i="61"/>
  <c r="J1520" i="61"/>
  <c r="E1145" i="61"/>
  <c r="K1270" i="61"/>
  <c r="I1895" i="61"/>
  <c r="K770" i="61"/>
  <c r="F770" i="61"/>
  <c r="G395" i="61"/>
  <c r="F270" i="61"/>
  <c r="G1020" i="61"/>
  <c r="I270" i="61"/>
  <c r="G770" i="61"/>
  <c r="G1520" i="61"/>
  <c r="G2020" i="61"/>
  <c r="F1770" i="61"/>
  <c r="G1145" i="61"/>
  <c r="I770" i="61"/>
  <c r="H145" i="61"/>
  <c r="G1270" i="61"/>
  <c r="I145" i="61"/>
  <c r="K1520" i="61"/>
  <c r="I645" i="61"/>
  <c r="I1020" i="61"/>
  <c r="K395" i="61"/>
  <c r="F1520" i="61"/>
  <c r="G145" i="61"/>
  <c r="E895" i="61"/>
  <c r="G1895" i="61"/>
  <c r="K145" i="61"/>
  <c r="E145" i="61"/>
  <c r="J1770" i="61"/>
  <c r="I1520" i="61"/>
  <c r="H895" i="61"/>
  <c r="I2020" i="61"/>
  <c r="E1395" i="61"/>
  <c r="H2020" i="61"/>
  <c r="J1270" i="61"/>
  <c r="G1770" i="61"/>
  <c r="I1395" i="61"/>
  <c r="G18" i="61"/>
  <c r="I1770" i="61"/>
  <c r="H18" i="61"/>
  <c r="H770" i="61"/>
  <c r="F1395" i="61"/>
  <c r="J1020" i="61"/>
  <c r="I1645" i="61"/>
  <c r="H1020" i="61"/>
  <c r="J395" i="61"/>
  <c r="F18" i="61"/>
  <c r="G645" i="61"/>
  <c r="E1520" i="61"/>
  <c r="G1645" i="61"/>
  <c r="J270" i="61"/>
  <c r="G1395" i="61"/>
  <c r="K520" i="61"/>
  <c r="K1895" i="61"/>
  <c r="K18" i="61"/>
  <c r="K645" i="61"/>
  <c r="F1895" i="61"/>
  <c r="E645" i="61"/>
  <c r="K1145" i="61"/>
  <c r="H1770" i="61"/>
  <c r="G520" i="61"/>
  <c r="I395" i="61"/>
  <c r="E520" i="61"/>
  <c r="F1645" i="61"/>
  <c r="E270" i="61"/>
  <c r="J2020" i="61"/>
  <c r="J145" i="61"/>
  <c r="G895" i="61"/>
  <c r="F520" i="61"/>
  <c r="H520" i="61"/>
  <c r="J1395" i="61"/>
  <c r="I1270" i="61"/>
  <c r="I1145" i="61"/>
  <c r="J520" i="61"/>
  <c r="J1895" i="61"/>
  <c r="F1020" i="61"/>
  <c r="H1645" i="61"/>
  <c r="K1395" i="61"/>
  <c r="E1020" i="61"/>
  <c r="F395" i="61"/>
  <c r="K1020" i="61"/>
  <c r="F645" i="61"/>
  <c r="K270" i="61"/>
  <c r="H1270" i="61"/>
  <c r="AE38" i="34"/>
  <c r="AE31" i="34"/>
  <c r="AE39" i="34"/>
  <c r="AE30" i="34"/>
  <c r="AE29" i="34"/>
  <c r="AE25" i="34"/>
  <c r="AE26" i="34"/>
  <c r="X25" i="34"/>
  <c r="AE27" i="34"/>
  <c r="AE23" i="34"/>
  <c r="X24" i="34"/>
  <c r="AE35" i="34"/>
  <c r="X26" i="34"/>
  <c r="AE33" i="34"/>
  <c r="AE40" i="34"/>
  <c r="AE22" i="34"/>
  <c r="AE34" i="34"/>
  <c r="AE37" i="34"/>
  <c r="AE24" i="34"/>
  <c r="X23" i="34"/>
  <c r="AE32" i="34"/>
  <c r="AE28" i="34"/>
  <c r="X22" i="34"/>
  <c r="AE36" i="34"/>
  <c r="X399" i="2"/>
  <c r="J399" i="61"/>
  <c r="I22" i="61"/>
  <c r="H899" i="61"/>
  <c r="G149" i="61"/>
  <c r="F1274" i="61"/>
  <c r="I1774" i="61"/>
  <c r="I1649" i="61"/>
  <c r="J524" i="61"/>
  <c r="I1149" i="61"/>
  <c r="I1274" i="61"/>
  <c r="G524" i="61"/>
  <c r="F649" i="61"/>
  <c r="E149" i="61"/>
  <c r="E2024" i="61"/>
  <c r="F1024" i="61"/>
  <c r="E1274" i="61"/>
  <c r="I1524" i="61"/>
  <c r="E1899" i="61"/>
  <c r="G1274" i="61"/>
  <c r="J649" i="61"/>
  <c r="G1024" i="61"/>
  <c r="H1149" i="61"/>
  <c r="F524" i="61"/>
  <c r="E1649" i="61"/>
  <c r="H274" i="61"/>
  <c r="F1524" i="61"/>
  <c r="F1399" i="61"/>
  <c r="J774" i="61"/>
  <c r="G649" i="61"/>
  <c r="H649" i="61"/>
  <c r="E1524" i="61"/>
  <c r="G2024" i="61"/>
  <c r="K1274" i="61"/>
  <c r="H1274" i="61"/>
  <c r="I1399" i="61"/>
  <c r="K649" i="61"/>
  <c r="I1024" i="61"/>
  <c r="G1774" i="61"/>
  <c r="J149" i="61"/>
  <c r="E1399" i="61"/>
  <c r="H1399" i="61"/>
  <c r="G274" i="61"/>
  <c r="H399" i="61"/>
  <c r="E649" i="61"/>
  <c r="I524" i="61"/>
  <c r="H149" i="61"/>
  <c r="F1649" i="61"/>
  <c r="K1024" i="61"/>
  <c r="H524" i="61"/>
  <c r="G22" i="61"/>
  <c r="F2024" i="61"/>
  <c r="J2024" i="61"/>
  <c r="E399" i="61"/>
  <c r="H1649" i="61"/>
  <c r="J1274" i="61"/>
  <c r="K1649" i="61"/>
  <c r="K1399" i="61"/>
  <c r="H774" i="61"/>
  <c r="G899" i="61"/>
  <c r="F1149" i="61"/>
  <c r="J274" i="61"/>
  <c r="E899" i="61"/>
  <c r="K1149" i="61"/>
  <c r="K524" i="61"/>
  <c r="K2024" i="61"/>
  <c r="H1899" i="61"/>
  <c r="J1774" i="61"/>
  <c r="F899" i="61"/>
  <c r="G1899" i="61"/>
  <c r="H1024" i="61"/>
  <c r="I399" i="61"/>
  <c r="E1774" i="61"/>
  <c r="F274" i="61"/>
  <c r="I2024" i="61"/>
  <c r="K149" i="61"/>
  <c r="H22" i="61"/>
  <c r="I774" i="61"/>
  <c r="K1899" i="61"/>
  <c r="E524" i="61"/>
  <c r="K22" i="61"/>
  <c r="F1774" i="61"/>
  <c r="J1399" i="61"/>
  <c r="F1899" i="61"/>
  <c r="I649" i="61"/>
  <c r="F149" i="61"/>
  <c r="J22" i="61"/>
  <c r="G774" i="61"/>
  <c r="G399" i="61"/>
  <c r="I149" i="61"/>
  <c r="E1149" i="61"/>
  <c r="E1024" i="61"/>
  <c r="H2024" i="61"/>
  <c r="I1899" i="61"/>
  <c r="J1024" i="61"/>
  <c r="K899" i="61"/>
  <c r="J1899" i="61"/>
  <c r="H1524" i="61"/>
  <c r="J1649" i="61"/>
  <c r="E274" i="61"/>
  <c r="G1399" i="61"/>
  <c r="K774" i="61"/>
  <c r="J899" i="61"/>
  <c r="F22" i="61"/>
  <c r="I899" i="61"/>
  <c r="G1649" i="61"/>
  <c r="K1774" i="61"/>
  <c r="E774" i="61"/>
  <c r="E22" i="61"/>
  <c r="K1524" i="61"/>
  <c r="J1149" i="61"/>
  <c r="J1524" i="61"/>
  <c r="K274" i="61"/>
  <c r="F774" i="61"/>
  <c r="K399" i="61"/>
  <c r="F399" i="61"/>
  <c r="H1774" i="61"/>
  <c r="G1149" i="61"/>
  <c r="I274" i="61"/>
  <c r="G1524" i="61"/>
  <c r="X670" i="2"/>
  <c r="X669" i="2"/>
  <c r="C10" i="86"/>
  <c r="C5" i="86"/>
  <c r="Y800" i="2"/>
  <c r="D55" i="86"/>
  <c r="H55" i="86" s="1"/>
  <c r="C55" i="86"/>
  <c r="G55" i="86" s="1"/>
  <c r="E55" i="86"/>
  <c r="I55" i="86" s="1"/>
  <c r="X1019" i="2"/>
  <c r="Y1161" i="2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869" i="2"/>
  <c r="Y110" i="2"/>
  <c r="X609" i="2"/>
  <c r="Y215" i="2"/>
  <c r="X1037" i="2"/>
  <c r="X3" i="2"/>
  <c r="Y891" i="2"/>
  <c r="Y93" i="2"/>
  <c r="Y609" i="2"/>
  <c r="Y828" i="2"/>
  <c r="X215" i="2"/>
  <c r="Y669" i="2"/>
  <c r="Y670" i="2"/>
  <c r="Y1233" i="2"/>
  <c r="Y3" i="2"/>
  <c r="Y551" i="2"/>
  <c r="Y1019" i="2"/>
  <c r="Y399" i="2"/>
  <c r="Y1037" i="2"/>
  <c r="X1161" i="2"/>
  <c r="X110" i="2"/>
  <c r="Y560" i="2"/>
  <c r="X560" i="2"/>
  <c r="Y541" i="2"/>
  <c r="X541" i="2"/>
  <c r="X800" i="2"/>
  <c r="Y203" i="2"/>
  <c r="X891" i="2"/>
  <c r="X1020" i="2"/>
  <c r="Y1020" i="2"/>
  <c r="X899" i="2"/>
  <c r="Y899" i="2"/>
  <c r="X749" i="2"/>
  <c r="Y749" i="2"/>
  <c r="X219" i="2"/>
  <c r="Y219" i="2"/>
  <c r="Y498" i="2"/>
  <c r="X498" i="2"/>
  <c r="X557" i="2"/>
  <c r="Y557" i="2"/>
  <c r="Y131" i="2"/>
  <c r="X131" i="2"/>
  <c r="Y54" i="2"/>
  <c r="X54" i="2"/>
  <c r="X772" i="2"/>
  <c r="X52" i="2"/>
  <c r="X786" i="2"/>
  <c r="Y786" i="2"/>
  <c r="X543" i="2"/>
  <c r="Y543" i="2"/>
  <c r="Y581" i="2"/>
  <c r="X581" i="2"/>
  <c r="X500" i="2"/>
  <c r="Y500" i="2"/>
  <c r="X93" i="2"/>
  <c r="X558" i="2"/>
  <c r="Y558" i="2"/>
  <c r="X213" i="2"/>
  <c r="Y213" i="2"/>
  <c r="X523" i="2"/>
  <c r="Y523" i="2"/>
  <c r="X1036" i="2"/>
  <c r="Y1036" i="2"/>
  <c r="Y180" i="2"/>
  <c r="X925" i="2"/>
  <c r="X847" i="2"/>
  <c r="Y847" i="2"/>
  <c r="Y869" i="2"/>
  <c r="Y785" i="2"/>
  <c r="Y772" i="2"/>
  <c r="F342" i="63" l="1"/>
  <c r="F151" i="63"/>
  <c r="F150" i="63"/>
  <c r="F334" i="63"/>
  <c r="F295" i="63"/>
  <c r="F117" i="63"/>
  <c r="F301" i="63"/>
  <c r="F111" i="63"/>
  <c r="F303" i="63"/>
  <c r="F119" i="63"/>
  <c r="F299" i="63"/>
  <c r="F115" i="63"/>
  <c r="F127" i="63"/>
  <c r="F311" i="63"/>
  <c r="F243" i="63"/>
  <c r="F59" i="63"/>
  <c r="F220" i="63"/>
  <c r="F36" i="63"/>
  <c r="F347" i="63"/>
  <c r="F163" i="63"/>
  <c r="F156" i="63"/>
  <c r="F340" i="63"/>
  <c r="F345" i="63"/>
  <c r="F161" i="63"/>
  <c r="F197" i="63"/>
  <c r="F13" i="63"/>
  <c r="F205" i="63"/>
  <c r="F21" i="63"/>
  <c r="F153" i="63"/>
  <c r="F337" i="63"/>
  <c r="F49" i="63"/>
  <c r="F233" i="63"/>
  <c r="F335" i="63"/>
  <c r="F158" i="63"/>
  <c r="F346" i="63"/>
  <c r="F162" i="63"/>
  <c r="F217" i="63"/>
  <c r="F33" i="63"/>
  <c r="F114" i="63"/>
  <c r="F298" i="63"/>
  <c r="AA93" i="2"/>
  <c r="AA772" i="2"/>
  <c r="AA1161" i="2" l="1"/>
  <c r="AA786" i="2" l="1"/>
  <c r="AA785" i="2"/>
  <c r="AA54" i="2"/>
  <c r="AA800" i="2"/>
  <c r="AA213" i="2"/>
  <c r="AA581" i="2"/>
  <c r="AA498" i="2"/>
  <c r="AA131" i="2" l="1"/>
  <c r="F644" i="50" l="1"/>
  <c r="F645" i="50"/>
  <c r="F646" i="50"/>
  <c r="F647" i="50"/>
  <c r="G644" i="50"/>
  <c r="J644" i="50" s="1"/>
  <c r="G645" i="50"/>
  <c r="L645" i="50" s="1"/>
  <c r="M645" i="50" s="1"/>
  <c r="N645" i="50" s="1"/>
  <c r="G646" i="50"/>
  <c r="J646" i="50" s="1"/>
  <c r="G647" i="50"/>
  <c r="L647" i="50" s="1"/>
  <c r="M647" i="50" s="1"/>
  <c r="N647" i="50" s="1"/>
  <c r="H644" i="50"/>
  <c r="H645" i="50"/>
  <c r="H646" i="50"/>
  <c r="H647" i="50"/>
  <c r="I644" i="50"/>
  <c r="I645" i="50"/>
  <c r="I646" i="50"/>
  <c r="I647" i="50"/>
  <c r="O644" i="50"/>
  <c r="O645" i="50"/>
  <c r="O646" i="50"/>
  <c r="O647" i="50"/>
  <c r="P647" i="50" l="1"/>
  <c r="K647" i="50"/>
  <c r="K645" i="50"/>
  <c r="J647" i="50"/>
  <c r="P646" i="50"/>
  <c r="P645" i="50"/>
  <c r="L646" i="50"/>
  <c r="M646" i="50" s="1"/>
  <c r="N646" i="50" s="1"/>
  <c r="J645" i="50"/>
  <c r="K646" i="50"/>
  <c r="L644" i="50"/>
  <c r="M644" i="50" s="1"/>
  <c r="N644" i="50" s="1"/>
  <c r="P644" i="50"/>
  <c r="K644" i="50"/>
  <c r="F642" i="50" l="1"/>
  <c r="G642" i="50"/>
  <c r="P642" i="50" s="1"/>
  <c r="H642" i="50"/>
  <c r="I642" i="50"/>
  <c r="O642" i="50"/>
  <c r="F643" i="50"/>
  <c r="G643" i="50"/>
  <c r="P643" i="50" s="1"/>
  <c r="H643" i="50"/>
  <c r="I643" i="50"/>
  <c r="O643" i="50"/>
  <c r="K643" i="50" l="1"/>
  <c r="L643" i="50"/>
  <c r="M643" i="50" s="1"/>
  <c r="N643" i="50" s="1"/>
  <c r="J643" i="50"/>
  <c r="L642" i="50"/>
  <c r="M642" i="50" s="1"/>
  <c r="N642" i="50" s="1"/>
  <c r="K642" i="50"/>
  <c r="J642" i="50"/>
  <c r="F2" i="55" l="1"/>
  <c r="E2" i="55"/>
  <c r="D2" i="55"/>
  <c r="AA399" i="2"/>
  <c r="AA180" i="2"/>
  <c r="AA523" i="2"/>
  <c r="AA203" i="2"/>
  <c r="AA1020" i="2"/>
  <c r="AA925" i="2" l="1"/>
  <c r="AA869" i="2"/>
  <c r="AA891" i="2"/>
  <c r="AA219" i="2"/>
  <c r="AA847" i="2"/>
  <c r="AA52" i="2" l="1"/>
  <c r="AA1036" i="2"/>
  <c r="AA500" i="2"/>
  <c r="AA558" i="2"/>
  <c r="AA557" i="2" l="1"/>
  <c r="H2" i="55" l="1"/>
  <c r="AA543" i="2"/>
  <c r="AA1037" i="2"/>
  <c r="C29" i="76" l="1"/>
  <c r="F401" i="50" l="1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K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L434" i="50" s="1"/>
  <c r="M434" i="50" s="1"/>
  <c r="N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H437" i="50"/>
  <c r="I437" i="50"/>
  <c r="O437" i="50"/>
  <c r="L422" i="50" l="1"/>
  <c r="M422" i="50" s="1"/>
  <c r="N422" i="50" s="1"/>
  <c r="K422" i="50"/>
  <c r="J428" i="50"/>
  <c r="P428" i="50"/>
  <c r="K428" i="50"/>
  <c r="J432" i="50"/>
  <c r="J422" i="50"/>
  <c r="P416" i="50"/>
  <c r="P422" i="50"/>
  <c r="J431" i="50"/>
  <c r="L431" i="50"/>
  <c r="M431" i="50" s="1"/>
  <c r="N431" i="50" s="1"/>
  <c r="L404" i="50"/>
  <c r="M404" i="50" s="1"/>
  <c r="N404" i="50" s="1"/>
  <c r="L432" i="50"/>
  <c r="M432" i="50" s="1"/>
  <c r="N432" i="50" s="1"/>
  <c r="L403" i="50"/>
  <c r="M403" i="50" s="1"/>
  <c r="N403" i="50" s="1"/>
  <c r="J403" i="50"/>
  <c r="L410" i="50"/>
  <c r="M410" i="50" s="1"/>
  <c r="N410" i="50" s="1"/>
  <c r="J410" i="50"/>
  <c r="P435" i="50"/>
  <c r="P421" i="50"/>
  <c r="L417" i="50"/>
  <c r="M417" i="50" s="1"/>
  <c r="N417" i="50" s="1"/>
  <c r="J416" i="50"/>
  <c r="K416" i="50"/>
  <c r="P409" i="50"/>
  <c r="K417" i="50"/>
  <c r="L405" i="50"/>
  <c r="M405" i="50" s="1"/>
  <c r="N405" i="50" s="1"/>
  <c r="L435" i="50"/>
  <c r="M435" i="50" s="1"/>
  <c r="N435" i="50" s="1"/>
  <c r="P427" i="50"/>
  <c r="P415" i="50"/>
  <c r="J409" i="50"/>
  <c r="K405" i="50"/>
  <c r="J405" i="50"/>
  <c r="P403" i="50"/>
  <c r="J421" i="50"/>
  <c r="J417" i="50"/>
  <c r="L407" i="50"/>
  <c r="M407" i="50" s="1"/>
  <c r="N407" i="50" s="1"/>
  <c r="P429" i="50"/>
  <c r="K429" i="50"/>
  <c r="L429" i="50"/>
  <c r="M429" i="50" s="1"/>
  <c r="N429" i="50" s="1"/>
  <c r="K433" i="50"/>
  <c r="J433" i="50"/>
  <c r="P433" i="50"/>
  <c r="K411" i="50"/>
  <c r="L411" i="50"/>
  <c r="M411" i="50" s="1"/>
  <c r="N411" i="50" s="1"/>
  <c r="K404" i="50"/>
  <c r="P404" i="50"/>
  <c r="K434" i="50"/>
  <c r="J434" i="50"/>
  <c r="J420" i="50"/>
  <c r="K420" i="50"/>
  <c r="L420" i="50"/>
  <c r="M420" i="50" s="1"/>
  <c r="N420" i="50" s="1"/>
  <c r="L415" i="50"/>
  <c r="M415" i="50" s="1"/>
  <c r="N415" i="50" s="1"/>
  <c r="K415" i="50"/>
  <c r="P434" i="50"/>
  <c r="K423" i="50"/>
  <c r="L423" i="50"/>
  <c r="M423" i="50" s="1"/>
  <c r="N423" i="50" s="1"/>
  <c r="P408" i="50"/>
  <c r="L419" i="50"/>
  <c r="M419" i="50" s="1"/>
  <c r="N419" i="50" s="1"/>
  <c r="K408" i="50"/>
  <c r="K430" i="50"/>
  <c r="L430" i="50"/>
  <c r="M430" i="50" s="1"/>
  <c r="N430" i="50" s="1"/>
  <c r="L428" i="50"/>
  <c r="M428" i="50" s="1"/>
  <c r="N428" i="50" s="1"/>
  <c r="L427" i="50"/>
  <c r="M427" i="50" s="1"/>
  <c r="N427" i="50" s="1"/>
  <c r="K427" i="50"/>
  <c r="M416" i="50"/>
  <c r="N416" i="50" s="1"/>
  <c r="P411" i="50"/>
  <c r="J418" i="50"/>
  <c r="P418" i="50"/>
  <c r="P413" i="50"/>
  <c r="J413" i="50"/>
  <c r="K413" i="50"/>
  <c r="L413" i="50"/>
  <c r="M413" i="50" s="1"/>
  <c r="N413" i="50" s="1"/>
  <c r="P402" i="50"/>
  <c r="J402" i="50"/>
  <c r="K402" i="50"/>
  <c r="L402" i="50"/>
  <c r="M402" i="50" s="1"/>
  <c r="N402" i="50" s="1"/>
  <c r="J436" i="50"/>
  <c r="L406" i="50"/>
  <c r="M406" i="50" s="1"/>
  <c r="N406" i="50" s="1"/>
  <c r="J430" i="50"/>
  <c r="P430" i="50"/>
  <c r="P425" i="50"/>
  <c r="J425" i="50"/>
  <c r="K425" i="50"/>
  <c r="L425" i="50"/>
  <c r="M425" i="50" s="1"/>
  <c r="N425" i="50" s="1"/>
  <c r="P414" i="50"/>
  <c r="J414" i="50"/>
  <c r="K414" i="50"/>
  <c r="L414" i="50"/>
  <c r="M414" i="50" s="1"/>
  <c r="N414" i="50" s="1"/>
  <c r="P412" i="50"/>
  <c r="J412" i="50"/>
  <c r="K412" i="50"/>
  <c r="L412" i="50"/>
  <c r="M412" i="50" s="1"/>
  <c r="N412" i="50" s="1"/>
  <c r="J406" i="50"/>
  <c r="P406" i="50"/>
  <c r="P437" i="50"/>
  <c r="J437" i="50"/>
  <c r="K437" i="50"/>
  <c r="L437" i="50"/>
  <c r="M437" i="50" s="1"/>
  <c r="N437" i="50" s="1"/>
  <c r="L418" i="50"/>
  <c r="M418" i="50" s="1"/>
  <c r="N418" i="50" s="1"/>
  <c r="K418" i="50"/>
  <c r="M436" i="50"/>
  <c r="N436" i="50" s="1"/>
  <c r="P426" i="50"/>
  <c r="J426" i="50"/>
  <c r="K426" i="50"/>
  <c r="L426" i="50"/>
  <c r="M426" i="50" s="1"/>
  <c r="N426" i="50" s="1"/>
  <c r="P424" i="50"/>
  <c r="J424" i="50"/>
  <c r="K424" i="50"/>
  <c r="L424" i="50"/>
  <c r="M424" i="50" s="1"/>
  <c r="N424" i="50" s="1"/>
  <c r="J435" i="50"/>
  <c r="J423" i="50"/>
  <c r="J411" i="50"/>
  <c r="L401" i="50"/>
  <c r="M401" i="50" s="1"/>
  <c r="N401" i="50" s="1"/>
  <c r="K401" i="50"/>
  <c r="P431" i="50"/>
  <c r="P419" i="50"/>
  <c r="P407" i="50"/>
  <c r="J401" i="50"/>
  <c r="K431" i="50"/>
  <c r="K419" i="50"/>
  <c r="L408" i="50"/>
  <c r="M408" i="50" s="1"/>
  <c r="N408" i="50" s="1"/>
  <c r="K407" i="50"/>
  <c r="L433" i="50"/>
  <c r="M433" i="50" s="1"/>
  <c r="N433" i="50" s="1"/>
  <c r="L421" i="50"/>
  <c r="M421" i="50" s="1"/>
  <c r="N421" i="50" s="1"/>
  <c r="L409" i="50"/>
  <c r="M409" i="50" s="1"/>
  <c r="N40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10" i="50" l="1"/>
  <c r="P410" i="50"/>
  <c r="K55" i="50"/>
  <c r="K52" i="50"/>
  <c r="P55" i="50"/>
  <c r="P52" i="50"/>
  <c r="P398" i="50"/>
  <c r="P54" i="50"/>
  <c r="K398" i="50"/>
  <c r="K54" i="50"/>
  <c r="P436" i="50"/>
  <c r="K436" i="50"/>
  <c r="P432" i="50"/>
  <c r="K43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<sst xmlns="http://schemas.openxmlformats.org/spreadsheetml/2006/main" count="38470" uniqueCount="1826">
  <si>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</si>
  <si>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</si>
  <si>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</si>
  <si>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</si>
  <si>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</si>
  <si>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</si>
  <si>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</si>
  <si>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</si>
  <si>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</si>
  <si>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</si>
  <si>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</si>
  <si>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</si>
  <si>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</si>
  <si>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</si>
  <si>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</si>
  <si>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</si>
  <si>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</si>
  <si>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</si>
  <si>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</si>
  <si>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</si>
  <si>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</si>
  <si>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</si>
  <si>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</si>
  <si>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</si>
  <si>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</si>
  <si>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</si>
  <si>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</si>
  <si>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</si>
  <si>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</si>
  <si>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</si>
  <si>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</si>
  <si>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</si>
  <si>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</si>
  <si>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</si>
  <si>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</si>
  <si>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</si>
  <si>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</si>
  <si>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</si>
  <si>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</si>
  <si>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</si>
  <si>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</si>
  <si>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</si>
  <si>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</si>
  <si>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</si>
  <si>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</si>
  <si>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</si>
  <si>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</si>
  <si>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</si>
  <si>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</si>
  <si>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</si>
  <si>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</si>
  <si>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</si>
  <si>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</si>
  <si>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</si>
  <si>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</si>
  <si>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</si>
  <si>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</si>
  <si>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</si>
  <si>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</si>
  <si>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</si>
  <si>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</si>
  <si>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</si>
  <si>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</si>
  <si>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</si>
  <si>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</si>
  <si>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</si>
  <si>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</si>
  <si>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</si>
  <si>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</si>
  <si>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</si>
  <si>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</si>
  <si>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</si>
  <si>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</si>
  <si>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</si>
  <si>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</si>
  <si>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</si>
  <si>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</si>
  <si>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</si>
  <si>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</si>
  <si>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</si>
  <si>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</si>
  <si>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</si>
  <si>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</si>
  <si>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</si>
  <si>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</si>
  <si>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</si>
  <si>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</si>
  <si>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</si>
  <si>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</si>
  <si>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</si>
  <si>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</si>
  <si>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</si>
  <si>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</si>
  <si>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</si>
  <si>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</si>
  <si>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</si>
  <si>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</si>
  <si>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</si>
  <si>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</si>
  <si>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</si>
  <si>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</si>
  <si>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</si>
  <si>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</si>
  <si>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</si>
  <si>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</si>
  <si>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</si>
  <si>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</si>
  <si>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</si>
  <si>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</si>
  <si>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</si>
  <si>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</si>
  <si>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</si>
  <si>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</si>
  <si>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</si>
  <si>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</si>
  <si>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</si>
  <si>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</si>
  <si>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</si>
  <si>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</si>
  <si>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</si>
  <si>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</si>
  <si>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</si>
  <si>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</si>
  <si>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</si>
  <si>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</si>
  <si>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</si>
  <si>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</si>
  <si>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</si>
  <si>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</si>
  <si>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</si>
  <si>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</si>
  <si>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</si>
  <si>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</si>
  <si>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</si>
  <si>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</si>
  <si>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</si>
  <si>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</si>
  <si>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</si>
  <si>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</si>
  <si>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</si>
  <si>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</si>
  <si>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</si>
  <si>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</si>
  <si>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</si>
  <si>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</si>
  <si>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</si>
  <si>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</si>
  <si>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</si>
  <si>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</si>
  <si>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</si>
  <si>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</si>
  <si>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</si>
  <si>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</si>
  <si>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</si>
  <si>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</si>
  <si>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</si>
  <si>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</si>
  <si>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</si>
  <si>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</si>
  <si>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</si>
  <si>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</si>
  <si>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</si>
  <si>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</si>
  <si>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</si>
  <si>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</si>
  <si>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</si>
  <si>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</si>
  <si>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</si>
  <si>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</si>
  <si>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</si>
  <si>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</si>
  <si>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</si>
  <si>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</si>
  <si>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</si>
  <si>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</si>
  <si>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</si>
  <si>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</si>
  <si>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</si>
  <si>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</si>
  <si>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</si>
  <si>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</si>
  <si>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</si>
  <si>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</si>
  <si>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</si>
  <si>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</si>
  <si>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</si>
  <si>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</si>
  <si>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</si>
  <si>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</si>
  <si>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</si>
  <si>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</si>
  <si>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</si>
  <si>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</si>
  <si>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</si>
  <si>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</si>
  <si>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</si>
  <si>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</si>
  <si>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</si>
  <si>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</si>
  <si>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</si>
  <si>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</si>
  <si>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</si>
  <si>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</si>
  <si>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</si>
  <si>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</si>
  <si>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</si>
  <si>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</si>
  <si>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</si>
  <si>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</si>
  <si>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</si>
  <si>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</si>
  <si>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</si>
  <si>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</si>
  <si>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</si>
  <si>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</si>
  <si>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</si>
  <si>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</si>
  <si>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</si>
  <si>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</si>
  <si>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</si>
  <si>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</si>
  <si>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</si>
  <si>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</si>
  <si>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</si>
  <si>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</si>
  <si>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</si>
  <si>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</si>
  <si>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</si>
  <si>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</si>
  <si>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</si>
  <si>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</si>
  <si>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</si>
  <si>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</si>
  <si>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</si>
  <si>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</si>
  <si>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</si>
  <si>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</si>
  <si>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</si>
  <si>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</si>
  <si>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</si>
  <si>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</si>
  <si>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</si>
  <si>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</si>
  <si>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</si>
  <si>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</si>
  <si>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</si>
  <si>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</si>
  <si>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</si>
  <si>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</si>
  <si>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</si>
  <si>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</si>
  <si>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</si>
  <si>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</si>
  <si>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</si>
  <si>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</si>
  <si>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</si>
  <si>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</si>
  <si>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</si>
  <si>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</si>
  <si>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</si>
  <si>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</si>
  <si>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</si>
  <si>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</si>
  <si>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</si>
  <si>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</si>
  <si>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</si>
  <si>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</si>
  <si>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</si>
  <si>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</si>
  <si>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</si>
  <si>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</si>
  <si>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</si>
  <si>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</si>
  <si>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</si>
  <si>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</si>
  <si>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</si>
  <si>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</si>
  <si>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</si>
  <si>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</si>
  <si>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</si>
  <si>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</si>
  <si>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</si>
  <si>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</si>
  <si>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</si>
  <si>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</si>
  <si>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</si>
  <si>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</si>
  <si>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</si>
  <si>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</si>
  <si>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</si>
  <si>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</si>
  <si>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</si>
  <si>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</si>
  <si>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</si>
  <si>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</si>
  <si>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</si>
  <si>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</si>
  <si>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</si>
  <si>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</si>
  <si>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</si>
  <si>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</si>
  <si>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</si>
  <si>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</si>
  <si>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</si>
  <si>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</si>
  <si>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</si>
  <si>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</si>
  <si>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</si>
  <si>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</si>
  <si>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</si>
  <si>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</si>
  <si>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</si>
  <si>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</si>
  <si>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</si>
  <si>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</si>
  <si>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</si>
  <si>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</si>
  <si>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</si>
  <si>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</si>
  <si>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</si>
  <si>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</si>
  <si>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</si>
  <si>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</si>
  <si>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</si>
  <si>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</si>
  <si>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</si>
  <si>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</si>
  <si>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</si>
  <si>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</si>
  <si>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</si>
  <si>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</si>
  <si>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</si>
  <si>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</si>
  <si>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</si>
  <si>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</si>
  <si>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</si>
  <si>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</si>
  <si>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</si>
  <si>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</si>
  <si>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</si>
  <si>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</si>
  <si>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</si>
  <si>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</si>
  <si>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</si>
  <si>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</si>
  <si>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</si>
  <si>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</si>
  <si>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</si>
  <si>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</si>
  <si>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</si>
  <si>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</si>
  <si>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</si>
  <si>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</si>
  <si>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</si>
  <si>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</si>
  <si>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</si>
  <si>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</si>
  <si>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</si>
  <si>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</si>
  <si>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</si>
  <si>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</si>
  <si>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</si>
  <si>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</si>
  <si>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</si>
  <si>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</si>
  <si>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</si>
  <si>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</si>
  <si>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</si>
  <si>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</si>
  <si>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</si>
  <si>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</si>
  <si>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</si>
  <si>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</si>
  <si>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</si>
  <si>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</si>
  <si>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</si>
  <si>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</si>
  <si>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</si>
  <si>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</si>
  <si>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</si>
  <si>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</si>
  <si>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</si>
  <si>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</si>
  <si>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</si>
  <si>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</si>
  <si>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</si>
  <si>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</si>
  <si>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</si>
  <si>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</si>
  <si>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</si>
  <si>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</si>
  <si>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</si>
  <si>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</si>
  <si>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</si>
  <si>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</si>
  <si>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</si>
  <si>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</si>
  <si>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</si>
  <si>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</si>
  <si>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</si>
  <si>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</si>
  <si>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</si>
  <si>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</si>
  <si>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</si>
  <si>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</si>
  <si>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</si>
  <si>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</si>
  <si>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</si>
  <si>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</si>
  <si>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</si>
  <si>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</si>
  <si>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</si>
  <si>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</si>
  <si>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</si>
  <si>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</si>
  <si>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</si>
  <si>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</si>
  <si>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</si>
  <si>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</si>
  <si>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</si>
  <si>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</si>
  <si>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</si>
  <si>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</si>
  <si>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</si>
  <si>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</si>
  <si>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</si>
  <si>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</si>
  <si>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</si>
  <si>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</si>
  <si>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</si>
  <si>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</si>
  <si>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</si>
  <si>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</si>
  <si>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</si>
  <si>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</si>
  <si>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</si>
  <si>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</si>
  <si>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</si>
  <si>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</si>
  <si>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</si>
  <si>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</si>
  <si>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</si>
  <si>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</si>
  <si>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</si>
  <si>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</si>
  <si>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</si>
  <si>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</si>
  <si>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</si>
  <si>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</si>
  <si>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</si>
  <si>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</si>
  <si>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</si>
  <si>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</si>
  <si>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</si>
  <si>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</si>
  <si>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</si>
  <si>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</si>
  <si>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</si>
  <si>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</si>
  <si>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</si>
  <si>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</si>
  <si>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</si>
  <si>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</si>
  <si>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</si>
  <si>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</si>
  <si>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</si>
  <si>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</si>
  <si>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</si>
  <si>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</si>
  <si>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</si>
  <si>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</si>
  <si>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</si>
  <si>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</si>
  <si>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</si>
  <si>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</si>
  <si>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</si>
  <si>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</si>
  <si>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</si>
  <si>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</si>
  <si>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</si>
  <si>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</si>
  <si>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</si>
  <si>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</si>
  <si>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</si>
  <si>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</si>
  <si>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</si>
  <si>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</si>
  <si>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</si>
  <si>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</si>
  <si>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</si>
  <si>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</si>
  <si>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</si>
  <si>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</si>
  <si>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</si>
  <si>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</si>
  <si>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</si>
  <si>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</si>
  <si>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</si>
  <si>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</si>
  <si>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</si>
  <si>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</si>
  <si>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</si>
  <si>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</si>
  <si>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</si>
  <si>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</si>
  <si>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</si>
  <si>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</si>
  <si>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</si>
  <si>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</si>
  <si>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</si>
  <si>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</si>
  <si>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</si>
  <si>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</si>
  <si>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</si>
  <si>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</si>
  <si>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</si>
  <si>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</si>
  <si>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</si>
  <si>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</si>
  <si>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</si>
  <si>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</si>
  <si>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</si>
  <si>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</si>
  <si>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</si>
  <si>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</si>
  <si>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</si>
  <si>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</si>
  <si>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</si>
  <si>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</si>
  <si>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</si>
  <si>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</si>
  <si>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</si>
  <si>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</si>
  <si>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</si>
  <si>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</si>
  <si>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</si>
  <si>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</si>
  <si>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</si>
  <si>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</si>
  <si>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</si>
  <si>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</si>
  <si>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</si>
  <si>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</si>
  <si>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</si>
  <si>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</si>
  <si>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</si>
  <si>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</si>
  <si>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</si>
  <si>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</si>
  <si>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</si>
  <si>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</si>
  <si>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</si>
  <si>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</si>
  <si>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</si>
  <si>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</si>
  <si>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</si>
  <si>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</si>
  <si>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</si>
  <si>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</si>
  <si>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</si>
  <si>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</si>
  <si>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</si>
  <si>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</si>
  <si>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</si>
  <si>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</si>
  <si>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</si>
  <si>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</si>
  <si>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</si>
  <si>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</si>
  <si>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</si>
  <si>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</si>
  <si>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</si>
  <si>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</si>
  <si>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</si>
  <si>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</si>
  <si>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</si>
  <si>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</si>
  <si>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</si>
  <si>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</si>
  <si>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</si>
  <si>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</si>
  <si>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</si>
  <si>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</si>
  <si>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</si>
  <si>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</si>
  <si>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</si>
  <si>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</si>
  <si>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</si>
  <si>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</si>
  <si>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</si>
  <si>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</si>
  <si>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</si>
  <si>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</si>
  <si>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</si>
  <si>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</si>
  <si>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</si>
  <si>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</si>
  <si>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</si>
  <si>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</si>
  <si>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</si>
  <si>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</si>
  <si>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</si>
  <si>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</si>
  <si>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</si>
  <si>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</si>
  <si>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</si>
  <si>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</si>
  <si>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</si>
  <si>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</si>
  <si>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</si>
  <si>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</si>
  <si>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</si>
  <si>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</si>
  <si>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</si>
  <si>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</si>
  <si>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</si>
  <si>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</si>
  <si>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</si>
  <si>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</si>
  <si>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</si>
  <si>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</si>
  <si>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</si>
  <si>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</si>
  <si>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</si>
  <si>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</si>
  <si>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</si>
  <si>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</si>
  <si>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</si>
  <si>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</si>
  <si>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</si>
  <si>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</si>
  <si>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</si>
  <si>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</si>
  <si>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</si>
  <si>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</si>
  <si>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</si>
  <si>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</si>
  <si>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</si>
  <si>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</si>
  <si>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</si>
  <si>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</si>
  <si>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</si>
  <si>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</si>
  <si>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</si>
  <si>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</si>
  <si>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</si>
  <si>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</si>
  <si>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</si>
  <si>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</si>
  <si>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</si>
  <si>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</si>
  <si>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</si>
  <si>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</si>
  <si>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</si>
  <si>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</si>
  <si>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</si>
  <si>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</si>
  <si>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</si>
  <si>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</si>
  <si>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</si>
  <si>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</si>
  <si>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</si>
  <si>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</si>
  <si>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</si>
  <si>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</si>
  <si>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</si>
  <si>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</si>
  <si>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</si>
  <si>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</si>
  <si>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</si>
  <si>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</si>
  <si>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</si>
  <si>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</si>
  <si>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</si>
  <si>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</si>
  <si>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</si>
  <si>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</si>
  <si>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</si>
  <si>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</si>
  <si>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</si>
  <si>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</si>
  <si>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</si>
  <si>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</si>
  <si>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</si>
  <si>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</si>
  <si>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</si>
  <si>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</si>
  <si>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</si>
  <si>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</si>
  <si>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</si>
  <si>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</si>
  <si>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</si>
  <si>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</si>
  <si>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</si>
  <si>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</si>
  <si>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</si>
  <si>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</si>
  <si>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</si>
  <si>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</si>
  <si>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</si>
  <si>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</si>
  <si>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</si>
  <si>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</si>
  <si>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</si>
  <si>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</si>
  <si>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</si>
  <si>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</si>
  <si>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</si>
  <si>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</si>
  <si>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</si>
  <si>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</si>
  <si>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</si>
  <si>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</si>
  <si>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</si>
  <si>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</si>
  <si>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</si>
  <si>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</si>
  <si>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</si>
  <si>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</si>
  <si>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</si>
  <si>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</si>
  <si>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</si>
  <si>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</si>
  <si>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</si>
  <si>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</si>
  <si>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</si>
  <si>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</si>
  <si>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</si>
  <si>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</si>
  <si>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</si>
  <si>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</si>
  <si>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</si>
  <si>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</si>
  <si>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</si>
  <si>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</si>
  <si>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</si>
  <si>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</si>
  <si>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</si>
  <si>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</si>
  <si>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</si>
  <si>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</si>
  <si>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</si>
  <si>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</si>
  <si>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</si>
  <si>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</si>
  <si>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</si>
  <si>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</si>
  <si>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</si>
  <si>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</si>
  <si>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</si>
  <si>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</si>
  <si>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</si>
  <si>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</si>
  <si>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</si>
  <si>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</si>
  <si>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</si>
  <si>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</si>
  <si>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</si>
  <si>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</si>
  <si>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</si>
  <si>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</si>
  <si>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</si>
  <si>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</si>
  <si>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</si>
  <si>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</si>
  <si>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</si>
  <si>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</si>
  <si>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</si>
  <si>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</si>
  <si>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</si>
  <si>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</si>
  <si>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</si>
  <si>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</si>
  <si>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</si>
  <si>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</si>
  <si>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</si>
  <si>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</si>
  <si>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</si>
  <si>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</si>
  <si>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</si>
  <si>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</si>
  <si>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</si>
  <si>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</si>
  <si>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</si>
  <si>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</si>
  <si>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</si>
  <si>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</si>
  <si>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</si>
  <si>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</si>
  <si>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</si>
  <si>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</si>
  <si>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</si>
  <si>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</si>
  <si>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</si>
  <si>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</si>
  <si>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</si>
  <si>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</si>
  <si>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</si>
  <si>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</si>
  <si>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</si>
  <si>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</si>
  <si>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</si>
  <si>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</si>
  <si>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</si>
  <si>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</si>
  <si>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</si>
  <si>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</si>
  <si>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</si>
  <si>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</si>
  <si>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</si>
  <si>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</si>
  <si>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</si>
  <si>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</si>
  <si>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</si>
  <si>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</si>
  <si>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</si>
  <si>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</si>
  <si>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</si>
  <si>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</si>
  <si>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</si>
  <si>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</si>
  <si>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</si>
  <si>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</si>
  <si>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</si>
  <si>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</si>
  <si>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</si>
  <si>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</si>
  <si>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</si>
  <si>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</si>
  <si>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</si>
  <si>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</si>
  <si>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</si>
  <si>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</si>
  <si>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</si>
  <si>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</si>
  <si>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</si>
  <si>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</si>
  <si>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</si>
  <si>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</si>
  <si>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</si>
  <si>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</si>
  <si>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</si>
  <si>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</si>
  <si>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</si>
  <si>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</si>
  <si>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</si>
  <si>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</si>
  <si>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</si>
  <si>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</si>
  <si>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</si>
  <si>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</si>
  <si>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</si>
  <si>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</si>
  <si>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</si>
  <si>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</si>
  <si>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</si>
  <si>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</si>
  <si>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</si>
  <si>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</si>
  <si>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</si>
  <si>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</si>
  <si>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</si>
  <si>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</si>
  <si>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</si>
  <si>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</si>
  <si>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</si>
  <si>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</si>
  <si>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</si>
  <si>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</si>
  <si>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</si>
  <si>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</si>
  <si>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</si>
  <si>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</si>
  <si>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</si>
  <si>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</si>
  <si>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</si>
  <si>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</si>
  <si>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</si>
  <si>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</si>
  <si>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</si>
  <si>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</si>
  <si>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</si>
  <si>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</si>
  <si>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</si>
  <si>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</si>
  <si>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</si>
  <si>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</si>
  <si>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</si>
  <si>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</si>
  <si>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</si>
  <si>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</si>
  <si>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</si>
  <si>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</si>
  <si>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</si>
  <si>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</si>
  <si>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</si>
  <si>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</si>
  <si>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</si>
  <si>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</si>
  <si>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</si>
  <si>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</si>
  <si>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</si>
  <si>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</si>
  <si>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</si>
  <si>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</si>
  <si>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</si>
  <si>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</si>
  <si>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</si>
  <si>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</si>
  <si>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</si>
  <si>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</si>
  <si>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</si>
  <si>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</si>
  <si>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</si>
  <si>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</si>
  <si>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</si>
  <si>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</si>
  <si>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</si>
  <si>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</si>
  <si>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</si>
  <si>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</si>
  <si>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</si>
  <si>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</si>
  <si>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</si>
  <si>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</si>
  <si>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</si>
  <si>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</si>
  <si>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</si>
  <si>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</si>
  <si>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</si>
  <si>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</si>
  <si>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</si>
  <si>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</si>
  <si>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</si>
  <si>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</si>
  <si>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</si>
  <si>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</si>
  <si>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</si>
  <si>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</si>
  <si>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</si>
  <si>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</si>
  <si>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</si>
  <si>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</si>
  <si>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</si>
  <si>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</si>
  <si>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</si>
  <si>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</si>
  <si>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</si>
  <si>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</si>
  <si>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</si>
  <si>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</si>
  <si>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</si>
  <si>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</si>
  <si>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</si>
  <si>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</si>
  <si>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</si>
  <si>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</si>
  <si>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</si>
  <si>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</si>
  <si>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</si>
  <si>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</si>
  <si>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</si>
  <si>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</si>
  <si>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</si>
  <si>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</si>
  <si>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</si>
  <si>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</si>
  <si>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</si>
  <si>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</si>
  <si>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</si>
  <si>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</si>
  <si>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</si>
  <si>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</si>
  <si>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</si>
  <si>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</si>
  <si>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</si>
  <si>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</si>
  <si>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</si>
  <si>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</si>
  <si>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</si>
  <si>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</si>
  <si>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</si>
  <si>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</si>
  <si>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</si>
  <si>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</si>
  <si>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</si>
  <si>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</si>
  <si>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</si>
  <si>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</si>
  <si>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</si>
  <si>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</si>
  <si>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</si>
  <si>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</si>
  <si>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</si>
  <si>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</si>
  <si>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</si>
  <si>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</si>
  <si>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</si>
  <si>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</si>
  <si>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</si>
  <si>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</si>
  <si>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</si>
  <si>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</si>
  <si>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</si>
  <si>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</si>
  <si>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</si>
  <si>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</si>
  <si>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</si>
  <si>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</si>
  <si>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</si>
  <si>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</si>
  <si>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</si>
  <si>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</si>
  <si>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</si>
  <si>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</si>
  <si>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</si>
  <si>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</si>
  <si>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</si>
  <si>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</si>
  <si>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</si>
  <si>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</si>
  <si>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</si>
  <si>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</si>
  <si>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</si>
  <si>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</si>
  <si>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</si>
  <si>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</si>
  <si>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</si>
  <si>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</si>
  <si>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</si>
  <si>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</si>
  <si>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</si>
  <si>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</si>
  <si>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</si>
  <si>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</si>
  <si>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</si>
  <si>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</si>
  <si>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</si>
  <si>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</si>
  <si>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</si>
  <si>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</si>
  <si>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</si>
  <si>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</si>
  <si>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</si>
  <si>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</si>
  <si>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</si>
  <si>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</si>
  <si>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</si>
  <si>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</si>
  <si>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</si>
  <si>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</si>
  <si>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</si>
  <si>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</si>
  <si>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</si>
  <si>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</si>
  <si>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</si>
  <si>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</si>
  <si>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</si>
  <si>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</si>
  <si>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</si>
  <si>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</si>
  <si>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</si>
  <si>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</si>
  <si>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</si>
  <si>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</si>
  <si>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</si>
  <si>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</si>
  <si>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</si>
  <si>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</si>
  <si>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</si>
  <si>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</si>
  <si>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</si>
  <si>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</si>
  <si>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</si>
  <si>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</si>
  <si>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</si>
  <si>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</si>
  <si>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</si>
  <si>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</si>
  <si>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</si>
  <si>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</si>
  <si>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</si>
  <si>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</si>
  <si>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</si>
  <si>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</si>
  <si>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</si>
  <si>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</si>
  <si>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</si>
  <si>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</si>
  <si>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</si>
  <si>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</si>
  <si>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</si>
  <si>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</si>
  <si>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</si>
  <si>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</si>
  <si>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</si>
  <si>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</si>
  <si>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</si>
  <si>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</si>
  <si>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</si>
  <si>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</si>
  <si>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</si>
  <si>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</si>
  <si>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</si>
  <si>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</si>
  <si>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</si>
  <si>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</si>
  <si>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</si>
  <si>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</si>
  <si>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</si>
  <si>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</si>
  <si>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</si>
  <si>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</si>
  <si>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</si>
  <si>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</si>
  <si>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</si>
  <si>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</si>
  <si>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</si>
  <si>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</si>
  <si>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</si>
  <si>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</si>
  <si>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</si>
  <si>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</si>
  <si>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</si>
  <si>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</si>
  <si>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</si>
  <si>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</si>
  <si>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</si>
  <si>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</si>
  <si>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</si>
  <si>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</si>
  <si>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</si>
  <si>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</si>
  <si>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</si>
  <si>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</si>
  <si>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</si>
  <si>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</si>
  <si>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</si>
  <si>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</si>
  <si>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</si>
  <si>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</si>
  <si>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</si>
  <si>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</si>
  <si>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</si>
  <si>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</si>
  <si>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</si>
  <si>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</si>
  <si>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</si>
  <si>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</si>
  <si>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</si>
  <si>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</si>
  <si>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</si>
  <si>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</si>
  <si>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</si>
  <si>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</si>
  <si>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</si>
  <si>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</si>
  <si>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</si>
  <si>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</si>
  <si>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</si>
  <si>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</si>
  <si>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</si>
  <si>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</si>
  <si>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</si>
  <si>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</si>
  <si>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</si>
  <si>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</si>
  <si>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</si>
  <si>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</si>
  <si>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</si>
  <si>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</si>
  <si>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</si>
  <si>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</si>
  <si>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</si>
  <si>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</si>
  <si>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</si>
  <si>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</si>
  <si>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</si>
  <si>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</si>
  <si>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</si>
  <si>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</si>
  <si>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</si>
  <si>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</si>
  <si>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</si>
  <si>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</si>
  <si>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</si>
  <si>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</si>
  <si>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</si>
  <si>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</si>
  <si>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</si>
  <si>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</si>
  <si>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</si>
  <si>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</si>
  <si>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</si>
  <si>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</si>
  <si>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</si>
  <si>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</si>
  <si>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</si>
  <si>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</si>
  <si>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</si>
  <si>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</si>
  <si>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</si>
  <si>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</si>
  <si>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</si>
  <si>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</si>
  <si>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</si>
  <si>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</si>
  <si>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</si>
  <si>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</si>
  <si>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</si>
  <si>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</si>
  <si>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</si>
  <si>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</si>
  <si>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</si>
  <si>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</si>
  <si>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</si>
  <si>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</si>
  <si>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</si>
  <si>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</si>
  <si>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</si>
  <si>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</si>
  <si>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</si>
  <si>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</si>
  <si>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</si>
  <si>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</si>
  <si>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</si>
  <si>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</si>
  <si>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</si>
  <si>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</si>
  <si>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</si>
  <si>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</si>
  <si>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</si>
  <si>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</si>
  <si>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</si>
  <si>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</si>
  <si>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</si>
  <si>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</si>
  <si>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</si>
  <si>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</si>
  <si>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</si>
  <si>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</si>
  <si>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</si>
  <si>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</si>
  <si>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</si>
  <si>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</si>
  <si>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</si>
  <si>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</si>
  <si>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</si>
  <si>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</si>
  <si>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</si>
  <si>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</si>
  <si>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</si>
  <si>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</si>
  <si>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</si>
  <si>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</si>
  <si>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</si>
  <si>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</si>
  <si>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</si>
  <si>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</si>
  <si>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</si>
  <si>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</si>
  <si>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</si>
  <si>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</si>
  <si>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</si>
  <si>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</si>
  <si>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</si>
  <si>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</si>
  <si>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</si>
  <si>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</si>
  <si>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</si>
  <si>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</si>
  <si>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</si>
  <si>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</si>
  <si>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</si>
  <si>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</si>
  <si>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</si>
  <si>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</si>
  <si>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</si>
  <si>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</si>
  <si>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</si>
  <si>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</si>
  <si>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</si>
  <si>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</si>
  <si>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</si>
  <si>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</si>
  <si>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</si>
  <si>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</si>
  <si>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</si>
  <si>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</si>
  <si>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</si>
  <si>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</si>
  <si>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</si>
  <si>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</si>
  <si>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</si>
  <si>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</si>
  <si>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</si>
  <si>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</si>
  <si>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</si>
  <si>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</si>
  <si>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</si>
  <si>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</si>
  <si>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</si>
  <si>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</si>
  <si>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</si>
  <si>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</si>
  <si>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</si>
  <si>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</si>
  <si>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</si>
  <si>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</si>
  <si>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</si>
  <si>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</si>
  <si>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</si>
  <si>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</si>
  <si>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</si>
  <si>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</si>
  <si>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</si>
  <si>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</si>
  <si>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</si>
  <si>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</si>
  <si>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</si>
  <si>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</si>
  <si>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</si>
  <si>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</si>
  <si>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</si>
  <si>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</si>
  <si>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</si>
  <si>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</si>
  <si>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</si>
  <si>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</si>
  <si>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</si>
  <si>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</si>
  <si>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</si>
  <si>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</si>
  <si>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</si>
  <si>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</si>
  <si>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</si>
  <si>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</si>
  <si>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</si>
  <si>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</si>
  <si>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</si>
  <si>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</si>
  <si>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</si>
  <si>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</si>
  <si>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</si>
  <si>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</si>
  <si>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</si>
  <si>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</si>
  <si>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</si>
  <si>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</si>
  <si>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</si>
  <si>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</si>
  <si>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</si>
  <si>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</si>
  <si>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</si>
  <si>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</si>
  <si>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</si>
  <si>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</si>
  <si>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</si>
  <si>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</si>
  <si>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</si>
  <si>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</si>
  <si>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</si>
  <si>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</si>
  <si>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</si>
  <si>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</si>
  <si>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</si>
  <si>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</si>
  <si>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</si>
  <si>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</si>
  <si>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</si>
  <si>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</si>
  <si>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</si>
  <si>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</si>
  <si>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</si>
  <si>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</si>
  <si>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</si>
  <si>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</si>
  <si>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</si>
  <si>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</si>
  <si>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</si>
  <si>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</si>
  <si>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</si>
  <si>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</si>
  <si>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</si>
  <si>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</si>
  <si>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</si>
  <si>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</si>
  <si>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</si>
  <si>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</si>
  <si>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</si>
  <si>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</si>
  <si>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</si>
  <si>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</si>
  <si>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</si>
  <si>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</si>
  <si>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</si>
  <si>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</si>
  <si>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</si>
  <si>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</si>
  <si>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</si>
  <si>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</si>
  <si>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</si>
  <si>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</si>
  <si>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</si>
  <si>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</si>
  <si>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</si>
  <si>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</si>
  <si>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</si>
  <si>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</si>
  <si>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</si>
  <si>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</si>
  <si>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</si>
  <si>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</si>
  <si>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</si>
  <si>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</si>
  <si>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</si>
  <si>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</si>
  <si>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</si>
  <si>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</si>
  <si>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</si>
  <si>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</si>
  <si>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</si>
  <si>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</si>
  <si>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</si>
  <si>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</si>
  <si>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</si>
  <si>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</si>
  <si>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</si>
  <si>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</si>
  <si>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</si>
  <si>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</si>
  <si>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</si>
  <si>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</si>
  <si>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</si>
  <si>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</si>
  <si>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</si>
  <si>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</si>
  <si>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</si>
  <si>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</si>
  <si>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</si>
  <si>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</si>
  <si>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</si>
  <si>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</si>
  <si>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</si>
  <si>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</si>
  <si>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</si>
  <si>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</si>
  <si>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</si>
  <si>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</si>
  <si>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</si>
  <si>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</si>
  <si>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</si>
  <si>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</si>
  <si>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</si>
  <si>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</si>
  <si>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</si>
  <si>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</si>
  <si>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</si>
  <si>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</si>
  <si>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</si>
  <si>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</si>
  <si>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</si>
  <si>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</si>
  <si>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</si>
  <si>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</si>
  <si>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</si>
  <si>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</si>
  <si>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</si>
  <si>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</si>
  <si>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</si>
  <si>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</si>
  <si>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</si>
  <si>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</si>
  <si>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</si>
  <si>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</si>
  <si>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</si>
  <si>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</si>
  <si>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</si>
  <si>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</si>
  <si>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</si>
  <si>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</si>
  <si>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</si>
  <si>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</si>
  <si>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</si>
  <si>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</si>
  <si>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</si>
  <si>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</si>
  <si>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</si>
  <si>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</si>
  <si>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</si>
  <si>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</si>
  <si>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</si>
  <si>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</si>
  <si>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</si>
  <si>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</si>
  <si>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</si>
  <si>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</si>
  <si>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</si>
  <si>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</si>
  <si>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</si>
  <si>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</si>
  <si>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</si>
  <si>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</si>
  <si>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</si>
  <si>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</si>
  <si>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</si>
  <si>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</si>
  <si>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</si>
  <si>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</si>
  <si>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</si>
  <si>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</si>
  <si>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</si>
  <si>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</si>
  <si>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</si>
  <si>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</si>
  <si>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</si>
  <si>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</si>
  <si>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</si>
  <si>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</si>
  <si>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</si>
  <si>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</si>
  <si>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</si>
  <si>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</si>
  <si>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</si>
  <si>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</si>
  <si>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</si>
  <si>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</si>
  <si>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</si>
  <si>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</si>
  <si>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</si>
  <si>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</si>
  <si>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</si>
  <si>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</si>
  <si>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</si>
  <si>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</si>
  <si>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</si>
  <si>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</si>
  <si>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</si>
  <si>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</si>
  <si>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</si>
  <si>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</si>
  <si>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</si>
  <si>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</si>
  <si>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</si>
  <si>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</si>
  <si>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</si>
  <si>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</si>
  <si>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</si>
  <si>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</si>
  <si>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</si>
  <si>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</si>
  <si>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</si>
  <si>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</si>
  <si>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</si>
  <si>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</si>
  <si>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</si>
  <si>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</si>
  <si>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</si>
  <si>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</si>
  <si>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</si>
  <si>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</si>
  <si>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</si>
  <si>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</si>
  <si>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</si>
  <si>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</si>
  <si>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</si>
  <si>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</si>
  <si>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</si>
  <si>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</si>
  <si>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</si>
  <si>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</si>
  <si>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</si>
  <si>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</si>
  <si>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</si>
  <si>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</si>
  <si>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</si>
  <si>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</si>
  <si>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</si>
  <si>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</si>
  <si>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</si>
  <si>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</si>
  <si>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</si>
  <si>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</si>
  <si>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</si>
  <si>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</si>
  <si>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</si>
  <si>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</si>
  <si>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</si>
  <si>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</si>
  <si>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</si>
  <si>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</si>
  <si>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</si>
  <si>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</si>
  <si>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</si>
  <si>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</si>
  <si>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</si>
  <si>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</si>
  <si>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</si>
  <si>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</si>
  <si>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</si>
  <si>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</si>
  <si>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</si>
  <si>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</si>
  <si>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</si>
  <si>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</si>
  <si>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</si>
  <si>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</si>
  <si>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</si>
  <si>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</si>
  <si>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</si>
  <si>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</si>
  <si>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</si>
  <si>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</si>
  <si>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</si>
  <si>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</si>
  <si>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</si>
  <si>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</si>
  <si>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</si>
  <si>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</si>
  <si>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</si>
  <si>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</si>
  <si>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</si>
  <si>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</si>
  <si>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</si>
  <si>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</si>
  <si>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</si>
  <si>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</si>
  <si>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</si>
  <si>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</si>
  <si>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</si>
  <si>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</si>
  <si>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</si>
  <si>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</si>
  <si>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</si>
  <si>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</si>
  <si>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</si>
  <si>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</si>
  <si>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</si>
  <si>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</si>
  <si>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</si>
  <si>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</si>
  <si>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</si>
  <si>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</si>
  <si>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</si>
  <si>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</si>
  <si>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</si>
  <si>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</si>
  <si>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</si>
  <si>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</si>
  <si>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</si>
  <si>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</si>
  <si>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</si>
  <si>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</si>
  <si>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</si>
  <si>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</si>
  <si>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</si>
  <si>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</si>
  <si>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</si>
  <si>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</si>
  <si>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</si>
  <si>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</si>
  <si>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</si>
  <si>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</si>
  <si>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</si>
  <si>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</si>
  <si>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</si>
  <si>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</si>
  <si>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</si>
  <si>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</si>
  <si>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</si>
  <si>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</si>
  <si>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</si>
  <si>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</si>
  <si>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</si>
  <si>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</si>
  <si>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</si>
  <si>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</si>
  <si>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</si>
  <si>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</si>
  <si>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</si>
  <si>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</si>
  <si>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</si>
  <si>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</si>
  <si>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</si>
  <si>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</si>
  <si>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</si>
  <si>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</si>
  <si>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</si>
  <si>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</si>
  <si>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</si>
  <si>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</si>
  <si>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</si>
  <si>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</si>
  <si>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</si>
  <si>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</si>
  <si>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</si>
  <si>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</si>
  <si>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</si>
  <si>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</si>
  <si>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</si>
  <si>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</si>
  <si>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</si>
  <si>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</si>
  <si>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</si>
  <si>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</si>
  <si>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</si>
  <si>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</si>
  <si>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</si>
  <si>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</si>
  <si>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</si>
  <si>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</si>
  <si>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</si>
  <si>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</si>
  <si>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</si>
  <si>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</si>
  <si>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</si>
  <si>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</si>
  <si>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</si>
  <si>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</si>
  <si>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</si>
  <si>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</si>
  <si>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</si>
  <si>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</si>
  <si>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</si>
  <si>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</si>
  <si>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</si>
  <si>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</si>
  <si>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</si>
  <si>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</si>
  <si>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</si>
  <si>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</si>
  <si>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</si>
  <si>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</si>
  <si>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</si>
  <si>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</si>
  <si>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</si>
  <si>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</si>
  <si>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</si>
  <si>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</si>
  <si>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</si>
  <si>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</si>
  <si>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</si>
  <si>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</si>
  <si>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</si>
  <si>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</si>
  <si>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</si>
  <si>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</si>
  <si>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</si>
  <si>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</si>
  <si>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</si>
  <si>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</si>
  <si>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</si>
  <si>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</si>
  <si>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</si>
  <si>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</si>
  <si>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</si>
  <si>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</si>
  <si>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</si>
  <si>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</si>
  <si>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</si>
  <si>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</si>
  <si>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</si>
  <si>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</si>
  <si>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</si>
  <si>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</si>
  <si>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</si>
  <si>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</si>
  <si>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</si>
  <si>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</si>
  <si>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</si>
  <si>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</si>
  <si>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</si>
  <si>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</si>
  <si>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</si>
  <si>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</si>
  <si>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</si>
  <si>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</si>
  <si>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</si>
  <si>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</si>
  <si>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</si>
  <si>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</si>
  <si>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</si>
  <si>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</si>
  <si>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</si>
  <si>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</si>
  <si>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</si>
  <si>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</si>
  <si>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</si>
  <si>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</si>
  <si>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</si>
  <si>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</si>
  <si>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</si>
  <si>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</si>
  <si>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</si>
  <si>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</si>
  <si>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</si>
  <si>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</si>
  <si>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</si>
  <si>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</si>
  <si>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</si>
  <si>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</si>
  <si>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</si>
  <si>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</si>
  <si>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</si>
  <si>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</si>
  <si>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</si>
  <si>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</si>
  <si>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</si>
  <si>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</si>
  <si>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</si>
  <si>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</si>
  <si>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</si>
  <si>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H5250 - AUTOSERVICIO - BOGOTA</t>
  </si>
  <si>
    <t>TAT BOGOTA - ESPECIAL - H5490</t>
  </si>
  <si>
    <t>HUEVO L X30 CARTON VERDE CAJA X360 CON ETIQUETA</t>
  </si>
  <si>
    <t>TAT BOGOTA - GRANDES SUPERFICIES - H5960</t>
  </si>
  <si>
    <t>TAT BUCARAMANGA H1040 - ESPECIAL</t>
  </si>
  <si>
    <t>TAT BOGOTA-BLINDAR H5941</t>
  </si>
  <si>
    <t>3/07/2026</t>
  </si>
  <si>
    <t>CENTRO DE EMPAQUES CUCUTA</t>
  </si>
  <si>
    <t>HUEVO L X 30 PET CANASTA X 180</t>
  </si>
  <si>
    <t>4/07/2026</t>
  </si>
  <si>
    <t>ELABORACION DE PRODUCTOS - BE</t>
  </si>
  <si>
    <t>TAT SANTAMARTA - FOOD SERVICE</t>
  </si>
  <si>
    <t>HUEVO SUCIO MARCADO X30 BANDEJA GRIS</t>
  </si>
  <si>
    <t>6/07/2026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</si>
</sst>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1701293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861038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233367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812533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286701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283839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65863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0.369124189812" createdVersion="5" refreshedVersion="8" minRefreshableVersion="3" recordCount="1266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80300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8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ALKA1"/>
        <s v="ALKA2"/>
        <s v="BELLAVISTA"/>
        <s v="TAT CE BARRANQUILLA"/>
        <s v="TAT CALI"/>
        <s v="TAT MEDELLIN"/>
        <s v="TAT BOGOTA SIBERIA"/>
        <s v="TAT BOGOTA MONTEVIDEO"/>
        <s v="TAT PASTO"/>
        <s v="LANZA"/>
        <s v="BODEGA EVENTUALIDAD"/>
        <s v="TAT BUCARAMANGA"/>
        <s v="TAT POPAYAN"/>
        <s v="TAT PEREIRA"/>
        <s v="TAT BARRANQUILLA"/>
        <s v="TAT CARTAGENA"/>
        <s v="TAT SANTA MARTA "/>
        <s v="TAT VALLEDUPAR"/>
        <s v="TAT VILLAVICENCIO"/>
        <s v="TAT CUCUTA"/>
        <s v="PALMAS"/>
        <s v="TAT CE BOGOTA"/>
        <s v="TAT CE CALI"/>
        <n v="0"/>
        <s v="TAT CE MEDELLIN"/>
        <s v="TAT CE MONTERIA"/>
        <s v="TAT SINCELEJO"/>
        <s v="TAT MONTERIA"/>
        <s v="PLANTA CLASIFICADORA INTEGRADO JP"/>
        <s v="GRANJAS DE PISO"/>
        <s v="HUEVO SIN CLASIFICAR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YUMBO"/>
        <s v="XL"/>
        <s v="SEGUNDA"/>
        <s v="M"/>
        <s v="L"/>
        <s v="HUEVO SIN CLASIFICAR"/>
        <s v="C"/>
        <s v="B"/>
        <s v="AAA"/>
        <s v="AA"/>
        <s v="A"/>
        <n v="0" u="1"/>
      </sharedItems>
    </cacheField>
    <cacheField name="TIPO DE HUEVO 2" numFmtId="0">
      <sharedItems containsMixedTypes="1" containsNumber="1" containsInteger="1" minValue="0" maxValue="669" count="8">
        <s v="VERDE"/>
        <s v="GRIS SUELTO"/>
        <s v="EMPACADOS"/>
        <s v="SEGUNDA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AU/FS/GS"/>
        <s v="SEGUNDA"/>
        <s v="SIN CL"/>
        <s v="HD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0.369125578705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3/07/2026" numFmtId="0">
      <sharedItems containsString="0" containsBlank="1" containsNumber="1" containsInteger="1" minValue="-12000" maxValue="189332"/>
    </cacheField>
    <cacheField name="4/07/2026" numFmtId="0">
      <sharedItems containsString="0" containsBlank="1" containsNumber="1" containsInteger="1" minValue="-2700" maxValue="247747"/>
    </cacheField>
    <cacheField name="6/07/2026" numFmtId="0">
      <sharedItems containsString="0" containsBlank="1" containsNumber="1" containsInteger="1" minValue="-1500" maxValue="195326"/>
    </cacheField>
    <cacheField name="TAT" numFmtId="0">
      <sharedItems containsBlank="1"/>
    </cacheField>
    <cacheField name="PROMEDIO" numFmtId="0">
      <sharedItems containsString="0" containsBlank="1" containsNumber="1" minValue="-1500" maxValue="189508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0.36912581018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22906"/>
        <n v="15874"/>
        <n v="187334"/>
        <n v="89732"/>
        <n v="6548"/>
        <n v="696"/>
        <n v="4552"/>
        <n v="173998"/>
        <n v="173814"/>
        <n v="13940"/>
        <n v="419"/>
        <n v="51000"/>
        <n v="141000"/>
        <n v="327740"/>
        <n v="962"/>
        <n v="175163"/>
        <n v="1515"/>
        <n v="152557"/>
        <n v="489577"/>
        <n v="5400"/>
        <n v="4055"/>
        <n v="7240"/>
        <n v="60"/>
        <n v="18898"/>
        <n v="9886"/>
        <n v="41989"/>
        <n v="310"/>
        <n v="12570"/>
        <n v="28701"/>
        <n v="13830"/>
        <n v="206"/>
        <n v="142154"/>
        <n v="17730"/>
        <n v="12927"/>
        <n v="49931"/>
        <n v="2117"/>
        <n v="793"/>
        <n v="20700"/>
        <n v="24900"/>
        <n v="240"/>
        <n v="4140"/>
        <n v="235863"/>
        <n v="540"/>
        <n v="397674"/>
        <n v="73388"/>
        <n v="6740"/>
        <n v="1080"/>
        <n v="2700"/>
        <n v="121440"/>
        <n v="6526"/>
        <n v="49290"/>
        <n v="4302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40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6000" u="1"/>
        <n v="4560" u="1"/>
        <n v="15120" u="1"/>
        <n v="233690" u="1"/>
        <n v="36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180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780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0.369126620368" createdVersion="6" refreshedVersion="8" minRefreshableVersion="3" recordCount="646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6T00:00:00" maxDate="2026-07-07T00:00:00"/>
    </cacheField>
    <cacheField name="Edad" numFmtId="0">
      <sharedItems containsString="0" containsBlank="1" containsNumber="1" minValue="-43" maxValue="43420" count="64">
        <n v="4"/>
        <n v="6"/>
        <n v="3"/>
        <n v="7"/>
        <n v="5"/>
        <n v="2"/>
        <n v="9"/>
        <n v="8"/>
        <n v="13"/>
        <n v="11"/>
        <n v="10"/>
        <n v="1"/>
        <n v="12"/>
        <n v="19"/>
        <m/>
        <n v="18" u="1"/>
        <n v="17" u="1"/>
        <n v="22" u="1"/>
        <n v="16" u="1"/>
        <n v="21" u="1"/>
        <n v="15" u="1"/>
        <n v="20" u="1"/>
        <n v="14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16"/>
        <n v="110480"/>
        <n v="114268"/>
        <n v="2110302"/>
        <n v="2110402"/>
        <n v="2110403"/>
        <n v="2110404"/>
        <n v="2114268"/>
        <n v="2114379"/>
        <n v="2152388"/>
        <n v="110472"/>
        <n v="112268"/>
        <n v="112271"/>
        <n v="112301"/>
        <n v="112379"/>
        <n v="114379"/>
        <n v="152281"/>
        <n v="152381"/>
        <n v="152382"/>
        <n v="152384"/>
        <n v="2010102"/>
        <n v="2110202"/>
        <n v="2110217"/>
        <n v="2110317"/>
        <n v="13358"/>
        <n v="13420"/>
        <n v="2010301"/>
        <n v="2410401"/>
        <n v="2114357"/>
        <n v="112357"/>
        <n v="2112207"/>
        <n v="13461"/>
        <n v="10401"/>
        <n v="10501"/>
        <n v="10601"/>
        <n v="2010501"/>
        <n v="72001"/>
        <n v="73001"/>
        <n v="79110"/>
        <n v="73003"/>
        <n v="72002"/>
        <n v="114365"/>
        <n v="13324"/>
        <n v="13459"/>
        <n v="110303"/>
        <n v="75101"/>
        <n v="272003"/>
        <n v="76401"/>
        <n v="272002"/>
        <n v="273003"/>
        <n v="2110427"/>
        <n v="13524"/>
        <n v="2114158"/>
        <n v="274001"/>
        <n v="2010401"/>
        <n v="273001"/>
        <n v="10301"/>
        <n v="110322"/>
        <n v="410401"/>
        <n v="72006"/>
        <n v="13512"/>
        <n v="13561"/>
        <n v="72003"/>
        <n v="79111"/>
        <n v="271901"/>
        <n v="72005"/>
        <n v="75201"/>
        <n v="75301"/>
        <n v="75401"/>
        <n v="75501"/>
        <n v="73005"/>
        <n v="2013419"/>
        <n v="74001"/>
        <m/>
        <n v="13359" u="1"/>
        <n v="13469" u="1"/>
        <n v="13421" u="1"/>
        <n v="2110303" u="1"/>
        <n v="114357" u="1"/>
        <n v="79101" u="1"/>
        <n v="2110327" u="1"/>
        <n v="13417" u="1"/>
        <n v="2013322" u="1"/>
        <n v="13403" u="1"/>
        <n v="71901" u="1"/>
        <n v="13322" u="1"/>
        <n v="76601" u="1"/>
        <n v="13424" u="1"/>
        <n v="110302" u="1"/>
        <n v="13419" u="1"/>
        <n v="13558" u="1"/>
        <n v="132357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  <n v="112207" u="1"/>
        <n v="13460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7" maxValue="433020"/>
    </cacheField>
    <cacheField name="Referencia" numFmtId="0">
      <sharedItems containsMixedTypes="1" containsNumber="1" containsInteger="1" minValue="0" maxValue="0" count="75">
        <s v="HUEVO L X30 CARTON VERDE CON ETIQUETA"/>
        <s v="HUEVO MX30 CARTON VERDE CON ETIQUETA"/>
        <s v="HUEVO M X30 CARTON VERDE CAJA X 360"/>
        <s v="HUEVO XL X 15 PET CAJA X 300 PV."/>
        <s v="HUEVO L X 30 CARTON VERDE CANASTA"/>
        <s v="HUEVO M X 30 CARTON VERDE CANASTA"/>
        <s v="HUEVO M X30 CARTON VERDE AMARRADO CANASTA"/>
        <s v="HUEVO M X 30 FS CARTON VERDE CON ETIQUETA CANASTA"/>
        <s v="HUEVO XL X 15 PET CANASTA X 180 PV"/>
        <s v="HUEVO L X 30 PET CANASTA X 180 PV"/>
        <s v="HUEVO L X 15 PAGUE 14 PET EN CANASTA."/>
        <s v="HUEVO M X30 CARTON VERDE CAJA  X 60"/>
        <s v="HUEVO XL X 15 PET CAJA X 300"/>
        <s v="HUEVO XL X 15 PET CAJA X 300 - TAT"/>
        <s v="HUEVO L X 30 PET"/>
        <s v="HUEVO L X 30 PET CAJA X 300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12 PET CANASTA X 144 PV"/>
        <s v="HUEVO L X 12 PET CAJA X 120"/>
        <s v="HUEVO XL X 15 PET CANASTA"/>
        <s v="HUEVO A X 30 BAND GRIS AMARRADO - OLIMPICA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PICADO ZF MARCADO X 30 BANDEJA GRIS"/>
        <s v="HUEVO SUCIO ZF"/>
        <s v="HUEVO L X 15 PET CAJA X 300 PV."/>
        <s v="HUEVO AA X 30 BAND GRIS AMARRADO TAPA VERDE ALAT - ESTIBADO"/>
        <s v="HUEVO A X 300 BANDEJA GRIS ALAT CAJA AMARRADO"/>
        <s v="HUEVO L X30 CARTON VERDE AMARRADO"/>
        <s v="HUEVO YUMBO X20 CARTON VERDE LZ SIN MARCA"/>
        <s v="HUEVO SUCIO ZF MARCADO X 30 BANDEJA GRIS CANASTA"/>
        <s v="REVOLTURA ROJA"/>
        <s v="HUEVO SUCIO ZF SIN MARCA X 30 BANDEJA GRIS CANASTA"/>
        <s v="HUEVO PICADO ZF MARCADO X 30 BANDEJAS GRIS CANASTA"/>
        <s v="HUEVO M X 30 CARTON VERDE CANASTA - BUCAROS"/>
        <s v="HUEVO B X 240 BANDEJA GRIS CAJA AMARRADO BUENASOS."/>
        <s v="HUEVO XXL X 10 PET CANASTA X 100 PV"/>
        <s v="HUEVO BAJA ROTACIÓN CANASTA"/>
        <s v="HUEVO A X30 CARTON GRIS CANASTA"/>
        <s v="HUEVO PICADO X 30 BANDEJA GRIS CANASTA"/>
        <s v="HUEVO AA X30 CARTON GRIS"/>
        <s v="HUEVO L X 30 CARTON VERDE AMARRADO - VENTA INTERNA"/>
        <e v="#N/A"/>
        <s v="HUEVO SUCIO MARCADO"/>
        <s v="HUEVO B X 30 CARTON GRIS AMARRADO BUENASOS."/>
        <s v="HUEVO B X 30 BAND GRIS AMARRADO - OLIMPICA"/>
        <s v="HUEVO SUCIO ZF MARCADO"/>
        <s v="HUEVO ROTO ZF- SANTANDER"/>
        <s v="HUEVO MAL MARCADO CANASTA"/>
        <s v="HUEVO SUCIO SIN MARCA X30 BANDEJA GRIS LZ"/>
        <s v="HUEVO AAA X 30 CARTON GRIS LZ"/>
        <s v="HUEVO AA X 30 CARTON GRIS LZ"/>
        <s v="HUEVO A X 30 CARTON GRIS LZ"/>
        <s v="HUEVO B X 30 CARTON GRIS LZ"/>
        <s v="HUEVO PICADO SG"/>
        <s v="HUEVO A X 30 CARTON GRIS AMARRADO SOL NACIENTE CANASTA."/>
        <s v="HUEVO DE BAJA ROTACION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VALLEDUPAR"/>
        <s v="ALKA1"/>
        <s v="ALKA2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SANTA MARTA "/>
        <s v="TAT MONTERIA"/>
        <s v="BELLAVISTA"/>
        <s v="BODEGA EVENTUALIDAD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e v="#N/A"/>
        <s v="AA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REVOLTURA"/>
        <s v="DESECHO"/>
        <e v="#N/A"/>
        <s v="MAL MARCADO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0.369127430553" createdVersion="8" refreshedVersion="8" minRefreshableVersion="3" recordCount="647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Bucaramanga"/>
        <s v="Cali"/>
        <s v="Cartagena"/>
        <s v="Cucuta"/>
        <s v="Medellin"/>
        <s v="Pasto"/>
        <s v="Popayan"/>
        <s v="Valledupar"/>
        <s v="Alka1"/>
        <s v="Alka2"/>
        <s v="Lanza"/>
        <s v="Palmas"/>
        <s v="CE Bogota"/>
        <s v="Sincelejo"/>
        <s v="CE Barranquilla"/>
        <s v="Bogota Siberia"/>
        <s v="Villavicencio"/>
        <s v="CE Cali"/>
        <s v="CE Monteria"/>
        <s v="Santa Marta"/>
        <s v="Monteria"/>
        <s v="BE"/>
        <s v="KIGT"/>
        <m/>
        <s v="Pereira" u="1"/>
      </sharedItems>
    </cacheField>
    <cacheField name="Fecha" numFmtId="14">
      <sharedItems containsNonDate="0" containsDate="1" containsString="0" containsBlank="1" minDate="2026-07-06T00:00:00" maxDate="2026-07-07T00:00:00"/>
    </cacheField>
    <cacheField name="Edad" numFmtId="0">
      <sharedItems containsString="0" containsBlank="1" containsNumber="1" containsInteger="1" minValue="1" maxValue="22" count="23">
        <n v="4"/>
        <n v="6"/>
        <n v="3"/>
        <n v="7"/>
        <n v="5"/>
        <n v="2"/>
        <n v="9"/>
        <n v="8"/>
        <n v="13"/>
        <n v="11"/>
        <n v="10"/>
        <n v="1"/>
        <n v="12"/>
        <n v="19"/>
        <m/>
        <n v="18" u="1"/>
        <n v="17" u="1"/>
        <n v="22" u="1"/>
        <n v="16" u="1"/>
        <n v="21" u="1"/>
        <n v="15" u="1"/>
        <n v="20" u="1"/>
        <n v="14" u="1"/>
      </sharedItems>
    </cacheField>
    <cacheField name="Item" numFmtId="1">
      <sharedItems containsString="0" containsBlank="1" containsNumber="1" containsInteger="1" minValue="100" maxValue="2410401" count="102">
        <n v="110316"/>
        <n v="110416"/>
        <n v="110480"/>
        <n v="114268"/>
        <n v="2110302"/>
        <n v="2110402"/>
        <n v="2110403"/>
        <n v="2110404"/>
        <n v="2114268"/>
        <n v="2114379"/>
        <n v="2152388"/>
        <n v="110472"/>
        <n v="112268"/>
        <n v="112271"/>
        <n v="112301"/>
        <n v="112379"/>
        <n v="114379"/>
        <n v="152281"/>
        <n v="152381"/>
        <n v="152382"/>
        <n v="152384"/>
        <n v="2010102"/>
        <n v="2110202"/>
        <n v="2110217"/>
        <n v="2110317"/>
        <n v="13358"/>
        <n v="13420"/>
        <n v="2010301"/>
        <n v="2410401"/>
        <n v="2114357"/>
        <n v="112357"/>
        <n v="2112207"/>
        <n v="13461"/>
        <n v="10401"/>
        <n v="10501"/>
        <n v="10601"/>
        <n v="2010501"/>
        <n v="72001"/>
        <n v="73001"/>
        <n v="79110"/>
        <n v="73003"/>
        <n v="72002"/>
        <n v="114365"/>
        <n v="13324"/>
        <n v="13459"/>
        <n v="110303"/>
        <n v="75101"/>
        <n v="272003"/>
        <n v="76401"/>
        <n v="272002"/>
        <n v="273003"/>
        <n v="2110427"/>
        <n v="13524"/>
        <n v="2114158"/>
        <n v="274001"/>
        <n v="2010401"/>
        <n v="273001"/>
        <n v="10301"/>
        <n v="110322"/>
        <n v="410401"/>
        <n v="72006"/>
        <n v="13512"/>
        <n v="13561"/>
        <n v="72003"/>
        <n v="79111"/>
        <n v="271901"/>
        <n v="72005"/>
        <n v="75201"/>
        <n v="75301"/>
        <n v="75401"/>
        <n v="75501"/>
        <n v="73005"/>
        <n v="2013419"/>
        <n v="74001"/>
        <m/>
        <n v="13359" u="1"/>
        <n v="13469" u="1"/>
        <n v="13421" u="1"/>
        <n v="2110303" u="1"/>
        <n v="114357" u="1"/>
        <n v="79101" u="1"/>
        <n v="2110327" u="1"/>
        <n v="13417" u="1"/>
        <n v="2013322" u="1"/>
        <n v="13403" u="1"/>
        <n v="71901" u="1"/>
        <n v="13322" u="1"/>
        <n v="76601" u="1"/>
        <n v="13424" u="1"/>
        <n v="110302" u="1"/>
        <n v="13419" u="1"/>
        <n v="13558" u="1"/>
        <n v="132357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7" maxValue="433020"/>
    </cacheField>
    <cacheField name="Referencia" numFmtId="0">
      <sharedItems containsBlank="1" count="102">
        <s v="HUEVO L X30 CARTON VERDE CON ETIQUETA"/>
        <s v="HUEVO MX30 CARTON VERDE CON ETIQUETA"/>
        <s v="HUEVO M X30 CARTON VERDE CAJA X 360"/>
        <s v="HUEVO XL X 15 PET CAJA X 300 PV."/>
        <s v="HUEVO L X 30 CARTON VERDE CANASTA"/>
        <s v="HUEVO M X 30 CARTON VERDE CANASTA"/>
        <s v="HUEVO M X30 CARTON VERDE AMARRADO CANASTA"/>
        <s v="HUEVO M X 30 FS CARTON VERDE CON ETIQUETA CANASTA"/>
        <s v="HUEVO XL X 15 PET CANASTA X 180 PV"/>
        <s v="HUEVO L X 30 PET CANASTA X 180 PV"/>
        <s v="HUEVO L X 15 PAGUE 14 PET EN CANASTA."/>
        <s v="HUEVO M X30 CARTON VERDE CAJA  X 60"/>
        <s v="HUEVO XL X 15 PET CAJA X 300"/>
        <s v="HUEVO XL X 15 PET CAJA X 300 - TAT"/>
        <s v="HUEVO L X 30 PET"/>
        <s v="HUEVO L X 30 PET CAJA X 300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12 PET CANASTA X 144 PV"/>
        <s v="HUEVO L X 12 PET CAJA X 120"/>
        <s v="HUEVO XL X 15 PET CANASTA"/>
        <s v="HUEVO A X 30 BAND GRIS AMARRADO - OLIMPICA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PICADO ZF MARCADO X 30 BANDEJA GRIS"/>
        <s v="HUEVO SUCIO ZF"/>
        <s v="HUEVO L X 15 PET CAJA X 300 PV."/>
        <s v="HUEVO AA X 30 BAND GRIS AMARRADO TAPA VERDE ALAT - ESTIBADO"/>
        <s v="HUEVO A X 300 BANDEJA GRIS ALAT CAJA AMARRADO"/>
        <s v="HUEVO L X30 CARTON VERDE AMARRADO"/>
        <s v="HUEVO YUMBO X20 CARTON VERDE LZ SIN MARCA"/>
        <s v="HUEVO SUCIO ZF MARCADO X 30 BANDEJA GRIS CANASTA"/>
        <s v="REVOLTURA ROJA"/>
        <s v="HUEVO SUCIO ZF SIN MARCA X 30 BANDEJA GRIS CANASTA"/>
        <s v="HUEVO PICADO ZF MARCADO X 30 BANDEJAS GRIS CANASTA"/>
        <s v="HUEVO M X 30 CARTON VERDE CANASTA - BUCAROS"/>
        <s v="HUEVO B X 240 BANDEJA GRIS CAJA AMARRADO BUENASOS."/>
        <s v="HUEVO XXL X 10 PET CANASTA X 100 PV"/>
        <s v="HUEVO BAJA ROTACIÓN CANASTA"/>
        <s v="HUEVO A X30 CARTON GRIS CANASTA"/>
        <s v="HUEVO PICADO X 30 BANDEJA GRIS CANASTA"/>
        <s v="HUEVO AA X30 CARTON GRIS"/>
        <s v="HUEVO L X 30 CARTON VERDE AMARRADO - VENTA INTERNA"/>
        <e v="#N/A"/>
        <s v="HUEVO SUCIO MARCADO"/>
        <s v="HUEVO B X 30 CARTON GRIS AMARRADO BUENASOS."/>
        <s v="HUEVO B X 30 BAND GRIS AMARRADO - OLIMPICA"/>
        <s v="HUEVO SUCIO ZF MARCADO"/>
        <s v="HUEVO ROTO ZF- SANTANDER"/>
        <s v="HUEVO MAL MARCADO CANASTA"/>
        <s v="HUEVO SUCIO SIN MARCA X30 BANDEJA GRIS LZ"/>
        <s v="HUEVO AAA X 30 CARTON GRIS LZ"/>
        <s v="HUEVO AA X 30 CARTON GRIS LZ"/>
        <s v="HUEVO A X 30 CARTON GRIS LZ"/>
        <s v="HUEVO B X 30 CARTON GRIS LZ"/>
        <s v="HUEVO PICADO SG"/>
        <s v="HUEVO A X 30 CARTON GRIS AMARRADO SOL NACIENTE CANASTA."/>
        <s v="HUEVO DE BAJA ROTACION"/>
        <m/>
        <s v="HUEVO AA X 300 BANDEJA GRIS ALAT CAJA AMARRADO" u="1"/>
        <s v="HUEVO A X 300 BAND GRIS CAJA AMARR ÉXITO." u="1"/>
        <s v="HUEVO A X 30 CARTON GRIS AMARRADO - ALKOSTO." u="1"/>
        <s v="HUEVO L X30 CARTON VERDE AMARRADO CANASTA" u="1"/>
        <s v="HUEVO L X 12 PET CAJA X 120 PV." u="1"/>
        <s v="HUEVO ROTO" u="1"/>
        <s v="HUEVO L X 30 CARTON VERDE CANASTA - BUCAROS" u="1"/>
        <s v="HUEVO A X 30 CARTON GRIS AMARRADO SOL NACIENTE BARRANQUILLA." u="1"/>
        <s v="HUEVO AA X 30 BAND GRIS AMARRADO TAPA VERDE ALAT CANASTA" u="1"/>
        <s v="HUEVO A X 30 BAND GRIS AMARRADO ALAT" u="1"/>
        <s v="HUEVO MAL MARCADO" u="1"/>
        <s v="HUEVO AA X 30 BAND GRIS AMARRADO TAPA VERDE ALAT." u="1"/>
        <s v="REVOLTURA COMERCIAL MEDIANA" u="1"/>
        <s v="HUEVO A X 30 BAND GRIS AMARRADO ALAT - ESTIBADO" u="1"/>
        <s v="HUEVO L X 30 CARTON VERDE" u="1"/>
        <s v="HUEVO A X 30 CARTON GRIS AMARRADO SOL NACIENTE." u="1"/>
        <s v="HUEVO B X 30 BAND GRIS CAJA X 240 AMARR SOL NACIENTE - ALAT" u="1"/>
        <s v="HCP L X 12 PET VERDE  CAJA X 120" u="1"/>
        <s v="HUEVO YUMBO X20 CARTON VERDE AMARRADO" u="1"/>
        <s v=" HUEVO L X 30 PET CANASTA X 180" u="1"/>
        <s v="HUEVO SUCIO ZF BANDEJA PLASTICA" u="1"/>
        <s v="HUEVO XL X 30 CARTON VERDE AMARRADO" u="1"/>
        <s v="HUEVO L X 30 BAND. PLASTICA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VALLEDUPAR"/>
        <s v="ALKA1"/>
        <s v="ALKA2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SANTA MARTA "/>
        <s v="TAT MONTERIA"/>
        <s v="BELLAVISTA"/>
        <s v="BODEGA EVENTUALIDAD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6">
  <r>
    <n v="2010102"/>
    <s v="HUEVO YUMBO X20 CARTON VERDE CANASTA."/>
    <s v="UN"/>
    <n v="473"/>
    <m/>
    <s v="S"/>
    <s v="IV82"/>
    <m/>
    <m/>
    <s v="HU"/>
    <s v="HUEVO COMERCIAL"/>
    <n v="629.67999999999995"/>
    <d v="2026-07-06T00:00:00"/>
    <m/>
    <s v="KIKES - EGIPTO"/>
    <n v="2010102"/>
    <s v="ALKA"/>
    <n v="0"/>
    <m/>
    <x v="0"/>
    <x v="0"/>
    <x v="0"/>
    <x v="0"/>
    <s v="-"/>
    <s v="CALOTO"/>
    <n v="0"/>
    <s v="BODEGA"/>
    <x v="0"/>
  </r>
  <r>
    <n v="2010102"/>
    <s v="HUEVO YUMBO X20 CARTON VERDE CANASTA."/>
    <s v="UN"/>
    <n v="1042"/>
    <m/>
    <s v="S"/>
    <s v="IV82"/>
    <m/>
    <m/>
    <s v="HU"/>
    <s v="HUEVO COMERCIAL"/>
    <n v="629.67999999999995"/>
    <d v="2026-07-06T00:00:00"/>
    <m/>
    <s v="KIKES2 - EGIPTO"/>
    <n v="2010102"/>
    <s v="ALKA2"/>
    <n v="0"/>
    <m/>
    <x v="1"/>
    <x v="0"/>
    <x v="0"/>
    <x v="0"/>
    <s v="-"/>
    <s v="CALOTO"/>
    <n v="0"/>
    <s v="BODEGA"/>
    <x v="0"/>
  </r>
  <r>
    <n v="75101"/>
    <s v="HUEVO YUMBO X20 CARTON VERDE LZ SIN MARCA"/>
    <s v="UN"/>
    <n v="460"/>
    <m/>
    <s v="S"/>
    <s v="IV82"/>
    <m/>
    <m/>
    <s v="HU"/>
    <s v="HUEVO COMERCIAL"/>
    <n v="162.88"/>
    <d v="2026-07-06T00:00:00"/>
    <n v="75101"/>
    <s v="BELLAVISTA"/>
    <n v="75101"/>
    <s v="BE"/>
    <n v="0"/>
    <m/>
    <x v="2"/>
    <x v="0"/>
    <x v="0"/>
    <x v="1"/>
    <s v="-"/>
    <s v="SANTANDER"/>
    <n v="0"/>
    <s v="BODEGA"/>
    <x v="1"/>
  </r>
  <r>
    <n v="2010102"/>
    <s v="HUEVO YUMBO X20 CARTON VERDE CANASTA."/>
    <s v="UN"/>
    <n v="3540"/>
    <m/>
    <s v="S"/>
    <s v="IV82"/>
    <m/>
    <m/>
    <s v="HU"/>
    <s v="HUEVO COMERCIAL"/>
    <n v="629.67999999999995"/>
    <d v="2026-07-06T00:00:00"/>
    <m/>
    <s v="BELLAVISTA"/>
    <n v="2010102"/>
    <s v="BE"/>
    <n v="0"/>
    <m/>
    <x v="2"/>
    <x v="0"/>
    <x v="0"/>
    <x v="0"/>
    <s v="-"/>
    <s v="SANTANDER"/>
    <n v="0"/>
    <s v="BODEGA"/>
    <x v="0"/>
  </r>
  <r>
    <n v="2010108"/>
    <s v="HUEVO YUMBO X 20 CARTON VERDE CANASTA - BARRANQUILLA"/>
    <s v="UN"/>
    <n v="137"/>
    <m/>
    <s v="S"/>
    <s v="IV82"/>
    <m/>
    <m/>
    <s v="HU"/>
    <s v="HUEVO COMERCIAL"/>
    <n v="629.67999999999995"/>
    <d v="2026-07-06T00:00:00"/>
    <n v="10108"/>
    <s v="BARRANQUILLA CLASIFICACION"/>
    <n v="2010108"/>
    <s v="BQ"/>
    <n v="0"/>
    <m/>
    <x v="3"/>
    <x v="1"/>
    <x v="0"/>
    <x v="0"/>
    <s v="CENTRO DE EMPAQUES"/>
    <s v="SANTANDER"/>
    <n v="0"/>
    <s v="BODEGA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7T00:00:00"/>
    <m/>
    <s v="TAT CALI H2001"/>
    <n v="2010102"/>
    <s v="H2001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4T00:00:00"/>
    <m/>
    <s v="TAT CALI H2003"/>
    <n v="2010102"/>
    <s v="H2003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06T00:00:00"/>
    <m/>
    <s v="TAT CALI H2005"/>
    <n v="2010102"/>
    <s v="H2005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7-06T00:00:00"/>
    <m/>
    <s v="TAT CALI H2007"/>
    <n v="2010102"/>
    <s v="H2007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84"/>
    <d v="2026-07-06T00:00:00"/>
    <m/>
    <s v="TAT CALI H2008"/>
    <n v="2010102"/>
    <s v="H2008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6T00:00:00"/>
    <m/>
    <s v="TAT CALI H2009"/>
    <n v="2010102"/>
    <s v="H2009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54"/>
    <n v="0"/>
    <s v="S"/>
    <s v="IV82"/>
    <n v="0"/>
    <n v="610"/>
    <s v="HU"/>
    <s v="HUEVO COMERCIAL"/>
    <n v="629.67999999999995"/>
    <d v="2026-07-06T00:00:00"/>
    <m/>
    <s v="TAT CALI H2010"/>
    <n v="2010102"/>
    <s v="H2010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84"/>
    <d v="2026-07-06T00:00:00"/>
    <m/>
    <s v="TAT CALI H2011"/>
    <n v="2010102"/>
    <s v="H2011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06T00:00:00"/>
    <m/>
    <s v="TAT CALI H2016"/>
    <n v="2010102"/>
    <s v="H2016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372"/>
    <n v="0"/>
    <s v="S"/>
    <s v="IV82"/>
    <n v="0"/>
    <n v="610"/>
    <s v="HU"/>
    <s v="HUEVO COMERCIAL"/>
    <n v="629.67999999999995"/>
    <d v="2026-07-06T00:00:00"/>
    <m/>
    <s v="TAT CALI H2022"/>
    <n v="2010102"/>
    <s v="H2022"/>
    <n v="0"/>
    <m/>
    <x v="4"/>
    <x v="2"/>
    <x v="0"/>
    <x v="0"/>
    <s v="OCCIDENTE"/>
    <s v="CALOTO"/>
    <n v="0"/>
    <s v="VEHICULOS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6T00:00:00"/>
    <m/>
    <s v="TAT MEDELLIN H3002"/>
    <n v="2010102"/>
    <s v="H3002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90"/>
    <n v="0"/>
    <s v="S"/>
    <s v="IV82"/>
    <n v="0"/>
    <n v="610"/>
    <s v="HU"/>
    <s v="HUEVO COMERCIAL"/>
    <n v="629.67999999999995"/>
    <d v="2026-07-06T00:00:00"/>
    <m/>
    <s v="TAT MEDELLIN H3003"/>
    <n v="2010102"/>
    <s v="H3003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396"/>
    <n v="0"/>
    <s v="S"/>
    <s v="IV82"/>
    <n v="0"/>
    <n v="610"/>
    <s v="HU"/>
    <s v="HUEVO COMERCIAL"/>
    <n v="629.67999999999995"/>
    <d v="2026-07-06T00:00:00"/>
    <m/>
    <s v="TAT MEDELLIN H3004"/>
    <n v="2010102"/>
    <s v="H3004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MEDELLIN H3005"/>
    <n v="2010102"/>
    <s v="H3005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7-06T00:00:00"/>
    <m/>
    <s v="TAT MEDELLIN H3010"/>
    <n v="2010102"/>
    <s v="H3010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4T00:00:00"/>
    <m/>
    <s v="TAT MEDELLIN H3011"/>
    <n v="2010102"/>
    <s v="H3011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07T00:00:00"/>
    <m/>
    <s v="TAT MEDELLIN H3015"/>
    <n v="2010102"/>
    <s v="H3015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6T00:00:00"/>
    <m/>
    <s v="TAT MEDELLIN H3017"/>
    <n v="2010102"/>
    <s v="H3017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6T00:00:00"/>
    <m/>
    <s v="TAT MEDELLIN H3021"/>
    <n v="2010102"/>
    <s v="H3021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3T00:00:00"/>
    <m/>
    <s v="TAT MEDELLIN H3026"/>
    <n v="2010102"/>
    <s v="H3026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MEDELLIN H3027"/>
    <n v="2010102"/>
    <s v="H3027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6T00:00:00"/>
    <m/>
    <s v="TAT MEDELLIN H3028"/>
    <n v="2010102"/>
    <s v="H3028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6T00:00:00"/>
    <m/>
    <s v="TAT MEDELLIN H3030"/>
    <n v="2010102"/>
    <s v="H3030"/>
    <n v="0"/>
    <m/>
    <x v="5"/>
    <x v="2"/>
    <x v="0"/>
    <x v="0"/>
    <s v="OCCIDENTE"/>
    <s v="CALOTO"/>
    <n v="0"/>
    <s v="VEHICULOS"/>
    <x v="0"/>
  </r>
  <r>
    <n v="2010102"/>
    <s v="HUEVO YUMBO X20 CARTON VERDE CANASTA."/>
    <s v="UN"/>
    <n v="1436"/>
    <n v="0"/>
    <s v="S"/>
    <s v="IV82"/>
    <n v="0"/>
    <n v="610"/>
    <s v="HU"/>
    <s v="HUEVO COMERCIAL"/>
    <n v="629.67999999999995"/>
    <d v="2026-07-06T00:00:00"/>
    <m/>
    <s v="TAT BOGOTA SIBERIA-H5001"/>
    <n v="2010102"/>
    <s v="H5001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328"/>
    <n v="0"/>
    <s v="S"/>
    <s v="IV82"/>
    <n v="0"/>
    <n v="610"/>
    <s v="HU"/>
    <s v="HUEVO COMERCIAL"/>
    <n v="629.67999999999995"/>
    <d v="2026-07-06T00:00:00"/>
    <m/>
    <s v="TAT BOGOTA SIBERIA-H5002"/>
    <n v="2010102"/>
    <s v="H5002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390"/>
    <n v="0"/>
    <s v="S"/>
    <s v="IV82"/>
    <n v="0"/>
    <n v="610"/>
    <s v="HU"/>
    <s v="HUEVO COMERCIAL"/>
    <n v="629.67999999999995"/>
    <d v="2026-07-06T00:00:00"/>
    <m/>
    <s v="TAT BOGOTA SIBERIA-H5004"/>
    <n v="2010102"/>
    <s v="H5004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7-02T00:00:00"/>
    <m/>
    <s v="TAT BOGOTA SIBERIA-H5006"/>
    <n v="2010102"/>
    <s v="H5006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7-06T00:00:00"/>
    <m/>
    <s v="TAT BOGOTA SIBERIA-H5007"/>
    <n v="2010102"/>
    <s v="H5007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780"/>
    <n v="0"/>
    <s v="S"/>
    <s v="IV82"/>
    <n v="0"/>
    <n v="610"/>
    <s v="HU"/>
    <s v="HUEVO COMERCIAL"/>
    <n v="629.67999999999995"/>
    <d v="2026-07-06T00:00:00"/>
    <m/>
    <s v="TAT BOGOTA SIBERIA-H5008"/>
    <n v="2010102"/>
    <s v="H5008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7-06T00:00:00"/>
    <m/>
    <s v="TAT BOGOTA SIBERIA-H5009"/>
    <n v="2010102"/>
    <s v="H5009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6T00:00:00"/>
    <m/>
    <s v="TAT BOGOTA SIBERIA-H5011"/>
    <n v="2010102"/>
    <s v="H5011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1164"/>
    <n v="0"/>
    <s v="S"/>
    <s v="IV82"/>
    <n v="0"/>
    <n v="610"/>
    <s v="HU"/>
    <s v="HUEVO COMERCIAL"/>
    <n v="629.67999999999995"/>
    <d v="2026-07-06T00:00:00"/>
    <m/>
    <s v="TAT BOGOTA SIBERIA-H5012"/>
    <n v="2010102"/>
    <s v="H5012"/>
    <n v="0"/>
    <m/>
    <x v="6"/>
    <x v="2"/>
    <x v="0"/>
    <x v="0"/>
    <s v="CENTRO ORIENTE"/>
    <s v="CALOTO"/>
    <n v="0"/>
    <s v="VEHICULOS"/>
    <x v="0"/>
  </r>
  <r>
    <n v="2010102"/>
    <s v="HUEVO YUMBO X20 CARTON VERDE CANASTA."/>
    <s v="UN"/>
    <n v="47"/>
    <n v="0"/>
    <s v="S"/>
    <s v="IV82"/>
    <n v="0"/>
    <n v="610"/>
    <s v="HU"/>
    <s v="HUEVO COMERCIAL"/>
    <n v="629.67999999846995"/>
    <d v="2026-07-04T00:00:00"/>
    <m/>
    <s v="TAT BOGOTA MONTEVIDEO-H5201"/>
    <n v="2010102"/>
    <s v="H520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06T00:00:00"/>
    <m/>
    <s v="TAT BOGOTA MONTEVIDEO-H5202"/>
    <n v="2010102"/>
    <s v="H520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06T00:00:00"/>
    <m/>
    <s v="TAT BOGOTA MONTEVIDEO-H5203"/>
    <n v="2010102"/>
    <s v="H520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71"/>
    <n v="0"/>
    <s v="S"/>
    <s v="IV82"/>
    <n v="0"/>
    <n v="610"/>
    <s v="HU"/>
    <s v="HUEVO COMERCIAL"/>
    <n v="629.67999999999995"/>
    <d v="2026-07-04T00:00:00"/>
    <m/>
    <s v="TAT BOGOTA MONTEVIDEO-H5204"/>
    <n v="2010102"/>
    <s v="H520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6T00:00:00"/>
    <m/>
    <s v="TAT BOGOTA MONTEVIDEO-H5205"/>
    <n v="2010102"/>
    <s v="H520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79"/>
    <n v="0"/>
    <s v="S"/>
    <s v="IV82"/>
    <n v="0"/>
    <n v="610"/>
    <s v="HU"/>
    <s v="HUEVO COMERCIAL"/>
    <n v="629.67999999999995"/>
    <d v="2026-07-06T00:00:00"/>
    <m/>
    <s v="TAT BOGOTA MONTEVIDEO-H5206"/>
    <n v="2010102"/>
    <s v="H520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646"/>
    <n v="0"/>
    <s v="S"/>
    <s v="IV82"/>
    <n v="0"/>
    <n v="610"/>
    <s v="HU"/>
    <s v="HUEVO COMERCIAL"/>
    <n v="629.67999999999995"/>
    <d v="2026-07-06T00:00:00"/>
    <m/>
    <s v="TAT BOGOTA MONTEVIDEO-H5207"/>
    <n v="2010102"/>
    <s v="H520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6T00:00:00"/>
    <m/>
    <s v="TAT BOGOTA MONTEVIDEO-H5208"/>
    <n v="2010102"/>
    <s v="H520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7-06T00:00:00"/>
    <m/>
    <s v="TAT BOGOTA MONTEVIDEO-H5210"/>
    <n v="2010102"/>
    <s v="H5210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07-06T00:00:00"/>
    <m/>
    <s v="TAT BOGOTA MONTEVIDEO-H5212"/>
    <n v="2010102"/>
    <s v="H521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38"/>
    <n v="0"/>
    <s v="S"/>
    <s v="IV82"/>
    <n v="0"/>
    <n v="610"/>
    <s v="HU"/>
    <s v="HUEVO COMERCIAL"/>
    <n v="629.67999999999995"/>
    <d v="2026-07-04T00:00:00"/>
    <m/>
    <s v="TAT BOGOTA MONTEVIDEO-H5213"/>
    <n v="2010102"/>
    <s v="H521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3T00:00:00"/>
    <m/>
    <s v="TAT BOGOTA MONTEVIDEO-H5214"/>
    <n v="2010102"/>
    <s v="H521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6T00:00:00"/>
    <m/>
    <s v="TAT BOGOTA MONTEVIDEO-H5215"/>
    <n v="2010102"/>
    <s v="H521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6T00:00:00"/>
    <m/>
    <s v="TAT BOGOTA MONTEVIDEO-H5216"/>
    <n v="2010102"/>
    <s v="H521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84"/>
    <n v="0"/>
    <s v="S"/>
    <s v="IV82"/>
    <n v="0"/>
    <n v="610"/>
    <s v="HU"/>
    <s v="HUEVO COMERCIAL"/>
    <n v="629.67999999999995"/>
    <d v="2026-07-06T00:00:00"/>
    <m/>
    <s v="TAT BOGOTA MONTEVIDEO-H5218"/>
    <n v="2010102"/>
    <s v="H521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33"/>
    <n v="0"/>
    <s v="S"/>
    <s v="IV82"/>
    <n v="0"/>
    <n v="610"/>
    <s v="HU"/>
    <s v="HUEVO COMERCIAL"/>
    <n v="629.67999999999984"/>
    <d v="2026-07-06T00:00:00"/>
    <m/>
    <s v="TAT BOGOTA MONTEVIDEO-H5221"/>
    <n v="2010102"/>
    <s v="H522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4T00:00:00"/>
    <m/>
    <s v="TAT BOGOTA MONTEVIDEO-H5223"/>
    <n v="2010102"/>
    <s v="H522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7-06T00:00:00"/>
    <m/>
    <s v="TAT BOGOTA MONTEVIDEO-H5224"/>
    <n v="2010102"/>
    <s v="H522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BOGOTA MONTEVIDEO-H5225"/>
    <n v="2010102"/>
    <s v="H522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06T00:00:00"/>
    <m/>
    <s v="TAT BOGOTA MONTEVIDEO-H5226"/>
    <n v="2010102"/>
    <s v="H522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525"/>
    <n v="0"/>
    <s v="S"/>
    <s v="IV82"/>
    <n v="0"/>
    <n v="610"/>
    <s v="HU"/>
    <s v="HUEVO COMERCIAL"/>
    <n v="629.67999999999995"/>
    <d v="2026-07-07T00:00:00"/>
    <m/>
    <s v="TAT BOGOTA MONTEVIDEO-H5227"/>
    <n v="2010102"/>
    <s v="H522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07-06T00:00:00"/>
    <m/>
    <s v="TAT BOGOTA MONTEVIDEO-H5228"/>
    <n v="2010102"/>
    <s v="H5228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834"/>
    <n v="0"/>
    <s v="S"/>
    <s v="IV82"/>
    <n v="0"/>
    <n v="610"/>
    <s v="HU"/>
    <s v="HUEVO COMERCIAL"/>
    <n v="629.67999999999995"/>
    <d v="2026-07-06T00:00:00"/>
    <m/>
    <s v="TAT BOGOTA MONTEVIDEO-H5229"/>
    <n v="2010102"/>
    <s v="H5229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7-06T00:00:00"/>
    <m/>
    <s v="TAT BOGOTA MONTEVIDEO-H5230"/>
    <n v="2010102"/>
    <s v="H5230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29"/>
    <n v="0"/>
    <s v="S"/>
    <s v="IV82"/>
    <n v="0"/>
    <n v="610"/>
    <s v="HU"/>
    <s v="HUEVO COMERCIAL"/>
    <n v="629.67999999999961"/>
    <d v="2026-07-06T00:00:00"/>
    <m/>
    <s v="TAT BOGOTA MONTEVIDEO-H5231"/>
    <n v="2010102"/>
    <s v="H5231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06T00:00:00"/>
    <m/>
    <s v="TAT BOGOTA MONTEVIDEO-H5232"/>
    <n v="2010102"/>
    <s v="H5232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7-04T00:00:00"/>
    <m/>
    <s v="TAT BOGOTA MONTEVIDEO-H5233"/>
    <n v="2010102"/>
    <s v="H5233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7-06T00:00:00"/>
    <m/>
    <s v="TAT BOGOTA MONTEVIDEO-H5234"/>
    <n v="2010102"/>
    <s v="H5234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7-06T00:00:00"/>
    <m/>
    <s v="TAT BOGOTA MONTEVIDEO-H5235"/>
    <n v="2010102"/>
    <s v="H5235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BOGOTA MONTEVIDEO - H5236"/>
    <n v="2010102"/>
    <s v="H5236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164"/>
    <n v="0"/>
    <s v="S"/>
    <s v="IV82"/>
    <n v="0"/>
    <n v="610"/>
    <s v="HU"/>
    <s v="HUEVO COMERCIAL"/>
    <n v="629.67999999999995"/>
    <d v="2026-07-06T00:00:00"/>
    <m/>
    <s v="TAT BOGOTA MONTEVIDEO H5237"/>
    <n v="2010102"/>
    <s v="H5237"/>
    <n v="0"/>
    <m/>
    <x v="7"/>
    <x v="2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2"/>
    <n v="2010102"/>
    <s v="H6002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3"/>
    <n v="2010102"/>
    <s v="H6003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6T00:00:00"/>
    <m/>
    <s v="TAT PASTO H6005"/>
    <n v="2010102"/>
    <s v="H6005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6T00:00:00"/>
    <m/>
    <s v="TAT PASTO H6006"/>
    <n v="2010102"/>
    <s v="H6006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7"/>
    <n v="2010102"/>
    <s v="H6007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8"/>
    <n v="2010102"/>
    <s v="H6008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6T00:00:00"/>
    <m/>
    <s v="TAT PASTO H6009"/>
    <n v="2010102"/>
    <s v="H6009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10"/>
    <n v="2010102"/>
    <s v="H6010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11"/>
    <n v="2010102"/>
    <s v="H6011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7-06T00:00:00"/>
    <m/>
    <s v="TAT PASTO H6012"/>
    <n v="2010102"/>
    <s v="H6012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13"/>
    <n v="2010102"/>
    <s v="H6013"/>
    <n v="0"/>
    <m/>
    <x v="8"/>
    <x v="2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14"/>
    <n v="2010102"/>
    <s v="H6014"/>
    <n v="0"/>
    <m/>
    <x v="8"/>
    <x v="2"/>
    <x v="0"/>
    <x v="0"/>
    <s v="OCCIDENTE"/>
    <s v="CALOTO"/>
    <n v="0"/>
    <s v="VEHICULOS"/>
    <x v="0"/>
  </r>
  <r>
    <n v="75101"/>
    <s v="HUEVO YUMBO X20 CARTON VERDE LZ SIN MARCA"/>
    <s v="UN"/>
    <n v="333"/>
    <m/>
    <s v="S"/>
    <s v="IV82"/>
    <m/>
    <m/>
    <s v="HU"/>
    <s v="HUEVO COMERCIAL"/>
    <n v="162.88"/>
    <d v="2026-07-06T00:00:00"/>
    <n v="75101"/>
    <s v="INVENTARIO LANZA"/>
    <n v="75101"/>
    <s v="INKI"/>
    <n v="0"/>
    <m/>
    <x v="9"/>
    <x v="0"/>
    <x v="0"/>
    <x v="1"/>
    <s v="-"/>
    <s v="SANTANDER"/>
    <n v="0"/>
    <s v="BODEGA"/>
    <x v="1"/>
  </r>
  <r>
    <n v="2010102"/>
    <s v="HUEVO YUMBO X20 CARTON VERDE CANASTA."/>
    <s v="UN"/>
    <n v="3200"/>
    <m/>
    <s v="S"/>
    <s v="IV82"/>
    <m/>
    <m/>
    <s v="HU"/>
    <s v="HUEVO COMERCIAL"/>
    <n v="629.67999999999995"/>
    <d v="2026-07-06T00:00:00"/>
    <m/>
    <s v="INVENTARIO LANZA"/>
    <n v="2010102"/>
    <s v="INKI"/>
    <n v="0"/>
    <m/>
    <x v="9"/>
    <x v="0"/>
    <x v="0"/>
    <x v="0"/>
    <s v="-"/>
    <s v="SANTANDER"/>
    <n v="0"/>
    <s v="BODEGA"/>
    <x v="0"/>
  </r>
  <r>
    <n v="2114158"/>
    <s v="HUEVO XXL X 10 PET CANASTA X 100 PV"/>
    <s v="UN"/>
    <n v="200"/>
    <m/>
    <s v="S"/>
    <s v="IV82"/>
    <m/>
    <m/>
    <s v="HU"/>
    <s v="HUEVO COMERCIAL"/>
    <n v="538.38"/>
    <d v="2026-07-06T00:00:00"/>
    <m/>
    <s v="INVENTARIO LANZA"/>
    <n v="2114158"/>
    <s v="INKI"/>
    <n v="0"/>
    <m/>
    <x v="9"/>
    <x v="0"/>
    <x v="0"/>
    <x v="2"/>
    <s v="-"/>
    <s v="SANTANDER"/>
    <n v="0"/>
    <s v="BODEGA"/>
    <x v="2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0"/>
    <x v="1"/>
    <x v="0"/>
    <x v="1"/>
    <s v="-"/>
    <s v="SANTANDER"/>
    <n v="0"/>
    <s v="BODEGA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6T00:00:00"/>
    <m/>
    <s v="TAT CALI"/>
    <n v="2010102"/>
    <s v="T2"/>
    <n v="0"/>
    <m/>
    <x v="4"/>
    <x v="1"/>
    <x v="0"/>
    <x v="0"/>
    <s v="OCCIDENTE"/>
    <s v="CALOTO"/>
    <n v="0"/>
    <s v="BODEGA"/>
    <x v="0"/>
  </r>
  <r>
    <n v="2010102"/>
    <s v="HUEVO YUMBO X20 CARTON VERDE CANASTA."/>
    <s v="UN"/>
    <n v="2464"/>
    <n v="0"/>
    <s v="S"/>
    <s v="IV82"/>
    <n v="0"/>
    <n v="670"/>
    <s v="HU"/>
    <s v="HUEVO COMERCIAL"/>
    <n v="629.67999999999995"/>
    <d v="2026-07-07T00:00:00"/>
    <m/>
    <s v="TAT MEDELLIN"/>
    <n v="2010102"/>
    <s v="T3"/>
    <n v="0"/>
    <m/>
    <x v="5"/>
    <x v="1"/>
    <x v="0"/>
    <x v="0"/>
    <s v="OCCIDENTE"/>
    <s v="CALOTO"/>
    <n v="0"/>
    <s v="BODEGA"/>
    <x v="0"/>
  </r>
  <r>
    <n v="2010102"/>
    <s v="HUEVO YUMBO X20 CARTON VERDE CANASTA."/>
    <s v="UN"/>
    <n v="44695"/>
    <n v="0"/>
    <s v="S"/>
    <s v="IV82"/>
    <n v="0"/>
    <n v="675"/>
    <s v="HU"/>
    <s v="HUEVO COMERCIAL"/>
    <n v="629.67999999999995"/>
    <d v="2026-07-07T00:00:00"/>
    <m/>
    <s v="TAT BOGOTA MONTEVIDEO"/>
    <n v="2010102"/>
    <s v="T52"/>
    <n v="0"/>
    <m/>
    <x v="7"/>
    <x v="1"/>
    <x v="0"/>
    <x v="0"/>
    <s v="CENTRO ORIENTE"/>
    <s v="SANTANDER"/>
    <n v="0"/>
    <s v="BODEGA"/>
    <x v="0"/>
  </r>
  <r>
    <n v="2010102"/>
    <s v="HUEVO YUMBO X20 CARTON VERDE CANASTA."/>
    <s v="UN"/>
    <n v="6478"/>
    <n v="0"/>
    <s v="S"/>
    <s v="IV82"/>
    <n v="0"/>
    <n v="610"/>
    <s v="HU"/>
    <s v="HUEVO COMERCIAL"/>
    <n v="629.67999999999995"/>
    <d v="2026-07-06T00:00:00"/>
    <m/>
    <s v="TAT BOGOTA SIBERIA"/>
    <n v="2010102"/>
    <s v="T59"/>
    <n v="0"/>
    <m/>
    <x v="6"/>
    <x v="1"/>
    <x v="0"/>
    <x v="0"/>
    <s v="CENTRO ORIENTE"/>
    <s v="CALOTO"/>
    <n v="0"/>
    <s v="BODEGA"/>
    <x v="0"/>
  </r>
  <r>
    <n v="2010102"/>
    <s v="HUEVO YUMBO X20 CARTON VERDE CANASTA."/>
    <s v="UN"/>
    <n v="1714"/>
    <n v="0"/>
    <s v="S"/>
    <s v="IV82"/>
    <n v="0"/>
    <n v="610"/>
    <s v="HU"/>
    <s v="HUEVO COMERCIAL"/>
    <n v="629.67999999999995"/>
    <d v="2026-07-06T00:00:00"/>
    <m/>
    <s v="TAT PASTO"/>
    <n v="2010102"/>
    <s v="T6"/>
    <n v="0"/>
    <m/>
    <x v="8"/>
    <x v="1"/>
    <x v="0"/>
    <x v="0"/>
    <s v="OCCIDENTE"/>
    <s v="CALOTO"/>
    <n v="0"/>
    <s v="BODEGA"/>
    <x v="0"/>
  </r>
  <r>
    <n v="2010102"/>
    <s v="HUEVO YUMBO X20 CARTON VERDE CANASTA."/>
    <s v="UN"/>
    <n v="5964"/>
    <m/>
    <s v="S"/>
    <s v="IV82"/>
    <m/>
    <m/>
    <s v="HU"/>
    <s v="HUEVO COMERCIAL"/>
    <n v="629.67999999999995"/>
    <d v="2026-07-06T00:00:00"/>
    <m/>
    <s v="TAT MEDELLIN - INVENTARIO TRANSITO"/>
    <n v="2010102"/>
    <s v="VT3"/>
    <n v="0"/>
    <n v="96"/>
    <x v="5"/>
    <x v="3"/>
    <x v="0"/>
    <x v="0"/>
    <s v="OCCIDENTE"/>
    <s v="CALOTO"/>
    <n v="0"/>
    <s v="TRANSITO"/>
    <x v="0"/>
  </r>
  <r>
    <n v="2010102"/>
    <s v="HUEVO YUMBO X20 CARTON VERDE CANASTA."/>
    <s v="UN"/>
    <n v="11760"/>
    <m/>
    <s v="S"/>
    <s v="IV82"/>
    <m/>
    <m/>
    <s v="HU"/>
    <s v="HUEVO COMERCIAL"/>
    <n v="629.67999999999995"/>
    <d v="2026-07-07T00:00:00"/>
    <m/>
    <s v="TAT BOGOTA - VT52"/>
    <n v="2010102"/>
    <s v="VT52"/>
    <n v="0"/>
    <n v="96"/>
    <x v="7"/>
    <x v="3"/>
    <x v="0"/>
    <x v="0"/>
    <s v="CENTRO ORIENTE"/>
    <s v="SANTANDER"/>
    <n v="0"/>
    <s v="TRANSITO"/>
    <x v="0"/>
  </r>
  <r>
    <n v="112268"/>
    <s v="HUEVO XL X 15 PET CAJA X 300."/>
    <s v="UN"/>
    <n v="30000"/>
    <m/>
    <s v="S"/>
    <s v="IV82"/>
    <m/>
    <m/>
    <s v="HU"/>
    <s v="HUEVO COMERCIAL"/>
    <n v="684.07"/>
    <d v="2026-07-06T00:00:00"/>
    <m/>
    <s v="KIKES - EGIPTO"/>
    <n v="112268"/>
    <s v="ALKA"/>
    <n v="0"/>
    <m/>
    <x v="0"/>
    <x v="0"/>
    <x v="1"/>
    <x v="2"/>
    <s v="-"/>
    <s v="CALOTO"/>
    <n v="0"/>
    <s v="BODEGA"/>
    <x v="2"/>
  </r>
  <r>
    <n v="152281"/>
    <s v="HUEVO XL X 15 PAGUE 14 PET CAJA X 300"/>
    <s v="UN"/>
    <n v="23100"/>
    <m/>
    <s v="S"/>
    <s v="IV82"/>
    <m/>
    <m/>
    <s v="HU"/>
    <s v="HUEVO COMERCIAL"/>
    <n v="599.67999999999995"/>
    <d v="2026-07-06T00:00:00"/>
    <n v="0"/>
    <s v="KIKES - EGIPTO"/>
    <n v="152281"/>
    <s v="ALKA"/>
    <n v="0"/>
    <m/>
    <x v="0"/>
    <x v="0"/>
    <x v="1"/>
    <x v="2"/>
    <s v="-"/>
    <s v="CALOTO"/>
    <n v="0"/>
    <s v="BODEGA"/>
    <x v="2"/>
  </r>
  <r>
    <n v="2110202"/>
    <s v="HUEVO XL X 30 CARTON VERDE CANASTA"/>
    <s v="UN"/>
    <n v="131638"/>
    <m/>
    <s v="S"/>
    <s v="IV82"/>
    <m/>
    <m/>
    <s v="HU"/>
    <s v="HUEVO COMERCIAL"/>
    <n v="394.26"/>
    <d v="2026-07-06T00:00:00"/>
    <m/>
    <s v="KIKES - EGIPTO"/>
    <n v="2110202"/>
    <s v="ALKA"/>
    <n v="0"/>
    <m/>
    <x v="0"/>
    <x v="0"/>
    <x v="1"/>
    <x v="0"/>
    <s v="-"/>
    <s v="CALOTO"/>
    <n v="0"/>
    <s v="BODEGA"/>
    <x v="0"/>
  </r>
  <r>
    <n v="112268"/>
    <s v="HUEVO XL X 15 PET CAJA X 300."/>
    <s v="UN"/>
    <n v="21000"/>
    <m/>
    <s v="S"/>
    <s v="IV82"/>
    <m/>
    <m/>
    <s v="HU"/>
    <s v="HUEVO COMERCIAL"/>
    <n v="684.07"/>
    <d v="2026-07-06T00:00:00"/>
    <m/>
    <s v="KIKES2 - EGIPTO"/>
    <n v="112268"/>
    <s v="ALKA2"/>
    <n v="0"/>
    <m/>
    <x v="1"/>
    <x v="0"/>
    <x v="1"/>
    <x v="2"/>
    <s v="-"/>
    <s v="CALOTO"/>
    <n v="0"/>
    <s v="BODEGA"/>
    <x v="2"/>
  </r>
  <r>
    <n v="2110202"/>
    <s v="HUEVO XL X 30 CARTON VERDE CANASTA"/>
    <s v="UN"/>
    <n v="95820"/>
    <m/>
    <s v="S"/>
    <s v="IV82"/>
    <m/>
    <m/>
    <s v="HU"/>
    <s v="HUEVO COMERCIAL"/>
    <n v="394.26"/>
    <d v="2026-07-06T00:00:00"/>
    <m/>
    <s v="KIKES2 - EGIPTO"/>
    <n v="2110202"/>
    <s v="ALKA2"/>
    <n v="0"/>
    <m/>
    <x v="1"/>
    <x v="0"/>
    <x v="1"/>
    <x v="0"/>
    <s v="-"/>
    <s v="CALOTO"/>
    <n v="0"/>
    <s v="BODEGA"/>
    <x v="0"/>
  </r>
  <r>
    <n v="2110202"/>
    <s v="HUEVO XL X 30 CARTON VERDE CANASTA"/>
    <s v="UN"/>
    <n v="118243"/>
    <m/>
    <s v="S"/>
    <s v="IV82"/>
    <m/>
    <m/>
    <s v="HU"/>
    <s v="HUEVO COMERCIAL"/>
    <n v="394.26"/>
    <d v="2026-07-06T00:00:00"/>
    <m/>
    <s v="BELLAVISTA"/>
    <n v="2110202"/>
    <s v="BE"/>
    <n v="0"/>
    <m/>
    <x v="2"/>
    <x v="0"/>
    <x v="1"/>
    <x v="0"/>
    <s v="-"/>
    <s v="SANTANDER"/>
    <n v="0"/>
    <s v="BODEGA"/>
    <x v="0"/>
  </r>
  <r>
    <n v="112268"/>
    <s v="HUEVO XL X 15 PET CAJA X 300."/>
    <s v="UN"/>
    <n v="5700"/>
    <m/>
    <s v="S"/>
    <s v="IV82"/>
    <m/>
    <m/>
    <s v="HU"/>
    <s v="HUEVO COMERCIAL"/>
    <n v="684.07"/>
    <d v="2026-07-04T00:00:00"/>
    <m/>
    <s v="BARRANQUILLA CLASIFICACION"/>
    <n v="112268"/>
    <s v="BQ"/>
    <n v="0"/>
    <m/>
    <x v="3"/>
    <x v="1"/>
    <x v="1"/>
    <x v="2"/>
    <s v="CENTRO DE EMPAQUES"/>
    <s v="SANTANDER"/>
    <n v="0"/>
    <s v="BODEGA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UCARAMANGA H1006"/>
    <n v="2112207"/>
    <s v="H1006"/>
    <n v="0"/>
    <m/>
    <x v="11"/>
    <x v="2"/>
    <x v="1"/>
    <x v="2"/>
    <s v="COSTA"/>
    <s v="SANTANDER"/>
    <s v="TAT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4T00:00:00"/>
    <m/>
    <s v="TAT BUCARAMANGA H1010"/>
    <n v="2112207"/>
    <s v="H1010"/>
    <n v="0"/>
    <m/>
    <x v="11"/>
    <x v="2"/>
    <x v="1"/>
    <x v="2"/>
    <s v="COSTA"/>
    <s v="SANTANDER"/>
    <s v="TAT"/>
    <s v="VEHICULOS"/>
    <x v="0"/>
  </r>
  <r>
    <n v="2110202"/>
    <s v="HUEVO XL X 30 CARTON VERDE CANASTA"/>
    <s v="UN"/>
    <n v="1770"/>
    <n v="0"/>
    <s v="S"/>
    <s v="IV82"/>
    <n v="0"/>
    <n v="480"/>
    <s v="HU"/>
    <s v="HUEVO COMERCIAL"/>
    <n v="394.26032122799143"/>
    <d v="2026-07-06T00:00:00"/>
    <m/>
    <s v="TAT CALI H2001"/>
    <n v="2110202"/>
    <s v="H2001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6630"/>
    <n v="0"/>
    <s v="S"/>
    <s v="IV82"/>
    <n v="0"/>
    <n v="480"/>
    <s v="HU"/>
    <s v="HUEVO COMERCIAL"/>
    <n v="394.26034419221969"/>
    <d v="2026-07-06T00:00:00"/>
    <m/>
    <s v="TAT CALI H2002"/>
    <n v="2110202"/>
    <s v="H2002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6T00:00:00"/>
    <m/>
    <s v="TAT CALI H2002"/>
    <n v="2112207"/>
    <s v="H2002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7088"/>
    <n v="0"/>
    <s v="S"/>
    <s v="IV82"/>
    <n v="0"/>
    <n v="480"/>
    <s v="HU"/>
    <s v="HUEVO COMERCIAL"/>
    <n v="394.26335507323898"/>
    <d v="2026-07-06T00:00:00"/>
    <m/>
    <s v="TAT CALI H2003"/>
    <n v="2110202"/>
    <s v="H2003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07T00:00:00"/>
    <m/>
    <s v="TAT CALI H2003"/>
    <n v="2112207"/>
    <s v="H2003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8760"/>
    <n v="0"/>
    <s v="S"/>
    <s v="IV82"/>
    <n v="0"/>
    <n v="480"/>
    <s v="HU"/>
    <s v="HUEVO COMERCIAL"/>
    <n v="394.26040088506142"/>
    <d v="2026-07-06T00:00:00"/>
    <m/>
    <s v="TAT CALI H2005"/>
    <n v="2110202"/>
    <s v="H2005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2220"/>
    <n v="0"/>
    <s v="S"/>
    <s v="IV82"/>
    <n v="0"/>
    <n v="490"/>
    <s v="HU"/>
    <s v="HUEVO COMERCIAL"/>
    <n v="393.89"/>
    <d v="2026-07-06T00:00:00"/>
    <n v="0"/>
    <s v="TAT CALI H2005"/>
    <n v="2110217"/>
    <s v="H2005"/>
    <n v="0"/>
    <m/>
    <x v="4"/>
    <x v="2"/>
    <x v="1"/>
    <x v="2"/>
    <s v="OCCIDENTE"/>
    <s v="CALOTO"/>
    <n v="0"/>
    <s v="VEHICULOS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7-06T00:00:00"/>
    <m/>
    <s v="TAT CALI H2005"/>
    <n v="2112207"/>
    <s v="H2005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5612"/>
    <n v="0"/>
    <s v="S"/>
    <s v="IV82"/>
    <n v="0"/>
    <n v="480"/>
    <s v="HU"/>
    <s v="HUEVO COMERCIAL"/>
    <n v="394.26052734605878"/>
    <d v="2026-07-06T00:00:00"/>
    <m/>
    <s v="TAT CALI H2006"/>
    <n v="2110202"/>
    <s v="H2006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CALI H2006"/>
    <n v="2112207"/>
    <s v="H2006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7120"/>
    <n v="0"/>
    <s v="S"/>
    <s v="IV82"/>
    <n v="0"/>
    <n v="480"/>
    <s v="HU"/>
    <s v="HUEVO COMERCIAL"/>
    <n v="394.26077831308618"/>
    <d v="2026-07-07T00:00:00"/>
    <m/>
    <s v="TAT CALI H2007"/>
    <n v="2110202"/>
    <s v="H2007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4693"/>
    <n v="0"/>
    <s v="S"/>
    <s v="IV82"/>
    <n v="0"/>
    <n v="480"/>
    <s v="HU"/>
    <s v="HUEVO COMERCIAL"/>
    <n v="394.26048104328709"/>
    <d v="2026-07-06T00:00:00"/>
    <m/>
    <s v="TAT CALI H2008"/>
    <n v="2110202"/>
    <s v="H2008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CALI H2008"/>
    <n v="2112207"/>
    <s v="H2008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10470"/>
    <n v="0"/>
    <s v="S"/>
    <s v="IV82"/>
    <n v="0"/>
    <n v="480"/>
    <s v="HU"/>
    <s v="HUEVO COMERCIAL"/>
    <n v="394.26017626947618"/>
    <d v="2026-07-06T00:00:00"/>
    <m/>
    <s v="TAT CALI H2009"/>
    <n v="2110202"/>
    <s v="H2009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7-06T00:00:00"/>
    <n v="0"/>
    <s v="TAT CALI H2009"/>
    <n v="2110217"/>
    <s v="H2009"/>
    <n v="0"/>
    <m/>
    <x v="4"/>
    <x v="2"/>
    <x v="1"/>
    <x v="2"/>
    <s v="OCCIDENTE"/>
    <s v="CALOTO"/>
    <n v="0"/>
    <s v="VEHICULOS"/>
    <x v="0"/>
  </r>
  <r>
    <n v="2110202"/>
    <s v="HUEVO XL X 30 CARTON VERDE CANASTA"/>
    <s v="UN"/>
    <n v="9750"/>
    <n v="0"/>
    <s v="S"/>
    <s v="IV82"/>
    <n v="0"/>
    <n v="480"/>
    <s v="HU"/>
    <s v="HUEVO COMERCIAL"/>
    <n v="394.26076731360962"/>
    <d v="2026-07-06T00:00:00"/>
    <m/>
    <s v="TAT CALI H2010"/>
    <n v="2110202"/>
    <s v="H2010"/>
    <n v="0"/>
    <m/>
    <x v="4"/>
    <x v="2"/>
    <x v="1"/>
    <x v="0"/>
    <s v="OCCIDENTE"/>
    <s v="CALOTO"/>
    <n v="0"/>
    <s v="VEHICULOS"/>
    <x v="0"/>
  </r>
  <r>
    <n v="2110217"/>
    <s v="HUEVO XL X 30 CARTON VERDE AMARRADO SIN ETIQUETA CANASTA"/>
    <s v="UN"/>
    <n v="1250"/>
    <n v="0"/>
    <s v="S"/>
    <s v="IV82"/>
    <n v="0"/>
    <n v="490"/>
    <s v="HU"/>
    <s v="HUEVO COMERCIAL"/>
    <n v="393.89"/>
    <d v="2026-07-06T00:00:00"/>
    <n v="0"/>
    <s v="TAT CALI H2010"/>
    <n v="2110217"/>
    <s v="H2010"/>
    <n v="0"/>
    <m/>
    <x v="4"/>
    <x v="2"/>
    <x v="1"/>
    <x v="2"/>
    <s v="OCCIDENTE"/>
    <s v="CALOTO"/>
    <n v="0"/>
    <s v="VEHICULOS"/>
    <x v="0"/>
  </r>
  <r>
    <n v="2110202"/>
    <s v="HUEVO XL X 30 CARTON VERDE CANASTA"/>
    <s v="UN"/>
    <n v="7650"/>
    <n v="0"/>
    <s v="S"/>
    <s v="IV82"/>
    <n v="0"/>
    <n v="480"/>
    <s v="HU"/>
    <s v="HUEVO COMERCIAL"/>
    <n v="394.26066949373921"/>
    <d v="2026-07-06T00:00:00"/>
    <m/>
    <s v="TAT CALI H2011"/>
    <n v="2110202"/>
    <s v="H2011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8370"/>
    <n v="0"/>
    <s v="S"/>
    <s v="IV82"/>
    <n v="0"/>
    <n v="480"/>
    <s v="HU"/>
    <s v="HUEVO COMERCIAL"/>
    <n v="394.26080182733051"/>
    <d v="2026-07-06T00:00:00"/>
    <m/>
    <s v="TAT CALI H2016"/>
    <n v="2110202"/>
    <s v="H2016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8620"/>
    <n v="0"/>
    <s v="S"/>
    <s v="IV82"/>
    <n v="0"/>
    <n v="480"/>
    <s v="HU"/>
    <s v="HUEVO COMERCIAL"/>
    <n v="394.26082669172291"/>
    <d v="2026-07-06T00:00:00"/>
    <m/>
    <s v="TAT CALI H2022"/>
    <n v="2110202"/>
    <s v="H2022"/>
    <n v="0"/>
    <m/>
    <x v="4"/>
    <x v="2"/>
    <x v="1"/>
    <x v="0"/>
    <s v="OCCIDENTE"/>
    <s v="CALOTO"/>
    <n v="0"/>
    <s v="VEHICULOS"/>
    <x v="0"/>
  </r>
  <r>
    <n v="2110202"/>
    <s v="HUEVO XL X 30 CARTON VERDE CANASTA"/>
    <s v="UN"/>
    <n v="13560"/>
    <n v="0"/>
    <s v="S"/>
    <s v="IV82"/>
    <n v="0"/>
    <n v="480"/>
    <s v="HU"/>
    <s v="HUEVO COMERCIAL"/>
    <n v="394.26034705065939"/>
    <d v="2026-07-06T00:00:00"/>
    <m/>
    <s v="TAT CALI H2026"/>
    <n v="2110202"/>
    <s v="H2026"/>
    <n v="0"/>
    <m/>
    <x v="4"/>
    <x v="2"/>
    <x v="1"/>
    <x v="0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06T00:00:00"/>
    <m/>
    <s v="TAT CALI H2026"/>
    <n v="2112207"/>
    <s v="H2026"/>
    <n v="0"/>
    <m/>
    <x v="4"/>
    <x v="2"/>
    <x v="1"/>
    <x v="2"/>
    <s v="OCCIDENTE"/>
    <s v="CALOTO"/>
    <s v="TAT"/>
    <s v="VEHICULOS"/>
    <x v="0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7-06T00:00:00"/>
    <m/>
    <s v="TAT POPAYAN H2301"/>
    <n v="2110202"/>
    <s v="H2301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465"/>
    <n v="0"/>
    <s v="S"/>
    <s v="IV82"/>
    <n v="0"/>
    <n v="480"/>
    <s v="HU"/>
    <s v="HUEVO COMERCIAL"/>
    <n v="394.26"/>
    <d v="2026-07-06T00:00:00"/>
    <m/>
    <s v="TAT POPAYAN H2302"/>
    <n v="2110202"/>
    <s v="H2302"/>
    <n v="0"/>
    <m/>
    <x v="12"/>
    <x v="2"/>
    <x v="1"/>
    <x v="0"/>
    <s v="OCCIDENTE"/>
    <s v="CALOTO"/>
    <n v="0"/>
    <s v="VEHICULOS"/>
    <x v="0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7-06T00:00:00"/>
    <n v="0"/>
    <s v="TAT POPAYAN H2302"/>
    <n v="2110217"/>
    <s v="H2302"/>
    <n v="0"/>
    <m/>
    <x v="12"/>
    <x v="2"/>
    <x v="1"/>
    <x v="2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7-06T00:00:00"/>
    <m/>
    <s v="TAT POPAYAN H2303"/>
    <n v="2110202"/>
    <s v="H2303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2550"/>
    <n v="0"/>
    <s v="S"/>
    <s v="IV82"/>
    <n v="0"/>
    <n v="480"/>
    <s v="HU"/>
    <s v="HUEVO COMERCIAL"/>
    <n v="394.26"/>
    <d v="2026-07-07T00:00:00"/>
    <m/>
    <s v="TAT POPAYAN H2304"/>
    <n v="2110202"/>
    <s v="H2304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06T00:00:00"/>
    <m/>
    <s v="TAT POPAYAN H2305"/>
    <n v="2110202"/>
    <s v="H2305"/>
    <n v="0"/>
    <m/>
    <x v="12"/>
    <x v="2"/>
    <x v="1"/>
    <x v="0"/>
    <s v="OCCIDENTE"/>
    <s v="CALOTO"/>
    <n v="0"/>
    <s v="VEHICULOS"/>
    <x v="0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7-07T00:00:00"/>
    <n v="0"/>
    <s v="TAT POPAYAN H2305"/>
    <n v="2110217"/>
    <s v="H2305"/>
    <n v="0"/>
    <m/>
    <x v="12"/>
    <x v="2"/>
    <x v="1"/>
    <x v="2"/>
    <s v="OCCIDENTE"/>
    <s v="CALOTO"/>
    <n v="0"/>
    <s v="VEHICULOS"/>
    <x v="0"/>
  </r>
  <r>
    <n v="2110202"/>
    <s v="HUEVO XL X 30 CARTON VERDE CANASTA"/>
    <s v="UN"/>
    <n v="6660"/>
    <n v="0"/>
    <s v="S"/>
    <s v="IV82"/>
    <n v="0"/>
    <n v="480"/>
    <s v="HU"/>
    <s v="HUEVO COMERCIAL"/>
    <n v="394.26"/>
    <d v="2026-07-06T00:00:00"/>
    <m/>
    <s v="TAT POPAYAN H2306"/>
    <n v="2110202"/>
    <s v="H2306"/>
    <n v="0"/>
    <m/>
    <x v="12"/>
    <x v="2"/>
    <x v="1"/>
    <x v="0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6T00:00:00"/>
    <m/>
    <s v="TAT POPAYAN H2306"/>
    <n v="2112207"/>
    <s v="H2306"/>
    <n v="0"/>
    <m/>
    <x v="12"/>
    <x v="2"/>
    <x v="1"/>
    <x v="2"/>
    <s v="OCCIDENTE"/>
    <s v="CALOTO"/>
    <s v="TAT"/>
    <s v="VEHICULOS"/>
    <x v="0"/>
  </r>
  <r>
    <n v="2110202"/>
    <s v="HUEVO XL X 30 CARTON VERDE CANASTA"/>
    <s v="UN"/>
    <n v="60"/>
    <n v="0"/>
    <s v="S"/>
    <s v="IV82"/>
    <n v="0"/>
    <n v="480"/>
    <s v="HU"/>
    <s v="HUEVO COMERCIAL"/>
    <n v="394.26"/>
    <d v="2026-07-07T00:00:00"/>
    <m/>
    <s v="TAT POPAYAN H2307"/>
    <n v="2110202"/>
    <s v="H2307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90"/>
    <n v="0"/>
    <s v="S"/>
    <s v="IV82"/>
    <n v="0"/>
    <n v="480"/>
    <s v="HU"/>
    <s v="HUEVO COMERCIAL"/>
    <n v="394.26"/>
    <d v="2026-07-06T00:00:00"/>
    <m/>
    <s v="TAT POPAYAN H2308"/>
    <n v="2110202"/>
    <s v="H2308"/>
    <n v="0"/>
    <m/>
    <x v="12"/>
    <x v="2"/>
    <x v="1"/>
    <x v="0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6T00:00:00"/>
    <m/>
    <s v="TAT POPAYAN H2308"/>
    <n v="2112207"/>
    <s v="H2308"/>
    <n v="0"/>
    <m/>
    <x v="12"/>
    <x v="2"/>
    <x v="1"/>
    <x v="2"/>
    <s v="OCCIDENTE"/>
    <s v="CALOTO"/>
    <s v="TAT"/>
    <s v="VEHICULOS"/>
    <x v="0"/>
  </r>
  <r>
    <n v="2110202"/>
    <s v="HUEVO XL X 30 CARTON VERDE CANASTA"/>
    <s v="UN"/>
    <n v="628"/>
    <n v="0"/>
    <s v="S"/>
    <s v="IV82"/>
    <n v="0"/>
    <n v="480"/>
    <s v="HU"/>
    <s v="HUEVO COMERCIAL"/>
    <n v="394.26"/>
    <d v="2026-07-06T00:00:00"/>
    <m/>
    <s v="TAT POPAYAN H2309"/>
    <n v="2110202"/>
    <s v="H2309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4514"/>
    <n v="0"/>
    <s v="S"/>
    <s v="IV82"/>
    <n v="0"/>
    <n v="480"/>
    <s v="HU"/>
    <s v="HUEVO COMERCIAL"/>
    <n v="394.26"/>
    <d v="2026-07-06T00:00:00"/>
    <m/>
    <s v="TAT POPAYAN H2310"/>
    <n v="2110202"/>
    <s v="H2310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354"/>
    <n v="0"/>
    <s v="S"/>
    <s v="IV82"/>
    <n v="0"/>
    <n v="480"/>
    <s v="HU"/>
    <s v="HUEVO COMERCIAL"/>
    <n v="394.26"/>
    <d v="2026-07-07T00:00:00"/>
    <m/>
    <s v="TAT POPAYAN H2312"/>
    <n v="2110202"/>
    <s v="H2312"/>
    <n v="0"/>
    <m/>
    <x v="12"/>
    <x v="2"/>
    <x v="1"/>
    <x v="0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6T00:00:00"/>
    <m/>
    <s v="TAT POPAYAN H2313"/>
    <n v="2112207"/>
    <s v="H2313"/>
    <n v="0"/>
    <m/>
    <x v="12"/>
    <x v="2"/>
    <x v="1"/>
    <x v="2"/>
    <s v="OCCIDENTE"/>
    <s v="CALOTO"/>
    <s v="TAT"/>
    <s v="VEHICULOS"/>
    <x v="0"/>
  </r>
  <r>
    <n v="2110202"/>
    <s v="HUEVO XL X 30 CARTON VERDE CANASTA"/>
    <s v="UN"/>
    <n v="390"/>
    <n v="0"/>
    <s v="S"/>
    <s v="IV82"/>
    <n v="0"/>
    <n v="480"/>
    <s v="HU"/>
    <s v="HUEVO COMERCIAL"/>
    <n v="394.26"/>
    <d v="2026-07-06T00:00:00"/>
    <m/>
    <s v="TAT POPAYAN H2314"/>
    <n v="2110202"/>
    <s v="H2314"/>
    <n v="0"/>
    <m/>
    <x v="12"/>
    <x v="2"/>
    <x v="1"/>
    <x v="0"/>
    <s v="OCCIDENTE"/>
    <s v="CALOTO"/>
    <n v="0"/>
    <s v="VEHICULOS"/>
    <x v="0"/>
  </r>
  <r>
    <n v="2110202"/>
    <s v="HUEVO XL X 30 CARTON VERDE CANASTA"/>
    <s v="UN"/>
    <n v="21600"/>
    <n v="0"/>
    <s v="S"/>
    <s v="IV82"/>
    <n v="0"/>
    <n v="480"/>
    <s v="HU"/>
    <s v="HUEVO COMERCIAL"/>
    <n v="394.26"/>
    <d v="2026-07-06T00:00:00"/>
    <m/>
    <s v="TAT MEDELLIN H3001"/>
    <n v="2110202"/>
    <s v="H3001"/>
    <n v="0"/>
    <m/>
    <x v="5"/>
    <x v="2"/>
    <x v="1"/>
    <x v="0"/>
    <s v="OCCIDENTE"/>
    <s v="CALOTO"/>
    <n v="0"/>
    <s v="VEHICULOS"/>
    <x v="0"/>
  </r>
  <r>
    <n v="2110202"/>
    <s v="HUEVO XL X 30 CARTON VERDE CANASTA"/>
    <s v="UN"/>
    <n v="2700"/>
    <n v="0"/>
    <s v="S"/>
    <s v="IV82"/>
    <n v="0"/>
    <n v="480"/>
    <s v="HU"/>
    <s v="HUEVO COMERCIAL"/>
    <n v="394.26000372049771"/>
    <d v="2026-07-06T00:00:00"/>
    <m/>
    <s v="TAT MEDELLIN H3002"/>
    <n v="2110202"/>
    <s v="H3002"/>
    <n v="0"/>
    <m/>
    <x v="5"/>
    <x v="2"/>
    <x v="1"/>
    <x v="0"/>
    <s v="OCCIDENTE"/>
    <s v="CALOTO"/>
    <n v="0"/>
    <s v="VEHICULOS"/>
    <x v="0"/>
  </r>
  <r>
    <n v="2110202"/>
    <s v="HUEVO XL X 30 CARTON VERDE CANASTA"/>
    <s v="UN"/>
    <n v="3240"/>
    <n v="0"/>
    <s v="S"/>
    <s v="IV82"/>
    <n v="0"/>
    <n v="480"/>
    <s v="HU"/>
    <s v="HUEVO COMERCIAL"/>
    <n v="394.26009224318648"/>
    <d v="2026-07-06T00:00:00"/>
    <m/>
    <s v="TAT MEDELLIN H3003"/>
    <n v="2110202"/>
    <s v="H3003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6T00:00:00"/>
    <n v="0"/>
    <s v="TAT MEDELLIN H3004"/>
    <n v="112271"/>
    <s v="H3004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495"/>
    <n v="0"/>
    <s v="S"/>
    <s v="IV82"/>
    <n v="0"/>
    <n v="480"/>
    <s v="HU"/>
    <s v="HUEVO COMERCIAL"/>
    <n v="394.2600000064711"/>
    <d v="2026-07-06T00:00:00"/>
    <m/>
    <s v="TAT MEDELLIN H3004"/>
    <n v="2110202"/>
    <s v="H3004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6T00:00:00"/>
    <n v="0"/>
    <s v="TAT MEDELLIN H3004"/>
    <n v="2110217"/>
    <s v="H3004"/>
    <n v="0"/>
    <m/>
    <x v="5"/>
    <x v="2"/>
    <x v="1"/>
    <x v="2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MEDELLIN H3005"/>
    <n v="112271"/>
    <s v="H3005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1126"/>
    <n v="0"/>
    <s v="S"/>
    <s v="IV82"/>
    <n v="0"/>
    <n v="480"/>
    <s v="HU"/>
    <s v="HUEVO COMERCIAL"/>
    <n v="394.26000488271723"/>
    <d v="2026-07-06T00:00:00"/>
    <m/>
    <s v="TAT MEDELLIN H3005"/>
    <n v="2110202"/>
    <s v="H3005"/>
    <n v="0"/>
    <m/>
    <x v="5"/>
    <x v="2"/>
    <x v="1"/>
    <x v="0"/>
    <s v="OCCIDENTE"/>
    <s v="CALOTO"/>
    <n v="0"/>
    <s v="VEHICULOS"/>
    <x v="0"/>
  </r>
  <r>
    <n v="2110202"/>
    <s v="HUEVO XL X 30 CARTON VERDE CANASTA"/>
    <s v="UN"/>
    <n v="9929"/>
    <n v="0"/>
    <s v="S"/>
    <s v="IV82"/>
    <n v="0"/>
    <n v="480"/>
    <s v="HU"/>
    <s v="HUEVO COMERCIAL"/>
    <n v="394.26000906276431"/>
    <d v="2026-07-07T00:00:00"/>
    <m/>
    <s v="TAT MEDELLIN H3010"/>
    <n v="2110202"/>
    <s v="H3010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10200"/>
    <n v="0"/>
    <s v="S"/>
    <s v="IV82"/>
    <n v="0"/>
    <n v="490"/>
    <s v="HU"/>
    <s v="HUEVO COMERCIAL"/>
    <n v="393.89"/>
    <d v="2026-07-07T00:00:00"/>
    <n v="0"/>
    <s v="TAT MEDELLIN H3010"/>
    <n v="2110217"/>
    <s v="H3010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845"/>
    <n v="0"/>
    <s v="S"/>
    <s v="IV82"/>
    <n v="0"/>
    <n v="480"/>
    <s v="HU"/>
    <s v="HUEVO COMERCIAL"/>
    <n v="394.26000002680229"/>
    <d v="2026-07-06T00:00:00"/>
    <m/>
    <s v="TAT MEDELLIN H3011"/>
    <n v="2110202"/>
    <s v="H3011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7-06T00:00:00"/>
    <n v="0"/>
    <s v="TAT MEDELLIN H3015"/>
    <n v="112271"/>
    <s v="H3015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7202"/>
    <n v="0"/>
    <s v="S"/>
    <s v="IV82"/>
    <n v="0"/>
    <n v="480"/>
    <s v="HU"/>
    <s v="HUEVO COMERCIAL"/>
    <n v="394.26030200206299"/>
    <d v="2026-07-06T00:00:00"/>
    <m/>
    <s v="TAT MEDELLIN H3015"/>
    <n v="2110202"/>
    <s v="H3015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7-06T00:00:00"/>
    <n v="0"/>
    <s v="TAT MEDELLIN H3017"/>
    <n v="112271"/>
    <s v="H3017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570"/>
    <n v="0"/>
    <s v="S"/>
    <s v="IV82"/>
    <n v="0"/>
    <n v="480"/>
    <s v="HU"/>
    <s v="HUEVO COMERCIAL"/>
    <n v="394.26000070003272"/>
    <d v="2026-07-06T00:00:00"/>
    <m/>
    <s v="TAT MEDELLIN H3017"/>
    <n v="2110202"/>
    <s v="H3017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MEDELLIN H3021"/>
    <n v="112271"/>
    <s v="H3021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7491"/>
    <n v="0"/>
    <s v="S"/>
    <s v="IV82"/>
    <n v="0"/>
    <n v="480"/>
    <s v="HU"/>
    <s v="HUEVO COMERCIAL"/>
    <n v="394.26045417286468"/>
    <d v="2026-07-06T00:00:00"/>
    <m/>
    <s v="TAT MEDELLIN H3021"/>
    <n v="2110202"/>
    <s v="H3021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23"/>
    <n v="112271"/>
    <s v="H3023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38670"/>
    <n v="0"/>
    <s v="S"/>
    <s v="IV82"/>
    <n v="0"/>
    <n v="480"/>
    <s v="HU"/>
    <s v="HUEVO COMERCIAL"/>
    <n v="394.26"/>
    <d v="2026-07-06T00:00:00"/>
    <m/>
    <s v="TAT MEDELLIN H3023"/>
    <n v="2110202"/>
    <s v="H3023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7-06T00:00:00"/>
    <n v="0"/>
    <s v="TAT MEDELLIN H3026"/>
    <n v="112271"/>
    <s v="H3026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7592"/>
    <n v="0"/>
    <s v="S"/>
    <s v="IV82"/>
    <n v="0"/>
    <n v="480"/>
    <s v="HU"/>
    <s v="HUEVO COMERCIAL"/>
    <n v="394.26026205788401"/>
    <d v="2026-07-07T00:00:00"/>
    <m/>
    <s v="TAT MEDELLIN H3026"/>
    <n v="2110202"/>
    <s v="H3026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2460"/>
    <n v="0"/>
    <s v="S"/>
    <s v="IV82"/>
    <n v="0"/>
    <n v="630"/>
    <s v="HU"/>
    <s v="HUEVO COMERCIAL"/>
    <n v="589.67999999999995"/>
    <d v="2026-07-06T00:00:00"/>
    <n v="0"/>
    <s v="TAT MEDELLIN H3027"/>
    <n v="112271"/>
    <s v="H3027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254"/>
    <n v="0"/>
    <s v="S"/>
    <s v="IV82"/>
    <n v="0"/>
    <n v="480"/>
    <s v="HU"/>
    <s v="HUEVO COMERCIAL"/>
    <n v="394.26005540563892"/>
    <d v="2026-07-06T00:00:00"/>
    <m/>
    <s v="TAT MEDELLIN H3027"/>
    <n v="2110202"/>
    <s v="H3027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MEDELLIN H3028"/>
    <n v="112271"/>
    <s v="H3028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0811"/>
    <n v="0"/>
    <s v="S"/>
    <s v="IV82"/>
    <n v="0"/>
    <n v="480"/>
    <s v="HU"/>
    <s v="HUEVO COMERCIAL"/>
    <n v="394.26011259335888"/>
    <d v="2026-07-06T00:00:00"/>
    <m/>
    <s v="TAT MEDELLIN H3028"/>
    <n v="2110202"/>
    <s v="H3028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MEDELLIN H3029"/>
    <n v="112271"/>
    <s v="H3029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12963"/>
    <n v="0"/>
    <s v="S"/>
    <s v="IV82"/>
    <n v="0"/>
    <n v="480"/>
    <s v="HU"/>
    <s v="HUEVO COMERCIAL"/>
    <n v="394.26002820962572"/>
    <d v="2026-07-06T00:00:00"/>
    <m/>
    <s v="TAT MEDELLIN H3029"/>
    <n v="2110202"/>
    <s v="H3029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MEDELLIN H3030"/>
    <n v="112271"/>
    <s v="H3030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5130"/>
    <n v="0"/>
    <s v="S"/>
    <s v="IV82"/>
    <n v="0"/>
    <n v="480"/>
    <s v="HU"/>
    <s v="HUEVO COMERCIAL"/>
    <n v="394.26"/>
    <d v="2026-07-07T00:00:00"/>
    <m/>
    <s v="TAT MEDELLIN H3030"/>
    <n v="2110202"/>
    <s v="H3030"/>
    <n v="0"/>
    <m/>
    <x v="5"/>
    <x v="2"/>
    <x v="1"/>
    <x v="0"/>
    <s v="OCCID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7-06T00:00:00"/>
    <n v="0"/>
    <s v="TAT MEDELLIN H3031"/>
    <n v="112271"/>
    <s v="H3031"/>
    <n v="0"/>
    <m/>
    <x v="5"/>
    <x v="2"/>
    <x v="1"/>
    <x v="2"/>
    <s v="OCCIDENTE"/>
    <s v="CALOTO"/>
    <n v="0"/>
    <s v="VEHICULOS"/>
    <x v="0"/>
  </r>
  <r>
    <n v="2110202"/>
    <s v="HUEVO XL X 30 CARTON VERDE CANASTA"/>
    <s v="UN"/>
    <n v="9450"/>
    <n v="0"/>
    <s v="S"/>
    <s v="IV82"/>
    <n v="0"/>
    <n v="480"/>
    <s v="HU"/>
    <s v="HUEVO COMERCIAL"/>
    <n v="394.26004789549722"/>
    <d v="2026-07-06T00:00:00"/>
    <m/>
    <s v="TAT MEDELLIN H3031"/>
    <n v="2110202"/>
    <s v="H3031"/>
    <n v="0"/>
    <m/>
    <x v="5"/>
    <x v="2"/>
    <x v="1"/>
    <x v="0"/>
    <s v="OCCIDENTE"/>
    <s v="CALOTO"/>
    <n v="0"/>
    <s v="VEHICULOS"/>
    <x v="0"/>
  </r>
  <r>
    <n v="2110217"/>
    <s v="HUEVO XL X 30 CARTON VERDE AMARRADO SIN ETIQUETA CANASTA"/>
    <s v="UN"/>
    <n v="540"/>
    <n v="0"/>
    <s v="S"/>
    <s v="IV82"/>
    <n v="0"/>
    <n v="490"/>
    <s v="HU"/>
    <s v="HUEVO COMERCIAL"/>
    <n v="393.89"/>
    <d v="2026-07-06T00:00:00"/>
    <n v="0"/>
    <s v="TAT MEDELLIN H3031"/>
    <n v="2110217"/>
    <s v="H3031"/>
    <n v="0"/>
    <m/>
    <x v="5"/>
    <x v="2"/>
    <x v="1"/>
    <x v="2"/>
    <s v="OCCIDENTE"/>
    <s v="CALOTO"/>
    <n v="0"/>
    <s v="VEHICULOS"/>
    <x v="0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2T00:00:00"/>
    <n v="0"/>
    <s v="PEREIRA - RUTA ESPECIAL OPERADOR"/>
    <n v="152281"/>
    <s v="H3640"/>
    <n v="0"/>
    <m/>
    <x v="13"/>
    <x v="2"/>
    <x v="1"/>
    <x v="2"/>
    <s v="OCCIDENTE"/>
    <s v="CALOTO"/>
    <n v="0"/>
    <s v="VEHICULOS"/>
    <x v="2"/>
  </r>
  <r>
    <n v="2114268"/>
    <s v="HUEVO XL X 15 PET CANASTA X 180 PV"/>
    <s v="UN"/>
    <n v="180"/>
    <m/>
    <s v="S"/>
    <s v="IV82"/>
    <m/>
    <m/>
    <s v="HU"/>
    <s v="HUEVO COMERCIAL"/>
    <n v="538.38"/>
    <d v="2026-07-07T00:00:00"/>
    <n v="0"/>
    <s v="TAT H4050 - AUTOSERVICIOS"/>
    <n v="2114268"/>
    <s v="H4050"/>
    <n v="0"/>
    <m/>
    <x v="14"/>
    <x v="2"/>
    <x v="1"/>
    <x v="2"/>
    <s v="COSTA"/>
    <s v="CALOTO"/>
    <n v="0"/>
    <s v="VEHICULOS"/>
    <x v="2"/>
  </r>
  <r>
    <n v="2114268"/>
    <s v="HUEVO XL X 15 PET CANASTA X 180 PV"/>
    <s v="UN"/>
    <n v="360"/>
    <m/>
    <s v="S"/>
    <s v="IV82"/>
    <m/>
    <m/>
    <s v="HU"/>
    <s v="HUEVO COMERCIAL"/>
    <n v="538.38"/>
    <d v="2026-07-07T00:00:00"/>
    <n v="0"/>
    <s v="TAT H4150 - AUTOSERVICIOS"/>
    <n v="2114268"/>
    <s v="H4150"/>
    <n v="0"/>
    <m/>
    <x v="15"/>
    <x v="2"/>
    <x v="1"/>
    <x v="2"/>
    <s v="COSTA"/>
    <s v="CALOTO"/>
    <n v="0"/>
    <s v="VEHICULOS"/>
    <x v="2"/>
  </r>
  <r>
    <n v="2114268"/>
    <s v="HUEVO XL X 15 PET CANASTA X 180 PV"/>
    <s v="UN"/>
    <n v="720"/>
    <m/>
    <s v="S"/>
    <s v="IV82"/>
    <m/>
    <m/>
    <s v="HU"/>
    <s v="HUEVO COMERCIAL"/>
    <n v="538.38"/>
    <d v="2026-07-07T00:00:00"/>
    <n v="0"/>
    <s v="TAT SANTAMARTA H4240 - ESPECIAL"/>
    <n v="2114268"/>
    <s v="H4240"/>
    <n v="0"/>
    <m/>
    <x v="16"/>
    <x v="2"/>
    <x v="1"/>
    <x v="2"/>
    <s v="COSTA"/>
    <s v="SANTANDER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06T00:00:00"/>
    <m/>
    <s v="TAT VALLEDUPAR H4301"/>
    <n v="2112207"/>
    <s v="H4301"/>
    <n v="0"/>
    <m/>
    <x v="17"/>
    <x v="2"/>
    <x v="1"/>
    <x v="2"/>
    <s v="COSTA"/>
    <s v="SANTANDER"/>
    <s v="TAT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6T00:00:00"/>
    <m/>
    <s v="TAT VALLEDUPAR H4302"/>
    <n v="2112207"/>
    <s v="H4302"/>
    <n v="0"/>
    <m/>
    <x v="17"/>
    <x v="2"/>
    <x v="1"/>
    <x v="2"/>
    <s v="COSTA"/>
    <s v="SANTANDER"/>
    <s v="TAT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6T00:00:00"/>
    <m/>
    <s v="TAT VALLEDUPAR H4303"/>
    <n v="2112207"/>
    <s v="H4303"/>
    <n v="0"/>
    <m/>
    <x v="17"/>
    <x v="2"/>
    <x v="1"/>
    <x v="2"/>
    <s v="COSTA"/>
    <s v="SANTANDER"/>
    <s v="TAT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6T00:00:00"/>
    <m/>
    <s v="TAT VALLEDUPAR H4307"/>
    <n v="2112207"/>
    <s v="H4307"/>
    <n v="0"/>
    <m/>
    <x v="17"/>
    <x v="2"/>
    <x v="1"/>
    <x v="2"/>
    <s v="COSTA"/>
    <s v="SANTANDER"/>
    <s v="TAT"/>
    <s v="VEHICULOS"/>
    <x v="0"/>
  </r>
  <r>
    <n v="2110202"/>
    <s v="HUEVO XL X 30 CARTON VERDE CANASTA"/>
    <s v="UN"/>
    <n v="6649"/>
    <n v="0"/>
    <s v="S"/>
    <s v="IV82"/>
    <n v="0"/>
    <n v="490"/>
    <s v="HU"/>
    <s v="HUEVO COMERCIAL"/>
    <n v="394.25958424876058"/>
    <d v="2026-07-06T00:00:00"/>
    <m/>
    <s v="TAT BOGOTA SIBERIA-H5001"/>
    <n v="2110202"/>
    <s v="H5001"/>
    <n v="0"/>
    <m/>
    <x v="6"/>
    <x v="2"/>
    <x v="1"/>
    <x v="0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OGOTA SIBERIA-H5001"/>
    <n v="2112207"/>
    <s v="H5001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6T00:00:00"/>
    <n v="0"/>
    <s v="TAT BOGOTA SIBERIA-H5002"/>
    <n v="112271"/>
    <s v="H5002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5185"/>
    <n v="0"/>
    <s v="S"/>
    <s v="IV82"/>
    <n v="0"/>
    <n v="490"/>
    <s v="HU"/>
    <s v="HUEVO COMERCIAL"/>
    <n v="394.25979614056922"/>
    <d v="2026-07-06T00:00:00"/>
    <m/>
    <s v="TAT BOGOTA SIBERIA-H5002"/>
    <n v="2110202"/>
    <s v="H5002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5550"/>
    <n v="0"/>
    <s v="S"/>
    <s v="IV82"/>
    <n v="0"/>
    <n v="500"/>
    <s v="HU"/>
    <s v="HUEVO COMERCIAL"/>
    <n v="393.89"/>
    <d v="2026-07-06T00:00:00"/>
    <n v="0"/>
    <s v="TAT BOGOTA SIBERIA-H5002"/>
    <n v="2110217"/>
    <s v="H5002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6T00:00:00"/>
    <n v="0"/>
    <s v="TAT BOGOTA SIBERIA-H5003"/>
    <n v="112271"/>
    <s v="H5003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7071"/>
    <n v="0"/>
    <s v="S"/>
    <s v="IV82"/>
    <n v="0"/>
    <n v="490"/>
    <s v="HU"/>
    <s v="HUEVO COMERCIAL"/>
    <n v="394.25970671701282"/>
    <d v="2026-07-06T00:00:00"/>
    <m/>
    <s v="TAT BOGOTA SIBERIA-H5003"/>
    <n v="2110202"/>
    <s v="H5003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900"/>
    <n v="0"/>
    <s v="S"/>
    <s v="IV82"/>
    <n v="0"/>
    <n v="500"/>
    <s v="HU"/>
    <s v="HUEVO COMERCIAL"/>
    <n v="393.89"/>
    <d v="2026-07-06T00:00:00"/>
    <n v="0"/>
    <s v="TAT BOGOTA SIBERIA-H5003"/>
    <n v="2110217"/>
    <s v="H5003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1075"/>
    <n v="0"/>
    <s v="S"/>
    <s v="IV82"/>
    <n v="0"/>
    <n v="630"/>
    <s v="HU"/>
    <s v="HUEVO COMERCIAL"/>
    <n v="589.67999999999995"/>
    <d v="2026-07-06T00:00:00"/>
    <n v="0"/>
    <s v="TAT BOGOTA SIBERIA-H5004"/>
    <n v="112271"/>
    <s v="H5004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9752"/>
    <n v="0"/>
    <s v="S"/>
    <s v="IV82"/>
    <n v="0"/>
    <n v="490"/>
    <s v="HU"/>
    <s v="HUEVO COMERCIAL"/>
    <n v="394.25932056190101"/>
    <d v="2026-07-06T00:00:00"/>
    <m/>
    <s v="TAT BOGOTA SIBERIA-H5004"/>
    <n v="2110202"/>
    <s v="H5004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1740"/>
    <n v="0"/>
    <s v="S"/>
    <s v="IV82"/>
    <n v="0"/>
    <n v="500"/>
    <s v="HU"/>
    <s v="HUEVO COMERCIAL"/>
    <n v="393.89"/>
    <d v="2026-07-06T00:00:00"/>
    <n v="0"/>
    <s v="TAT BOGOTA SIBERIA-H5004"/>
    <n v="2110217"/>
    <s v="H5004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4148"/>
    <n v="0"/>
    <s v="S"/>
    <s v="IV82"/>
    <n v="0"/>
    <n v="490"/>
    <s v="HU"/>
    <s v="HUEVO COMERCIAL"/>
    <n v="394.25910153403657"/>
    <d v="2026-07-06T00:00:00"/>
    <m/>
    <s v="TAT BOGOTA SIBERIA-H5006"/>
    <n v="2110202"/>
    <s v="H5006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610"/>
    <n v="0"/>
    <s v="S"/>
    <s v="IV82"/>
    <n v="0"/>
    <n v="500"/>
    <s v="HU"/>
    <s v="HUEVO COMERCIAL"/>
    <n v="393.89"/>
    <d v="2026-07-06T00:00:00"/>
    <n v="0"/>
    <s v="TAT BOGOTA SIBERIA-H5006"/>
    <n v="2110217"/>
    <s v="H5006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SIBERIA-H5006"/>
    <n v="2112207"/>
    <s v="H5006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06T00:00:00"/>
    <n v="0"/>
    <s v="TAT BOGOTA SIBERIA-H5007"/>
    <n v="112271"/>
    <s v="H5007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7312"/>
    <n v="0"/>
    <s v="S"/>
    <s v="IV82"/>
    <n v="0"/>
    <n v="490"/>
    <s v="HU"/>
    <s v="HUEVO COMERCIAL"/>
    <n v="394.25969961039573"/>
    <d v="2026-07-06T00:00:00"/>
    <m/>
    <s v="TAT BOGOTA SIBERIA-H5007"/>
    <n v="2110202"/>
    <s v="H5007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4080"/>
    <n v="0"/>
    <s v="S"/>
    <s v="IV82"/>
    <n v="0"/>
    <n v="500"/>
    <s v="HU"/>
    <s v="HUEVO COMERCIAL"/>
    <n v="393.89"/>
    <d v="2026-07-06T00:00:00"/>
    <n v="0"/>
    <s v="TAT BOGOTA SIBERIA-H5007"/>
    <n v="2110217"/>
    <s v="H5007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6T00:00:00"/>
    <n v="0"/>
    <s v="TAT BOGOTA SIBERIA-H5008"/>
    <n v="112271"/>
    <s v="H5008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4464"/>
    <n v="0"/>
    <s v="S"/>
    <s v="IV82"/>
    <n v="0"/>
    <n v="490"/>
    <s v="HU"/>
    <s v="HUEVO COMERCIAL"/>
    <n v="394.25932889230887"/>
    <d v="2026-07-06T00:00:00"/>
    <m/>
    <s v="TAT BOGOTA SIBERIA-H5008"/>
    <n v="2110202"/>
    <s v="H5008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7-03T00:00:00"/>
    <n v="0"/>
    <s v="TAT BOGOTA SIBERIA-H5008"/>
    <n v="2110217"/>
    <s v="H5008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SIBERIA-H5008"/>
    <n v="2112207"/>
    <s v="H5008"/>
    <n v="0"/>
    <m/>
    <x v="6"/>
    <x v="2"/>
    <x v="1"/>
    <x v="2"/>
    <s v="CENTRO ORIENTE"/>
    <s v="CALOTO"/>
    <s v="TAT"/>
    <s v="VEHICULOS"/>
    <x v="0"/>
  </r>
  <r>
    <n v="2110202"/>
    <s v="HUEVO XL X 30 CARTON VERDE CANASTA"/>
    <s v="UN"/>
    <n v="4218"/>
    <n v="0"/>
    <s v="S"/>
    <s v="IV82"/>
    <n v="0"/>
    <n v="490"/>
    <s v="HU"/>
    <s v="HUEVO COMERCIAL"/>
    <n v="394.25964005819787"/>
    <d v="2026-07-06T00:00:00"/>
    <m/>
    <s v="TAT BOGOTA SIBERIA-H5009"/>
    <n v="2110202"/>
    <s v="H5009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3210"/>
    <n v="0"/>
    <s v="S"/>
    <s v="IV82"/>
    <n v="0"/>
    <n v="500"/>
    <s v="HU"/>
    <s v="HUEVO COMERCIAL"/>
    <n v="393.89"/>
    <d v="2026-07-06T00:00:00"/>
    <n v="0"/>
    <s v="TAT BOGOTA SIBERIA-H5009"/>
    <n v="2110217"/>
    <s v="H5009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6T00:00:00"/>
    <m/>
    <s v="TAT BOGOTA SIBERIA-H5009"/>
    <n v="2112207"/>
    <s v="H5009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7-06T00:00:00"/>
    <n v="0"/>
    <s v="TAT BOGOTA SIBERIA-H5011"/>
    <n v="112271"/>
    <s v="H5011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5970"/>
    <n v="0"/>
    <s v="S"/>
    <s v="IV82"/>
    <n v="0"/>
    <n v="490"/>
    <s v="HU"/>
    <s v="HUEVO COMERCIAL"/>
    <n v="394.2596858046395"/>
    <d v="2026-07-06T00:00:00"/>
    <m/>
    <s v="TAT BOGOTA SIBERIA-H5011"/>
    <n v="2110202"/>
    <s v="H5011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160"/>
    <n v="0"/>
    <s v="S"/>
    <s v="IV82"/>
    <n v="0"/>
    <n v="500"/>
    <s v="HU"/>
    <s v="HUEVO COMERCIAL"/>
    <n v="393.89"/>
    <d v="2026-07-06T00:00:00"/>
    <n v="0"/>
    <s v="TAT BOGOTA SIBERIA-H5011"/>
    <n v="2110217"/>
    <s v="H5011"/>
    <n v="0"/>
    <m/>
    <x v="6"/>
    <x v="2"/>
    <x v="1"/>
    <x v="2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BOGOTA SIBERIA-H5012"/>
    <n v="112271"/>
    <s v="H5012"/>
    <n v="0"/>
    <m/>
    <x v="6"/>
    <x v="2"/>
    <x v="1"/>
    <x v="2"/>
    <s v="CENTRO ORIENTE"/>
    <s v="CALOTO"/>
    <n v="0"/>
    <s v="VEHICULOS"/>
    <x v="0"/>
  </r>
  <r>
    <n v="2110202"/>
    <s v="HUEVO XL X 30 CARTON VERDE CANASTA"/>
    <s v="UN"/>
    <n v="5661"/>
    <n v="0"/>
    <s v="S"/>
    <s v="IV82"/>
    <n v="0"/>
    <n v="490"/>
    <s v="HU"/>
    <s v="HUEVO COMERCIAL"/>
    <n v="394.25961019360642"/>
    <d v="2026-07-06T00:00:00"/>
    <m/>
    <s v="TAT BOGOTA SIBERIA-H5012"/>
    <n v="2110202"/>
    <s v="H5012"/>
    <n v="0"/>
    <m/>
    <x v="6"/>
    <x v="2"/>
    <x v="1"/>
    <x v="0"/>
    <s v="CENTRO ORIENTE"/>
    <s v="CALOTO"/>
    <n v="0"/>
    <s v="VEHICULOS"/>
    <x v="0"/>
  </r>
  <r>
    <n v="2110217"/>
    <s v="HUEVO XL X 30 CARTON VERDE AMARRADO SIN ETIQUETA CANASTA"/>
    <s v="UN"/>
    <n v="2760"/>
    <n v="0"/>
    <s v="S"/>
    <s v="IV82"/>
    <n v="0"/>
    <n v="500"/>
    <s v="HU"/>
    <s v="HUEVO COMERCIAL"/>
    <n v="393.89"/>
    <d v="2026-07-06T00:00:00"/>
    <n v="0"/>
    <s v="TAT BOGOTA SIBERIA-H5012"/>
    <n v="2110217"/>
    <s v="H5012"/>
    <n v="0"/>
    <m/>
    <x v="6"/>
    <x v="2"/>
    <x v="1"/>
    <x v="2"/>
    <s v="CENTRO ORI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6T00:00:00"/>
    <m/>
    <s v="TAT BOGOTA SIBERIA-H5012"/>
    <n v="2112207"/>
    <s v="H5012"/>
    <n v="0"/>
    <m/>
    <x v="6"/>
    <x v="2"/>
    <x v="1"/>
    <x v="2"/>
    <s v="CENTRO ORIENTE"/>
    <s v="CALOTO"/>
    <s v="TAT"/>
    <s v="VEHICULOS"/>
    <x v="0"/>
  </r>
  <r>
    <n v="112271"/>
    <s v="HUEVO XL X 15 PET CAJA X 300 - TAT"/>
    <s v="UN"/>
    <n v="1590"/>
    <n v="0"/>
    <s v="S"/>
    <s v="IV82"/>
    <n v="0"/>
    <n v="630"/>
    <s v="HU"/>
    <s v="HUEVO COMERCIAL"/>
    <n v="589.67999999999995"/>
    <d v="2026-07-06T00:00:00"/>
    <n v="0"/>
    <s v="TAT BOGOTA MONTEVIDEO-H5201"/>
    <n v="112271"/>
    <s v="H5201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203"/>
    <n v="0"/>
    <s v="S"/>
    <s v="IV82"/>
    <n v="0"/>
    <n v="490"/>
    <s v="HU"/>
    <s v="HUEVO COMERCIAL"/>
    <n v="394.26116102993228"/>
    <d v="2026-07-06T00:00:00"/>
    <m/>
    <s v="TAT BOGOTA MONTEVIDEO-H5201"/>
    <n v="2110202"/>
    <s v="H520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838"/>
    <n v="0"/>
    <s v="S"/>
    <s v="IV82"/>
    <n v="0"/>
    <n v="500"/>
    <s v="HU"/>
    <s v="HUEVO COMERCIAL"/>
    <n v="393.89"/>
    <d v="2026-07-06T00:00:00"/>
    <n v="0"/>
    <s v="TAT BOGOTA MONTEVIDEO-H5201"/>
    <n v="2110217"/>
    <s v="H5201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7-06T00:00:00"/>
    <n v="0"/>
    <s v="TAT BOGOTA MONTEVIDEO-H5202"/>
    <n v="112271"/>
    <s v="H5202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5688"/>
    <n v="0"/>
    <s v="S"/>
    <s v="IV82"/>
    <n v="0"/>
    <n v="490"/>
    <s v="HU"/>
    <s v="HUEVO COMERCIAL"/>
    <n v="394.26054750547291"/>
    <d v="2026-07-06T00:00:00"/>
    <m/>
    <s v="TAT BOGOTA MONTEVIDEO-H5202"/>
    <n v="2110202"/>
    <s v="H5202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2580"/>
    <n v="0"/>
    <s v="S"/>
    <s v="IV82"/>
    <n v="0"/>
    <n v="500"/>
    <s v="HU"/>
    <s v="HUEVO COMERCIAL"/>
    <n v="393.89"/>
    <d v="2026-07-06T00:00:00"/>
    <n v="0"/>
    <s v="TAT BOGOTA MONTEVIDEO-H5202"/>
    <n v="2110217"/>
    <s v="H5202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BOGOTA MONTEVIDEO-H5203"/>
    <n v="112271"/>
    <s v="H5203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060"/>
    <n v="0"/>
    <s v="S"/>
    <s v="IV82"/>
    <n v="0"/>
    <n v="490"/>
    <s v="HU"/>
    <s v="HUEVO COMERCIAL"/>
    <n v="394.2604106411286"/>
    <d v="2026-07-06T00:00:00"/>
    <m/>
    <s v="TAT BOGOTA MONTEVIDEO-H5203"/>
    <n v="2110202"/>
    <s v="H5203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7-06T00:00:00"/>
    <n v="0"/>
    <s v="TAT BOGOTA MONTEVIDEO-H5204"/>
    <n v="112271"/>
    <s v="H520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386"/>
    <n v="0"/>
    <s v="S"/>
    <s v="IV82"/>
    <n v="0"/>
    <n v="490"/>
    <s v="HU"/>
    <s v="HUEVO COMERCIAL"/>
    <n v="394.2605921413026"/>
    <d v="2026-07-06T00:00:00"/>
    <m/>
    <s v="TAT BOGOTA MONTEVIDEO-H5204"/>
    <n v="2110202"/>
    <s v="H520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140"/>
    <n v="0"/>
    <s v="S"/>
    <s v="IV82"/>
    <n v="0"/>
    <n v="500"/>
    <s v="HU"/>
    <s v="HUEVO COMERCIAL"/>
    <n v="393.89"/>
    <d v="2026-07-06T00:00:00"/>
    <n v="0"/>
    <s v="TAT BOGOTA MONTEVIDEO-H5204"/>
    <n v="2110217"/>
    <s v="H5204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7-06T00:00:00"/>
    <n v="0"/>
    <s v="TAT BOGOTA MONTEVIDEO-H5205"/>
    <n v="112271"/>
    <s v="H5205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433"/>
    <n v="0"/>
    <s v="S"/>
    <s v="IV82"/>
    <n v="0"/>
    <n v="490"/>
    <s v="HU"/>
    <s v="HUEVO COMERCIAL"/>
    <n v="394.26039641542093"/>
    <d v="2026-07-06T00:00:00"/>
    <m/>
    <s v="TAT BOGOTA MONTEVIDEO-H5205"/>
    <n v="2110202"/>
    <s v="H5205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4560"/>
    <n v="0"/>
    <s v="S"/>
    <s v="IV82"/>
    <n v="0"/>
    <n v="500"/>
    <s v="HU"/>
    <s v="HUEVO COMERCIAL"/>
    <n v="393.89"/>
    <d v="2026-07-06T00:00:00"/>
    <n v="0"/>
    <s v="TAT BOGOTA MONTEVIDEO-H5205"/>
    <n v="2110217"/>
    <s v="H5205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7-06T00:00:00"/>
    <n v="0"/>
    <s v="TAT BOGOTA MONTEVIDEO-H5206"/>
    <n v="112271"/>
    <s v="H5206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720"/>
    <n v="0"/>
    <s v="S"/>
    <s v="IV82"/>
    <n v="0"/>
    <n v="490"/>
    <s v="HU"/>
    <s v="HUEVO COMERCIAL"/>
    <n v="394.26082957340049"/>
    <d v="2026-07-06T00:00:00"/>
    <m/>
    <s v="TAT BOGOTA MONTEVIDEO-H5206"/>
    <n v="2110202"/>
    <s v="H520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212"/>
    <n v="0"/>
    <s v="S"/>
    <s v="IV82"/>
    <n v="0"/>
    <n v="500"/>
    <s v="HU"/>
    <s v="HUEVO COMERCIAL"/>
    <n v="393.89"/>
    <d v="2026-07-06T00:00:00"/>
    <n v="0"/>
    <s v="TAT BOGOTA MONTEVIDEO-H5206"/>
    <n v="2110217"/>
    <s v="H5206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7-06T00:00:00"/>
    <n v="0"/>
    <s v="TAT BOGOTA MONTEVIDEO-H5207"/>
    <n v="112271"/>
    <s v="H5207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1392"/>
    <n v="0"/>
    <s v="S"/>
    <s v="IV82"/>
    <n v="0"/>
    <n v="490"/>
    <s v="HU"/>
    <s v="HUEVO COMERCIAL"/>
    <n v="394.26077531524493"/>
    <d v="2026-07-06T00:00:00"/>
    <m/>
    <s v="TAT BOGOTA MONTEVIDEO-H5207"/>
    <n v="2110202"/>
    <s v="H5207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390"/>
    <n v="0"/>
    <s v="S"/>
    <s v="IV82"/>
    <n v="0"/>
    <n v="500"/>
    <s v="HU"/>
    <s v="HUEVO COMERCIAL"/>
    <n v="393.89000000000891"/>
    <d v="2026-07-06T00:00:00"/>
    <n v="0"/>
    <s v="TAT BOGOTA MONTEVIDEO-H5207"/>
    <n v="2110217"/>
    <s v="H5207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06T00:00:00"/>
    <n v="0"/>
    <s v="TAT BOGOTA MONTEVIDEO-H5208"/>
    <n v="112271"/>
    <s v="H520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2837"/>
    <n v="0"/>
    <s v="S"/>
    <s v="IV82"/>
    <n v="0"/>
    <n v="490"/>
    <s v="HU"/>
    <s v="HUEVO COMERCIAL"/>
    <n v="394.26072271460339"/>
    <d v="2026-07-06T00:00:00"/>
    <m/>
    <s v="TAT BOGOTA MONTEVIDEO-H5208"/>
    <n v="2110202"/>
    <s v="H520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560"/>
    <n v="0"/>
    <s v="S"/>
    <s v="IV82"/>
    <n v="0"/>
    <n v="500"/>
    <s v="HU"/>
    <s v="HUEVO COMERCIAL"/>
    <n v="393.89"/>
    <d v="2026-07-06T00:00:00"/>
    <n v="0"/>
    <s v="TAT BOGOTA MONTEVIDEO-H5208"/>
    <n v="2110217"/>
    <s v="H520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544"/>
    <n v="0"/>
    <s v="S"/>
    <s v="IV82"/>
    <n v="0"/>
    <n v="490"/>
    <s v="HU"/>
    <s v="HUEVO COMERCIAL"/>
    <n v="394.26111047638869"/>
    <d v="2026-07-06T00:00:00"/>
    <m/>
    <s v="TAT BOGOTA MONTEVIDEO-H5209"/>
    <n v="2110202"/>
    <s v="H5209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2250"/>
    <n v="0"/>
    <s v="S"/>
    <s v="IV82"/>
    <n v="0"/>
    <n v="500"/>
    <s v="HU"/>
    <s v="HUEVO COMERCIAL"/>
    <n v="393.89"/>
    <d v="2026-07-06T00:00:00"/>
    <n v="0"/>
    <s v="TAT BOGOTA MONTEVIDEO-H5209"/>
    <n v="2110217"/>
    <s v="H5209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1905"/>
    <n v="0"/>
    <s v="S"/>
    <s v="IV82"/>
    <n v="0"/>
    <n v="630"/>
    <s v="HU"/>
    <s v="HUEVO COMERCIAL"/>
    <n v="589.67999999999995"/>
    <d v="2026-07-07T00:00:00"/>
    <n v="0"/>
    <s v="TAT BOGOTA MONTEVIDEO-H5210"/>
    <n v="112271"/>
    <s v="H521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903"/>
    <n v="0"/>
    <s v="S"/>
    <s v="IV82"/>
    <n v="0"/>
    <n v="490"/>
    <s v="HU"/>
    <s v="HUEVO COMERCIAL"/>
    <n v="394.26055455463109"/>
    <d v="2026-07-06T00:00:00"/>
    <m/>
    <s v="TAT BOGOTA MONTEVIDEO-H5210"/>
    <n v="2110202"/>
    <s v="H5210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230"/>
    <n v="0"/>
    <s v="S"/>
    <s v="IV82"/>
    <n v="0"/>
    <n v="500"/>
    <s v="HU"/>
    <s v="HUEVO COMERCIAL"/>
    <n v="393.89"/>
    <d v="2026-07-06T00:00:00"/>
    <n v="0"/>
    <s v="TAT BOGOTA MONTEVIDEO-H5210"/>
    <n v="2110217"/>
    <s v="H521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440"/>
    <n v="0"/>
    <s v="S"/>
    <s v="IV82"/>
    <n v="0"/>
    <n v="490"/>
    <s v="HU"/>
    <s v="HUEVO COMERCIAL"/>
    <n v="394.26039472753428"/>
    <d v="2026-07-06T00:00:00"/>
    <m/>
    <s v="TAT BOGOTA MONTEVIDEO-H5211"/>
    <n v="2110202"/>
    <s v="H521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7590"/>
    <n v="0"/>
    <s v="S"/>
    <s v="IV82"/>
    <n v="0"/>
    <n v="500"/>
    <s v="HU"/>
    <s v="HUEVO COMERCIAL"/>
    <n v="393.89"/>
    <d v="2026-07-06T00:00:00"/>
    <n v="0"/>
    <s v="TAT BOGOTA MONTEVIDEO-H5211"/>
    <n v="2110217"/>
    <s v="H5211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BOGOTA MONTEVIDEO-H5212"/>
    <n v="112271"/>
    <s v="H5212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2592"/>
    <n v="0"/>
    <s v="S"/>
    <s v="IV82"/>
    <n v="0"/>
    <n v="490"/>
    <s v="HU"/>
    <s v="HUEVO COMERCIAL"/>
    <n v="394.26048584888292"/>
    <d v="2026-07-06T00:00:00"/>
    <m/>
    <s v="TAT BOGOTA MONTEVIDEO-H5212"/>
    <n v="2110202"/>
    <s v="H5212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OGOTA MONTEVIDEO-H5212"/>
    <n v="2112207"/>
    <s v="H5212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6841"/>
    <n v="0"/>
    <s v="S"/>
    <s v="IV82"/>
    <n v="0"/>
    <n v="490"/>
    <s v="HU"/>
    <s v="HUEVO COMERCIAL"/>
    <n v="394.26051319967661"/>
    <d v="2026-07-06T00:00:00"/>
    <m/>
    <s v="TAT BOGOTA MONTEVIDEO-H5213"/>
    <n v="2110202"/>
    <s v="H5213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510"/>
    <n v="0"/>
    <s v="S"/>
    <s v="IV82"/>
    <n v="0"/>
    <n v="500"/>
    <s v="HU"/>
    <s v="HUEVO COMERCIAL"/>
    <n v="393.89000000000021"/>
    <d v="2026-07-06T00:00:00"/>
    <n v="0"/>
    <s v="TAT BOGOTA MONTEVIDEO-H5213"/>
    <n v="2110217"/>
    <s v="H5213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7-06T00:00:00"/>
    <n v="0"/>
    <s v="TAT BOGOTA MONTEVIDEO-H5214"/>
    <n v="112271"/>
    <s v="H521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2664"/>
    <n v="0"/>
    <s v="S"/>
    <s v="IV82"/>
    <n v="0"/>
    <n v="490"/>
    <s v="HU"/>
    <s v="HUEVO COMERCIAL"/>
    <n v="394.26065191897982"/>
    <d v="2026-07-07T00:00:00"/>
    <m/>
    <s v="TAT BOGOTA MONTEVIDEO-H5214"/>
    <n v="2110202"/>
    <s v="H521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600"/>
    <n v="0"/>
    <s v="S"/>
    <s v="IV82"/>
    <n v="0"/>
    <n v="500"/>
    <s v="HU"/>
    <s v="HUEVO COMERCIAL"/>
    <n v="393.89000000000112"/>
    <d v="2026-07-06T00:00:00"/>
    <n v="0"/>
    <s v="TAT BOGOTA MONTEVIDEO-H5214"/>
    <n v="2110217"/>
    <s v="H5214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BOGOTA MONTEVIDEO-H5215"/>
    <n v="112271"/>
    <s v="H5215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8657"/>
    <n v="0"/>
    <s v="S"/>
    <s v="IV82"/>
    <n v="0"/>
    <n v="490"/>
    <s v="HU"/>
    <s v="HUEVO COMERCIAL"/>
    <n v="394.26035583828212"/>
    <d v="2026-07-06T00:00:00"/>
    <m/>
    <s v="TAT BOGOTA MONTEVIDEO-H5215"/>
    <n v="2110202"/>
    <s v="H5215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MONTEVIDEO-H5215"/>
    <n v="2112207"/>
    <s v="H5215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BOGOTA MONTEVIDEO-H5216"/>
    <n v="112271"/>
    <s v="H5216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7302"/>
    <n v="0"/>
    <s v="S"/>
    <s v="IV82"/>
    <n v="0"/>
    <n v="490"/>
    <s v="HU"/>
    <s v="HUEVO COMERCIAL"/>
    <n v="394.26037336611512"/>
    <d v="2026-07-06T00:00:00"/>
    <m/>
    <s v="TAT BOGOTA MONTEVIDEO-H5216"/>
    <n v="2110202"/>
    <s v="H5216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6T00:00:00"/>
    <n v="0"/>
    <s v="TAT BOGOTA MONTEVIDEO-H5218"/>
    <n v="112271"/>
    <s v="H521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237"/>
    <n v="0"/>
    <s v="S"/>
    <s v="IV82"/>
    <n v="0"/>
    <n v="490"/>
    <s v="HU"/>
    <s v="HUEVO COMERCIAL"/>
    <n v="394.26034354794979"/>
    <d v="2026-07-06T00:00:00"/>
    <m/>
    <s v="TAT BOGOTA MONTEVIDEO-H5218"/>
    <n v="2110202"/>
    <s v="H521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60"/>
    <n v="0"/>
    <s v="S"/>
    <s v="IV82"/>
    <n v="0"/>
    <n v="500"/>
    <s v="HU"/>
    <s v="HUEVO COMERCIAL"/>
    <n v="393.89"/>
    <d v="2026-07-06T00:00:00"/>
    <n v="0"/>
    <s v="TAT BOGOTA MONTEVIDEO-H5218"/>
    <n v="2110217"/>
    <s v="H521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4705"/>
    <n v="0"/>
    <s v="S"/>
    <s v="IV82"/>
    <n v="0"/>
    <n v="490"/>
    <s v="HU"/>
    <s v="HUEVO COMERCIAL"/>
    <n v="394.26041481355242"/>
    <d v="2026-07-06T00:00:00"/>
    <m/>
    <s v="TAT BOGOTA MONTEVIDEO-H5220"/>
    <n v="2110202"/>
    <s v="H5220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3370"/>
    <n v="0"/>
    <s v="S"/>
    <s v="IV82"/>
    <n v="0"/>
    <n v="490"/>
    <s v="HU"/>
    <s v="HUEVO COMERCIAL"/>
    <n v="394.26048583797638"/>
    <d v="2026-07-06T00:00:00"/>
    <m/>
    <s v="TAT BOGOTA MONTEVIDEO-H5221"/>
    <n v="2110202"/>
    <s v="H5221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8100"/>
    <n v="0"/>
    <s v="S"/>
    <s v="IV82"/>
    <n v="0"/>
    <n v="490"/>
    <s v="HU"/>
    <s v="HUEVO COMERCIAL"/>
    <n v="394.26069424320508"/>
    <d v="2026-07-06T00:00:00"/>
    <m/>
    <s v="TAT BOGOTA MONTEVIDEO-H5222"/>
    <n v="2110202"/>
    <s v="H5222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8820"/>
    <n v="0"/>
    <s v="S"/>
    <s v="IV82"/>
    <n v="0"/>
    <n v="490"/>
    <s v="HU"/>
    <s v="HUEVO COMERCIAL"/>
    <n v="394.26043152817329"/>
    <d v="2026-07-06T00:00:00"/>
    <m/>
    <s v="TAT BOGOTA MONTEVIDEO-H5223"/>
    <n v="2110202"/>
    <s v="H5223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4452"/>
    <n v="0"/>
    <s v="S"/>
    <s v="IV82"/>
    <n v="0"/>
    <n v="490"/>
    <s v="HU"/>
    <s v="HUEVO COMERCIAL"/>
    <n v="394.26030523103913"/>
    <d v="2026-07-06T00:00:00"/>
    <m/>
    <s v="TAT BOGOTA MONTEVIDEO-H5224"/>
    <n v="2110202"/>
    <s v="H522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6T00:00:00"/>
    <n v="0"/>
    <s v="TAT BOGOTA MONTEVIDEO-H5224"/>
    <n v="2110217"/>
    <s v="H522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3312"/>
    <n v="0"/>
    <s v="S"/>
    <s v="IV82"/>
    <n v="0"/>
    <n v="490"/>
    <s v="HU"/>
    <s v="HUEVO COMERCIAL"/>
    <n v="394.26026362695723"/>
    <d v="2026-07-06T00:00:00"/>
    <m/>
    <s v="TAT BOGOTA MONTEVIDEO-H5225"/>
    <n v="2110202"/>
    <s v="H5225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4956"/>
    <n v="0"/>
    <s v="S"/>
    <s v="IV82"/>
    <n v="0"/>
    <n v="490"/>
    <s v="HU"/>
    <s v="HUEVO COMERCIAL"/>
    <n v="394.26029688377997"/>
    <d v="2026-07-06T00:00:00"/>
    <m/>
    <s v="TAT BOGOTA MONTEVIDEO-H5226"/>
    <n v="2110202"/>
    <s v="H522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0"/>
    <n v="0"/>
    <s v="S"/>
    <s v="IV82"/>
    <n v="0"/>
    <n v="500"/>
    <s v="HU"/>
    <s v="HUEVO COMERCIAL"/>
    <n v="393.89"/>
    <d v="2026-07-06T00:00:00"/>
    <n v="0"/>
    <s v="TAT BOGOTA MONTEVIDEO-H5226"/>
    <n v="2110217"/>
    <s v="H5226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4283"/>
    <n v="0"/>
    <s v="S"/>
    <s v="IV82"/>
    <n v="0"/>
    <n v="490"/>
    <s v="HU"/>
    <s v="HUEVO COMERCIAL"/>
    <n v="394.26071359799749"/>
    <d v="2026-07-07T00:00:00"/>
    <m/>
    <s v="TAT BOGOTA MONTEVIDEO-H5227"/>
    <n v="2110202"/>
    <s v="H5227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06T00:00:00"/>
    <m/>
    <s v="TAT BOGOTA MONTEVIDEO-H5227"/>
    <n v="2112207"/>
    <s v="H5227"/>
    <n v="0"/>
    <m/>
    <x v="7"/>
    <x v="2"/>
    <x v="1"/>
    <x v="2"/>
    <s v="CENTRO ORIENTE"/>
    <s v="SANTANDER"/>
    <s v="TAT"/>
    <s v="VEHICULOS"/>
    <x v="0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7-04T00:00:00"/>
    <n v="0"/>
    <s v="TAT BOGOTA MONTEVIDEO-H5228"/>
    <n v="112271"/>
    <s v="H522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2542"/>
    <n v="0"/>
    <s v="S"/>
    <s v="IV82"/>
    <n v="0"/>
    <n v="490"/>
    <s v="HU"/>
    <s v="HUEVO COMERCIAL"/>
    <n v="394.26061027978062"/>
    <d v="2026-07-06T00:00:00"/>
    <m/>
    <s v="TAT BOGOTA MONTEVIDEO-H5228"/>
    <n v="2110202"/>
    <s v="H5228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0"/>
    <n v="0"/>
    <s v="S"/>
    <s v="IV82"/>
    <n v="0"/>
    <n v="500"/>
    <s v="HU"/>
    <s v="HUEVO COMERCIAL"/>
    <n v="393.89"/>
    <d v="2026-07-06T00:00:00"/>
    <n v="0"/>
    <s v="TAT BOGOTA MONTEVIDEO-H5228"/>
    <n v="2110217"/>
    <s v="H5228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5446"/>
    <n v="0"/>
    <s v="S"/>
    <s v="IV82"/>
    <n v="0"/>
    <n v="490"/>
    <s v="HU"/>
    <s v="HUEVO COMERCIAL"/>
    <n v="394.26084717084791"/>
    <d v="2026-07-06T00:00:00"/>
    <m/>
    <s v="TAT BOGOTA MONTEVIDEO-H5229"/>
    <n v="2110202"/>
    <s v="H5229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MONTEVIDEO-H5230"/>
    <n v="112271"/>
    <s v="H5230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10590"/>
    <n v="0"/>
    <s v="S"/>
    <s v="IV82"/>
    <n v="0"/>
    <n v="490"/>
    <s v="HU"/>
    <s v="HUEVO COMERCIAL"/>
    <n v="394.26033971212308"/>
    <d v="2026-07-07T00:00:00"/>
    <m/>
    <s v="TAT BOGOTA MONTEVIDEO-H5230"/>
    <n v="2110202"/>
    <s v="H5230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4T00:00:00"/>
    <n v="0"/>
    <s v="TAT BOGOTA MONTEVIDEO-H5230"/>
    <n v="2110217"/>
    <s v="H5230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MONTEVIDEO-H5231"/>
    <n v="112271"/>
    <s v="H5231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6989"/>
    <n v="0"/>
    <s v="S"/>
    <s v="IV82"/>
    <n v="0"/>
    <n v="490"/>
    <s v="HU"/>
    <s v="HUEVO COMERCIAL"/>
    <n v="394.26069806468621"/>
    <d v="2026-07-06T00:00:00"/>
    <m/>
    <s v="TAT BOGOTA MONTEVIDEO-H5231"/>
    <n v="2110202"/>
    <s v="H5231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000002004752"/>
    <d v="2026-07-02T00:00:00"/>
    <n v="0"/>
    <s v="TAT BOGOTA MONTEVIDEO-H5231"/>
    <n v="2110217"/>
    <s v="H5231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OGOTA MONTEVIDEO-H5231"/>
    <n v="2112207"/>
    <s v="H5231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7530"/>
    <n v="0"/>
    <s v="S"/>
    <s v="IV82"/>
    <n v="0"/>
    <n v="490"/>
    <s v="HU"/>
    <s v="HUEVO COMERCIAL"/>
    <n v="394.26058244941743"/>
    <d v="2026-07-06T00:00:00"/>
    <m/>
    <s v="TAT BOGOTA MONTEVIDEO-H5232"/>
    <n v="2110202"/>
    <s v="H5232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5427"/>
    <n v="0"/>
    <s v="S"/>
    <s v="IV82"/>
    <n v="0"/>
    <n v="490"/>
    <s v="HU"/>
    <s v="HUEVO COMERCIAL"/>
    <n v="394.26052264158039"/>
    <d v="2026-07-06T00:00:00"/>
    <m/>
    <s v="TAT BOGOTA MONTEVIDEO-H5233"/>
    <n v="2110202"/>
    <s v="H5233"/>
    <n v="0"/>
    <m/>
    <x v="7"/>
    <x v="2"/>
    <x v="1"/>
    <x v="0"/>
    <s v="CENTRO ORIENTE"/>
    <s v="SANTANDER"/>
    <n v="0"/>
    <s v="VEHICULOS"/>
    <x v="0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7-06T00:00:00"/>
    <n v="0"/>
    <s v="TAT BOGOTA MONTEVIDEO-H5234"/>
    <n v="112271"/>
    <s v="H5234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5720"/>
    <n v="0"/>
    <s v="S"/>
    <s v="IV82"/>
    <n v="0"/>
    <n v="490"/>
    <s v="HU"/>
    <s v="HUEVO COMERCIAL"/>
    <n v="394.26089267586673"/>
    <d v="2026-07-06T00:00:00"/>
    <m/>
    <s v="TAT BOGOTA MONTEVIDEO-H5234"/>
    <n v="2110202"/>
    <s v="H5234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7-04T00:00:00"/>
    <n v="0"/>
    <s v="TAT BOGOTA MONTEVIDEO-H5234"/>
    <n v="2110217"/>
    <s v="H5234"/>
    <n v="0"/>
    <m/>
    <x v="7"/>
    <x v="2"/>
    <x v="1"/>
    <x v="2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35"/>
    <n v="112271"/>
    <s v="H5235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3381"/>
    <n v="0"/>
    <s v="S"/>
    <s v="IV82"/>
    <n v="0"/>
    <n v="490"/>
    <s v="HU"/>
    <s v="HUEVO COMERCIAL"/>
    <n v="394.26047248272408"/>
    <d v="2026-07-06T00:00:00"/>
    <m/>
    <s v="TAT BOGOTA MONTEVIDEO-H5235"/>
    <n v="2110202"/>
    <s v="H5235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5872"/>
    <n v="0"/>
    <s v="S"/>
    <s v="IV82"/>
    <n v="0"/>
    <n v="490"/>
    <s v="HU"/>
    <s v="HUEVO COMERCIAL"/>
    <n v="394.26047696935763"/>
    <d v="2026-07-06T00:00:00"/>
    <m/>
    <s v="TAT BOGOTA MONTEVIDEO - H5236"/>
    <n v="2110202"/>
    <s v="H5236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900"/>
    <n v="0"/>
    <s v="S"/>
    <s v="IV82"/>
    <n v="0"/>
    <n v="500"/>
    <s v="HU"/>
    <s v="HUEVO COMERCIAL"/>
    <n v="393.89"/>
    <d v="2026-07-06T00:00:00"/>
    <n v="0"/>
    <s v="TAT BOGOTA MONTEVIDEO - H5236"/>
    <n v="2110217"/>
    <s v="H5236"/>
    <n v="0"/>
    <m/>
    <x v="7"/>
    <x v="2"/>
    <x v="1"/>
    <x v="2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OGOTA MONTEVIDEO - H5236"/>
    <n v="2112207"/>
    <s v="H5236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5250"/>
    <n v="0"/>
    <s v="S"/>
    <s v="IV82"/>
    <n v="0"/>
    <n v="490"/>
    <s v="HU"/>
    <s v="HUEVO COMERCIAL"/>
    <n v="394.2604653430709"/>
    <d v="2026-07-06T00:00:00"/>
    <m/>
    <s v="TAT BOGOTA MONTEVIDEO H5237"/>
    <n v="2110202"/>
    <s v="H5237"/>
    <n v="0"/>
    <m/>
    <x v="7"/>
    <x v="2"/>
    <x v="1"/>
    <x v="0"/>
    <s v="CENTRO ORIENTE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6T00:00:00"/>
    <m/>
    <s v="TAT BOGOTA MONTEVIDEO H5237"/>
    <n v="2112207"/>
    <s v="H5237"/>
    <n v="0"/>
    <m/>
    <x v="7"/>
    <x v="2"/>
    <x v="1"/>
    <x v="2"/>
    <s v="CENTRO ORIENTE"/>
    <s v="SANTANDER"/>
    <s v="TAT"/>
    <s v="VEHICULOS"/>
    <x v="0"/>
  </r>
  <r>
    <n v="2110202"/>
    <s v="HUEVO XL X 30 CARTON VERDE CANASTA"/>
    <s v="UN"/>
    <n v="1410"/>
    <n v="0"/>
    <s v="S"/>
    <s v="IV82"/>
    <n v="0"/>
    <n v="490"/>
    <s v="HU"/>
    <s v="HUEVO COMERCIAL"/>
    <n v="394.26029787234052"/>
    <d v="2026-07-07T00:00:00"/>
    <m/>
    <s v="BEES BOGOTA H5280"/>
    <n v="2110202"/>
    <s v="H5280"/>
    <n v="0"/>
    <m/>
    <x v="7"/>
    <x v="2"/>
    <x v="1"/>
    <x v="0"/>
    <s v="CENTRO ORIENTE"/>
    <s v="SANTANDER"/>
    <n v="0"/>
    <s v="VEHICULOS"/>
    <x v="0"/>
  </r>
  <r>
    <n v="2110202"/>
    <s v="HUEVO XL X 30 CARTON VERDE CANASTA"/>
    <s v="UN"/>
    <n v="4032"/>
    <n v="0"/>
    <s v="S"/>
    <s v="IV82"/>
    <n v="0"/>
    <n v="430"/>
    <s v="HU"/>
    <s v="HUEVO COMERCIAL"/>
    <n v="394.26"/>
    <d v="2026-07-06T00:00:00"/>
    <m/>
    <s v="TAT VILLAVICENCIO H5503"/>
    <n v="2110202"/>
    <s v="H5503"/>
    <n v="0"/>
    <m/>
    <x v="18"/>
    <x v="2"/>
    <x v="1"/>
    <x v="0"/>
    <s v="CENTRO ORIENTE"/>
    <s v="SANTANDER"/>
    <n v="0"/>
    <s v="VEHICULOS"/>
    <x v="0"/>
  </r>
  <r>
    <n v="2110202"/>
    <s v="HUEVO XL X 30 CARTON VERDE CANASTA"/>
    <s v="UN"/>
    <n v="2299"/>
    <n v="0"/>
    <s v="S"/>
    <s v="IV82"/>
    <n v="0"/>
    <n v="430"/>
    <s v="HU"/>
    <s v="HUEVO COMERCIAL"/>
    <n v="394.26"/>
    <d v="2026-07-06T00:00:00"/>
    <m/>
    <s v="TAT VILLAVICENCIO H5504"/>
    <n v="2110202"/>
    <s v="H5504"/>
    <n v="0"/>
    <m/>
    <x v="18"/>
    <x v="2"/>
    <x v="1"/>
    <x v="0"/>
    <s v="CENTRO ORIENTE"/>
    <s v="SANTANDER"/>
    <n v="0"/>
    <s v="VEHICULOS"/>
    <x v="0"/>
  </r>
  <r>
    <n v="2110202"/>
    <s v="HUEVO XL X 30 CARTON VERDE CANASTA"/>
    <s v="UN"/>
    <n v="16860"/>
    <n v="0"/>
    <s v="S"/>
    <s v="IV82"/>
    <n v="0"/>
    <n v="490"/>
    <s v="HU"/>
    <s v="HUEVO COMERCIAL"/>
    <n v="394.26029420731697"/>
    <d v="2026-07-07T00:00:00"/>
    <m/>
    <s v="TAT BOGOTA-BLINDAR H5949"/>
    <n v="2110202"/>
    <s v="H5949"/>
    <n v="0"/>
    <m/>
    <x v="7"/>
    <x v="2"/>
    <x v="1"/>
    <x v="0"/>
    <s v="CENTRO ORIENTE"/>
    <s v="SANTANDER"/>
    <n v="0"/>
    <s v="VEHICULOS"/>
    <x v="0"/>
  </r>
  <r>
    <n v="2110217"/>
    <s v="HUEVO XL X 30 CARTON VERDE AMARRADO SIN ETIQUETA CANASTA"/>
    <s v="UN"/>
    <n v="10740"/>
    <n v="0"/>
    <s v="S"/>
    <s v="IV82"/>
    <n v="0"/>
    <n v="500"/>
    <s v="HU"/>
    <s v="HUEVO COMERCIAL"/>
    <n v="393.89"/>
    <d v="2026-07-07T00:00:00"/>
    <n v="0"/>
    <s v="TAT BOGOTA-BLINDAR H5949"/>
    <n v="2110217"/>
    <s v="H5949"/>
    <n v="0"/>
    <m/>
    <x v="7"/>
    <x v="2"/>
    <x v="1"/>
    <x v="2"/>
    <s v="CENTRO ORIENTE"/>
    <s v="SANTANDER"/>
    <n v="0"/>
    <s v="VEHICULOS"/>
    <x v="0"/>
  </r>
  <r>
    <n v="2110202"/>
    <s v="HUEVO XL X 30 CARTON VERDE CANASTA"/>
    <s v="UN"/>
    <n v="3174"/>
    <n v="0"/>
    <s v="S"/>
    <s v="IV82"/>
    <n v="0"/>
    <n v="480"/>
    <s v="HU"/>
    <s v="HUEVO COMERCIAL"/>
    <n v="394.26042201477259"/>
    <d v="2026-07-06T00:00:00"/>
    <m/>
    <s v="TAT PASTO H6001"/>
    <n v="2110202"/>
    <s v="H6001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PASTO H6001"/>
    <n v="2112207"/>
    <s v="H6001"/>
    <n v="0"/>
    <m/>
    <x v="8"/>
    <x v="2"/>
    <x v="1"/>
    <x v="2"/>
    <s v="OCCIDENTE"/>
    <s v="CALOTO"/>
    <s v="TAT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7-04T00:00:00"/>
    <m/>
    <s v="TAT PASTO H6002"/>
    <n v="112268"/>
    <s v="H6002"/>
    <n v="0"/>
    <m/>
    <x v="8"/>
    <x v="2"/>
    <x v="1"/>
    <x v="2"/>
    <s v="OCCIDENTE"/>
    <s v="CALOTO"/>
    <n v="0"/>
    <s v="VEHICULOS"/>
    <x v="2"/>
  </r>
  <r>
    <n v="2110202"/>
    <s v="HUEVO XL X 30 CARTON VERDE CANASTA"/>
    <s v="UN"/>
    <n v="4389"/>
    <n v="0"/>
    <s v="S"/>
    <s v="IV82"/>
    <n v="0"/>
    <n v="480"/>
    <s v="HU"/>
    <s v="HUEVO COMERCIAL"/>
    <n v="394.26046622854301"/>
    <d v="2026-07-07T00:00:00"/>
    <m/>
    <s v="TAT PASTO H6002"/>
    <n v="2110202"/>
    <s v="H6002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6T00:00:00"/>
    <m/>
    <s v="TAT PASTO H6002"/>
    <n v="2112207"/>
    <s v="H6002"/>
    <n v="0"/>
    <m/>
    <x v="8"/>
    <x v="2"/>
    <x v="1"/>
    <x v="2"/>
    <s v="OCCIDENTE"/>
    <s v="CALOTO"/>
    <s v="TAT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7-06T00:00:00"/>
    <m/>
    <s v="TAT PASTO H6003"/>
    <n v="112268"/>
    <s v="H6003"/>
    <n v="0"/>
    <m/>
    <x v="8"/>
    <x v="2"/>
    <x v="1"/>
    <x v="2"/>
    <s v="OCCIDENTE"/>
    <s v="CALOTO"/>
    <n v="0"/>
    <s v="VEHICULOS"/>
    <x v="2"/>
  </r>
  <r>
    <n v="2110202"/>
    <s v="HUEVO XL X 30 CARTON VERDE CANASTA"/>
    <s v="UN"/>
    <n v="6000"/>
    <n v="0"/>
    <s v="S"/>
    <s v="IV82"/>
    <n v="0"/>
    <n v="480"/>
    <s v="HU"/>
    <s v="HUEVO COMERCIAL"/>
    <n v="394.26026743976058"/>
    <d v="2026-07-07T00:00:00"/>
    <m/>
    <s v="TAT PASTO H6003"/>
    <n v="2110202"/>
    <s v="H6003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PASTO H6003"/>
    <n v="2112207"/>
    <s v="H6003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1291"/>
    <n v="0"/>
    <s v="S"/>
    <s v="IV82"/>
    <n v="0"/>
    <n v="480"/>
    <s v="HU"/>
    <s v="HUEVO COMERCIAL"/>
    <n v="394.26033677902609"/>
    <d v="2026-07-07T00:00:00"/>
    <m/>
    <s v="TAT PASTO H6004"/>
    <n v="2110202"/>
    <s v="H6004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3599"/>
    <n v="0"/>
    <s v="S"/>
    <s v="IV82"/>
    <n v="0"/>
    <n v="480"/>
    <s v="HU"/>
    <s v="HUEVO COMERCIAL"/>
    <n v="394.26175683496388"/>
    <d v="2026-07-06T00:00:00"/>
    <m/>
    <s v="TAT PASTO H6005"/>
    <n v="2110202"/>
    <s v="H6005"/>
    <n v="0"/>
    <m/>
    <x v="8"/>
    <x v="2"/>
    <x v="1"/>
    <x v="0"/>
    <s v="OCCIDENTE"/>
    <s v="CALOTO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4T00:00:00"/>
    <n v="0"/>
    <s v="TAT PASTO H6005"/>
    <n v="2110217"/>
    <s v="H6005"/>
    <n v="0"/>
    <m/>
    <x v="8"/>
    <x v="2"/>
    <x v="1"/>
    <x v="2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PASTO H6005"/>
    <n v="2112207"/>
    <s v="H6005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1245"/>
    <n v="0"/>
    <s v="S"/>
    <s v="IV82"/>
    <n v="0"/>
    <n v="480"/>
    <s v="HU"/>
    <s v="HUEVO COMERCIAL"/>
    <n v="394.26042358052149"/>
    <d v="2026-07-07T00:00:00"/>
    <m/>
    <s v="TAT PASTO H6006"/>
    <n v="2110202"/>
    <s v="H6006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1680"/>
    <n v="0"/>
    <s v="S"/>
    <s v="IV82"/>
    <n v="0"/>
    <n v="480"/>
    <s v="HU"/>
    <s v="HUEVO COMERCIAL"/>
    <n v="394.26026998093829"/>
    <d v="2026-07-07T00:00:00"/>
    <m/>
    <s v="TAT PASTO H6007"/>
    <n v="2110202"/>
    <s v="H6007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6T00:00:00"/>
    <m/>
    <s v="TAT PASTO H6007"/>
    <n v="2112207"/>
    <s v="H6007"/>
    <n v="0"/>
    <m/>
    <x v="8"/>
    <x v="2"/>
    <x v="1"/>
    <x v="2"/>
    <s v="OCCIDENTE"/>
    <s v="CALOTO"/>
    <s v="TAT"/>
    <s v="VEHICULOS"/>
    <x v="0"/>
  </r>
  <r>
    <n v="2110202"/>
    <s v="HUEVO XL X 30 CARTON VERDE CANASTA"/>
    <s v="UN"/>
    <n v="5730"/>
    <n v="0"/>
    <s v="S"/>
    <s v="IV82"/>
    <n v="0"/>
    <n v="480"/>
    <s v="HU"/>
    <s v="HUEVO COMERCIAL"/>
    <n v="394.26289052412488"/>
    <d v="2026-07-07T00:00:00"/>
    <m/>
    <s v="TAT PASTO H6008"/>
    <n v="2110202"/>
    <s v="H6008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7"/>
    <n v="0"/>
    <s v="S"/>
    <s v="IV82"/>
    <n v="0"/>
    <n v="480"/>
    <s v="HU"/>
    <s v="HUEVO COMERCIAL"/>
    <n v="394.26112723179762"/>
    <d v="2026-07-06T00:00:00"/>
    <m/>
    <s v="TAT PASTO H6010"/>
    <n v="2110202"/>
    <s v="H6010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610"/>
    <n v="0"/>
    <s v="S"/>
    <s v="IV82"/>
    <n v="0"/>
    <n v="480"/>
    <s v="HU"/>
    <s v="HUEVO COMERCIAL"/>
    <n v="394.26113849183048"/>
    <d v="2026-07-06T00:00:00"/>
    <m/>
    <s v="TAT PASTO H6011"/>
    <n v="2110202"/>
    <s v="H6011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500"/>
    <n v="0"/>
    <s v="S"/>
    <s v="IV82"/>
    <n v="0"/>
    <n v="480"/>
    <s v="HU"/>
    <s v="HUEVO COMERCIAL"/>
    <n v="394.26081118251739"/>
    <d v="2026-07-06T00:00:00"/>
    <m/>
    <s v="TAT PASTO H6012"/>
    <n v="2110202"/>
    <s v="H6012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2159"/>
    <n v="0"/>
    <s v="S"/>
    <s v="IV82"/>
    <n v="0"/>
    <n v="480"/>
    <s v="HU"/>
    <s v="HUEVO COMERCIAL"/>
    <n v="394.26043041060808"/>
    <d v="2026-07-06T00:00:00"/>
    <m/>
    <s v="TAT PASTO H6013"/>
    <n v="2110202"/>
    <s v="H6013"/>
    <n v="0"/>
    <m/>
    <x v="8"/>
    <x v="2"/>
    <x v="1"/>
    <x v="0"/>
    <s v="OCCIDENTE"/>
    <s v="CALOTO"/>
    <n v="0"/>
    <s v="VEHICULOS"/>
    <x v="0"/>
  </r>
  <r>
    <n v="2110202"/>
    <s v="HUEVO XL X 30 CARTON VERDE CANASTA"/>
    <s v="UN"/>
    <n v="3574"/>
    <n v="0"/>
    <s v="S"/>
    <s v="IV82"/>
    <n v="0"/>
    <n v="480"/>
    <s v="HU"/>
    <s v="HUEVO COMERCIAL"/>
    <n v="394.26027351888922"/>
    <d v="2026-07-06T00:00:00"/>
    <m/>
    <s v="TAT PASTO H6014"/>
    <n v="2110202"/>
    <s v="H6014"/>
    <n v="0"/>
    <m/>
    <x v="8"/>
    <x v="2"/>
    <x v="1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PASTO H6014"/>
    <n v="2112207"/>
    <s v="H6014"/>
    <n v="0"/>
    <m/>
    <x v="8"/>
    <x v="2"/>
    <x v="1"/>
    <x v="2"/>
    <s v="OCCIDENTE"/>
    <s v="CALOTO"/>
    <s v="TAT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6T00:00:00"/>
    <m/>
    <s v="TAT CUCUTA H7004"/>
    <n v="2112207"/>
    <s v="H7004"/>
    <n v="0"/>
    <m/>
    <x v="19"/>
    <x v="2"/>
    <x v="1"/>
    <x v="2"/>
    <s v="COSTA"/>
    <s v="SANTANDER"/>
    <s v="TAT"/>
    <s v="VEHICULOS"/>
    <x v="0"/>
  </r>
  <r>
    <n v="112268"/>
    <s v="HUEVO XL X 15 PET CAJA X 300."/>
    <s v="UN"/>
    <n v="20400"/>
    <m/>
    <s v="S"/>
    <s v="IV82"/>
    <m/>
    <m/>
    <s v="HU"/>
    <s v="HUEVO COMERCIAL"/>
    <n v="684.07"/>
    <d v="2026-07-07T00:00:00"/>
    <m/>
    <s v="INVENTARIO LANZA"/>
    <n v="112268"/>
    <s v="INKI"/>
    <n v="0"/>
    <m/>
    <x v="9"/>
    <x v="0"/>
    <x v="1"/>
    <x v="2"/>
    <s v="-"/>
    <s v="SANTANDER"/>
    <n v="0"/>
    <s v="BODEGA"/>
    <x v="2"/>
  </r>
  <r>
    <n v="114268"/>
    <s v="HUEVO XL X 15 PET CAJA X 300 PV."/>
    <s v="UN"/>
    <n v="6600"/>
    <m/>
    <s v="S"/>
    <s v="IV82"/>
    <m/>
    <m/>
    <s v="HU"/>
    <s v="HUEVO COMERCIAL"/>
    <n v="717.66"/>
    <d v="2026-07-06T00:00:00"/>
    <m/>
    <s v="INVENTARIO LANZA"/>
    <n v="114268"/>
    <s v="INKI"/>
    <n v="0"/>
    <m/>
    <x v="9"/>
    <x v="0"/>
    <x v="1"/>
    <x v="2"/>
    <s v="-"/>
    <s v="SANTANDER"/>
    <n v="0"/>
    <s v="BODEGA"/>
    <x v="2"/>
  </r>
  <r>
    <n v="2110202"/>
    <s v="HUEVO XL X 30 CARTON VERDE CANASTA"/>
    <s v="UN"/>
    <n v="64340"/>
    <m/>
    <s v="S"/>
    <s v="IV82"/>
    <m/>
    <m/>
    <s v="HU"/>
    <s v="HUEVO COMERCIAL"/>
    <n v="394.26"/>
    <d v="2026-07-06T00:00:00"/>
    <m/>
    <s v="INVENTARIO LANZA"/>
    <n v="2110202"/>
    <s v="INKI"/>
    <n v="0"/>
    <m/>
    <x v="9"/>
    <x v="0"/>
    <x v="1"/>
    <x v="0"/>
    <s v="-"/>
    <s v="SANTANDER"/>
    <n v="0"/>
    <s v="BODEGA"/>
    <x v="0"/>
  </r>
  <r>
    <n v="2112207"/>
    <s v="HUEVO XL X 15 PET CANASTA"/>
    <s v="UN"/>
    <n v="540"/>
    <m/>
    <s v="S"/>
    <s v="IV82"/>
    <m/>
    <m/>
    <s v="HU"/>
    <s v="HUEVO COMERCIAL"/>
    <n v="599.67999999999995"/>
    <d v="2026-07-07T00:00:00"/>
    <m/>
    <s v="INVENTARIO LANZA"/>
    <n v="2112207"/>
    <s v="INKI"/>
    <n v="0"/>
    <m/>
    <x v="9"/>
    <x v="0"/>
    <x v="1"/>
    <x v="2"/>
    <s v="-"/>
    <s v="SANTANDER"/>
    <s v="TAT"/>
    <s v="BODEGA"/>
    <x v="0"/>
  </r>
  <r>
    <n v="2114268"/>
    <s v="HUEVO XL X 15 PET CANASTA X 180 PV"/>
    <s v="UN"/>
    <n v="7770"/>
    <m/>
    <s v="S"/>
    <s v="IV82"/>
    <m/>
    <m/>
    <s v="HU"/>
    <s v="HUEVO COMERCIAL"/>
    <n v="538.38"/>
    <d v="2026-07-07T00:00:00"/>
    <n v="0"/>
    <s v="INVENTARIO LANZA"/>
    <n v="2114268"/>
    <s v="INKI"/>
    <n v="0"/>
    <m/>
    <x v="9"/>
    <x v="0"/>
    <x v="1"/>
    <x v="2"/>
    <s v="-"/>
    <s v="SANTANDER"/>
    <n v="0"/>
    <s v="BODEGA"/>
    <x v="2"/>
  </r>
  <r>
    <n v="2110202"/>
    <s v="HUEVO XL X 30 CARTON VERDE CANASTA"/>
    <s v="UN"/>
    <n v="100282"/>
    <m/>
    <s v="S"/>
    <s v="IV82"/>
    <m/>
    <m/>
    <s v="HU"/>
    <s v="HUEVO COMERCIAL"/>
    <n v="394.26"/>
    <d v="2026-07-06T00:00:00"/>
    <m/>
    <s v="BODEGA PALMAS"/>
    <n v="2110202"/>
    <s v="PALM"/>
    <n v="0"/>
    <m/>
    <x v="20"/>
    <x v="0"/>
    <x v="1"/>
    <x v="0"/>
    <s v="-"/>
    <s v="CALOTO"/>
    <n v="0"/>
    <s v="BODEGA"/>
    <x v="0"/>
  </r>
  <r>
    <n v="112268"/>
    <s v="HUEVO XL X 15 PET CAJA X 300."/>
    <s v="UN"/>
    <n v="2102"/>
    <m/>
    <s v="S"/>
    <s v="IV82"/>
    <m/>
    <m/>
    <s v="HU"/>
    <s v="HUEVO COMERCIAL"/>
    <n v="684.07"/>
    <d v="2026-07-07T00:00:00"/>
    <m/>
    <s v="TAT BUCARAMANGA"/>
    <n v="112268"/>
    <s v="T1"/>
    <n v="0"/>
    <m/>
    <x v="11"/>
    <x v="1"/>
    <x v="1"/>
    <x v="2"/>
    <s v="COSTA"/>
    <s v="SANTANDER"/>
    <n v="0"/>
    <s v="BODEGA"/>
    <x v="2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06T00:00:00"/>
    <m/>
    <s v="TAT BUCARAMANGA"/>
    <n v="2112207"/>
    <s v="T1"/>
    <n v="0"/>
    <m/>
    <x v="11"/>
    <x v="1"/>
    <x v="1"/>
    <x v="2"/>
    <s v="COSTA"/>
    <s v="SANTANDER"/>
    <s v="TAT"/>
    <s v="BODEGA"/>
    <x v="0"/>
  </r>
  <r>
    <n v="2114268"/>
    <s v="HUEVO XL X 15 PET CANASTA X 180 PV"/>
    <s v="UN"/>
    <n v="300"/>
    <m/>
    <s v="S"/>
    <s v="IV82"/>
    <m/>
    <m/>
    <s v="HU"/>
    <s v="HUEVO COMERCIAL"/>
    <n v="538.38"/>
    <d v="2026-07-07T00:00:00"/>
    <n v="0"/>
    <s v="TAT BUCARAMANGA"/>
    <n v="2114268"/>
    <s v="T1"/>
    <n v="0"/>
    <m/>
    <x v="11"/>
    <x v="1"/>
    <x v="1"/>
    <x v="2"/>
    <s v="COSTA"/>
    <s v="SANTANDER"/>
    <n v="0"/>
    <s v="BODEGA"/>
    <x v="2"/>
  </r>
  <r>
    <n v="112268"/>
    <s v="HUEVO XL X 15 PET CAJA X 300."/>
    <s v="UN"/>
    <n v="18300"/>
    <n v="0"/>
    <s v="S"/>
    <s v="IV82"/>
    <n v="0"/>
    <n v="640"/>
    <s v="HU"/>
    <s v="HUEVO COMERCIAL"/>
    <n v="684.07"/>
    <d v="2026-07-06T00:00:00"/>
    <m/>
    <s v="TAT CALI"/>
    <n v="112268"/>
    <s v="T2"/>
    <n v="0"/>
    <m/>
    <x v="4"/>
    <x v="1"/>
    <x v="1"/>
    <x v="2"/>
    <s v="OCCIDENTE"/>
    <s v="CALOTO"/>
    <n v="0"/>
    <s v="BODEGA"/>
    <x v="2"/>
  </r>
  <r>
    <n v="2110202"/>
    <s v="HUEVO XL X 30 CARTON VERDE CANASTA"/>
    <s v="UN"/>
    <n v="168630"/>
    <n v="0"/>
    <s v="S"/>
    <s v="IV82"/>
    <n v="0"/>
    <n v="470"/>
    <s v="HU"/>
    <s v="HUEVO COMERCIAL"/>
    <n v="394.26010903859969"/>
    <d v="2026-07-07T00:00:00"/>
    <m/>
    <s v="TAT CALI"/>
    <n v="2110202"/>
    <s v="T2"/>
    <n v="0"/>
    <m/>
    <x v="4"/>
    <x v="1"/>
    <x v="1"/>
    <x v="0"/>
    <s v="OCCIDENTE"/>
    <s v="CALOTO"/>
    <n v="0"/>
    <s v="BODEGA"/>
    <x v="0"/>
  </r>
  <r>
    <n v="2110217"/>
    <s v="HUEVO XL X 30 CARTON VERDE AMARRADO SIN ETIQUETA CANASTA"/>
    <s v="UN"/>
    <n v="22170"/>
    <n v="0"/>
    <s v="S"/>
    <s v="IV82"/>
    <n v="0"/>
    <n v="480"/>
    <s v="HU"/>
    <s v="HUEVO COMERCIAL"/>
    <n v="393.89"/>
    <d v="2026-07-07T00:00:00"/>
    <n v="0"/>
    <s v="TAT CALI"/>
    <n v="2110217"/>
    <s v="T2"/>
    <n v="0"/>
    <m/>
    <x v="4"/>
    <x v="1"/>
    <x v="1"/>
    <x v="2"/>
    <s v="OCCIDENTE"/>
    <s v="CALOTO"/>
    <n v="0"/>
    <s v="BODEGA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7-07T00:00:00"/>
    <m/>
    <s v="TAT CALI"/>
    <n v="2112207"/>
    <s v="T2"/>
    <n v="0"/>
    <m/>
    <x v="4"/>
    <x v="1"/>
    <x v="1"/>
    <x v="2"/>
    <s v="OCCIDENTE"/>
    <s v="CALOTO"/>
    <s v="TAT"/>
    <s v="BODEGA"/>
    <x v="0"/>
  </r>
  <r>
    <n v="2110202"/>
    <s v="HUEVO XL X 30 CARTON VERDE CANASTA"/>
    <s v="UN"/>
    <n v="31262"/>
    <n v="0"/>
    <s v="S"/>
    <s v="IV82"/>
    <n v="0"/>
    <n v="415"/>
    <s v="HU"/>
    <s v="HUEVO COMERCIAL"/>
    <n v="394.26"/>
    <d v="2026-07-06T00:00:00"/>
    <m/>
    <s v="TAT POPAYAN"/>
    <n v="2110202"/>
    <s v="T23"/>
    <n v="0"/>
    <m/>
    <x v="12"/>
    <x v="1"/>
    <x v="1"/>
    <x v="0"/>
    <s v="OCCIDENTE"/>
    <s v="CALOTO"/>
    <n v="0"/>
    <s v="BODEGA"/>
    <x v="0"/>
  </r>
  <r>
    <n v="2110217"/>
    <s v="HUEVO XL X 30 CARTON VERDE AMARRADO SIN ETIQUETA CANASTA"/>
    <s v="UN"/>
    <n v="1920"/>
    <n v="0"/>
    <s v="S"/>
    <s v="IV82"/>
    <n v="0"/>
    <n v="425"/>
    <s v="HU"/>
    <s v="HUEVO COMERCIAL"/>
    <n v="393.89"/>
    <d v="2026-07-06T00:00:00"/>
    <n v="0"/>
    <s v="TAT POPAYAN"/>
    <n v="2110217"/>
    <s v="T23"/>
    <n v="0"/>
    <m/>
    <x v="12"/>
    <x v="1"/>
    <x v="1"/>
    <x v="2"/>
    <s v="OCCIDENTE"/>
    <s v="CALOTO"/>
    <n v="0"/>
    <s v="BODEGA"/>
    <x v="0"/>
  </r>
  <r>
    <n v="2112207"/>
    <s v="HUEVO XL X 15 PET CANASTA"/>
    <s v="UN"/>
    <n v="2700"/>
    <n v="0"/>
    <s v="S"/>
    <s v="IV82"/>
    <n v="0"/>
    <n v="640"/>
    <s v="HU"/>
    <s v="HUEVO COMERCIAL"/>
    <n v="599.67999999999995"/>
    <d v="2026-07-06T00:00:00"/>
    <m/>
    <s v="TAT POPAYAN"/>
    <n v="2112207"/>
    <s v="T23"/>
    <n v="0"/>
    <m/>
    <x v="12"/>
    <x v="1"/>
    <x v="1"/>
    <x v="2"/>
    <s v="OCCIDENTE"/>
    <s v="CALOTO"/>
    <s v="TAT"/>
    <s v="BODEGA"/>
    <x v="0"/>
  </r>
  <r>
    <n v="112268"/>
    <s v="HUEVO XL X 15 PET CAJA X 300."/>
    <s v="UN"/>
    <n v="22200"/>
    <m/>
    <s v="S"/>
    <s v="IV82"/>
    <m/>
    <m/>
    <s v="HU"/>
    <s v="HUEVO COMERCIAL"/>
    <n v="684.07"/>
    <d v="2026-07-07T00:00:00"/>
    <m/>
    <s v="TAT MEDELLIN"/>
    <n v="112268"/>
    <s v="T3"/>
    <n v="0"/>
    <m/>
    <x v="5"/>
    <x v="1"/>
    <x v="1"/>
    <x v="2"/>
    <s v="OCCIDENTE"/>
    <s v="CALOTO"/>
    <n v="0"/>
    <s v="BODEGA"/>
    <x v="2"/>
  </r>
  <r>
    <n v="112271"/>
    <s v="HUEVO XL X 15 PET CAJA X 300 - TAT"/>
    <s v="UN"/>
    <n v="16200"/>
    <n v="0"/>
    <s v="S"/>
    <s v="IV82"/>
    <n v="0"/>
    <n v="640"/>
    <s v="HU"/>
    <s v="HUEVO COMERCIAL"/>
    <n v="589.67999999999995"/>
    <d v="2026-07-07T00:00:00"/>
    <n v="0"/>
    <s v="TAT MEDELLIN"/>
    <n v="112271"/>
    <s v="T3"/>
    <n v="0"/>
    <m/>
    <x v="5"/>
    <x v="1"/>
    <x v="1"/>
    <x v="2"/>
    <s v="OCCIDENTE"/>
    <s v="CALOTO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7-06T00:00:00"/>
    <m/>
    <s v="TAT MEDELLIN"/>
    <n v="114268"/>
    <s v="T3"/>
    <n v="0"/>
    <m/>
    <x v="5"/>
    <x v="1"/>
    <x v="1"/>
    <x v="2"/>
    <s v="OCCIDENTE"/>
    <s v="CALOTO"/>
    <n v="0"/>
    <s v="BODEGA"/>
    <x v="2"/>
  </r>
  <r>
    <n v="2110202"/>
    <s v="HUEVO XL X 30 CARTON VERDE CANASTA"/>
    <s v="UN"/>
    <n v="251445"/>
    <n v="0"/>
    <s v="S"/>
    <s v="IV82"/>
    <n v="0"/>
    <n v="400"/>
    <s v="HU"/>
    <s v="HUEVO COMERCIAL"/>
    <n v="394.260000011893"/>
    <d v="2026-07-07T00:00:00"/>
    <m/>
    <s v="TAT MEDELLIN"/>
    <n v="2110202"/>
    <s v="T3"/>
    <n v="0"/>
    <m/>
    <x v="5"/>
    <x v="1"/>
    <x v="1"/>
    <x v="0"/>
    <s v="OCCIDENTE"/>
    <s v="CALOTO"/>
    <n v="0"/>
    <s v="BODEGA"/>
    <x v="0"/>
  </r>
  <r>
    <n v="2110217"/>
    <s v="HUEVO XL X 30 CARTON VERDE AMARRADO SIN ETIQUETA CANASTA"/>
    <s v="UN"/>
    <n v="11010"/>
    <n v="0"/>
    <s v="S"/>
    <s v="IV82"/>
    <n v="0"/>
    <n v="410"/>
    <s v="HU"/>
    <s v="HUEVO COMERCIAL"/>
    <n v="393.89"/>
    <d v="2026-07-07T00:00:00"/>
    <n v="0"/>
    <s v="TAT MEDELLIN"/>
    <n v="2110217"/>
    <s v="T3"/>
    <n v="0"/>
    <m/>
    <x v="5"/>
    <x v="1"/>
    <x v="1"/>
    <x v="2"/>
    <s v="OCCIDENTE"/>
    <s v="CALOTO"/>
    <n v="0"/>
    <s v="BODEGA"/>
    <x v="0"/>
  </r>
  <r>
    <n v="152281"/>
    <s v="HUEVO XL X 15 PAGUE 14 PET CAJA X 300"/>
    <s v="UN"/>
    <n v="4500"/>
    <m/>
    <s v="S"/>
    <s v="IV82"/>
    <m/>
    <m/>
    <s v="HU"/>
    <s v="HUEVO COMERCIAL"/>
    <n v="599.67999999999995"/>
    <d v="2026-07-07T00:00:00"/>
    <n v="0"/>
    <s v="TAT PEREIRA-OPERADOR LOGISTICO"/>
    <n v="152281"/>
    <s v="T36"/>
    <n v="0"/>
    <m/>
    <x v="13"/>
    <x v="1"/>
    <x v="1"/>
    <x v="2"/>
    <s v="OCCIDENTE"/>
    <s v="CALOTO"/>
    <n v="0"/>
    <s v="BODEGA"/>
    <x v="2"/>
  </r>
  <r>
    <n v="114268"/>
    <s v="HUEVO XL X 15 PET CAJA X 300 PV."/>
    <s v="UN"/>
    <n v="2340"/>
    <m/>
    <s v="S"/>
    <s v="IV82"/>
    <m/>
    <m/>
    <s v="HU"/>
    <s v="HUEVO COMERCIAL"/>
    <n v="717.66"/>
    <d v="2026-07-06T00:00:00"/>
    <m/>
    <s v="TAT BARRANQUILLA"/>
    <n v="114268"/>
    <s v="T4"/>
    <n v="0"/>
    <m/>
    <x v="14"/>
    <x v="1"/>
    <x v="1"/>
    <x v="2"/>
    <s v="COSTA"/>
    <s v="CALOTO"/>
    <n v="0"/>
    <s v="BODEGA"/>
    <x v="2"/>
  </r>
  <r>
    <n v="2114268"/>
    <s v="HUEVO XL X 15 PET CANASTA X 180 PV"/>
    <s v="UN"/>
    <n v="240"/>
    <m/>
    <s v="S"/>
    <s v="IV82"/>
    <m/>
    <m/>
    <s v="HU"/>
    <s v="HUEVO COMERCIAL"/>
    <n v="538.38"/>
    <d v="2026-07-06T00:00:00"/>
    <n v="0"/>
    <s v="TAT BARRANQUILLA"/>
    <n v="2114268"/>
    <s v="T4"/>
    <n v="0"/>
    <m/>
    <x v="14"/>
    <x v="1"/>
    <x v="1"/>
    <x v="2"/>
    <s v="COSTA"/>
    <s v="CALOTO"/>
    <n v="0"/>
    <s v="BODEGA"/>
    <x v="2"/>
  </r>
  <r>
    <n v="112268"/>
    <s v="HUEVO XL X 15 PET CAJA X 300."/>
    <s v="UN"/>
    <n v="8700"/>
    <n v="0"/>
    <s v="S"/>
    <s v="IV82"/>
    <n v="0"/>
    <n v="640"/>
    <s v="HU"/>
    <s v="HUEVO COMERCIAL"/>
    <n v="684.07"/>
    <d v="2026-07-03T00:00:00"/>
    <m/>
    <s v="TAT CARTAGENA"/>
    <n v="112268"/>
    <s v="T41"/>
    <n v="0"/>
    <m/>
    <x v="15"/>
    <x v="1"/>
    <x v="1"/>
    <x v="2"/>
    <s v="COSTA"/>
    <s v="CALOTO"/>
    <n v="0"/>
    <s v="BODEGA"/>
    <x v="2"/>
  </r>
  <r>
    <n v="114268"/>
    <s v="HUEVO XL X 15 PET CAJA X 300 PV."/>
    <s v="UN"/>
    <n v="9000"/>
    <m/>
    <s v="S"/>
    <s v="IV82"/>
    <m/>
    <m/>
    <s v="HU"/>
    <s v="HUEVO COMERCIAL"/>
    <n v="713.97664153154051"/>
    <d v="2026-07-06T00:00:00"/>
    <m/>
    <s v="TAT CARTAGENA"/>
    <n v="114268"/>
    <s v="T41"/>
    <n v="0"/>
    <m/>
    <x v="15"/>
    <x v="1"/>
    <x v="1"/>
    <x v="2"/>
    <s v="COSTA"/>
    <s v="CALOTO"/>
    <n v="0"/>
    <s v="BODEGA"/>
    <x v="2"/>
  </r>
  <r>
    <n v="2114268"/>
    <s v="HUEVO XL X 15 PET CANASTA X 180 PV"/>
    <s v="UN"/>
    <n v="3270"/>
    <m/>
    <s v="S"/>
    <s v="IV82"/>
    <m/>
    <m/>
    <s v="HU"/>
    <s v="HUEVO COMERCIAL"/>
    <n v="538.38"/>
    <d v="2026-07-06T00:00:00"/>
    <n v="0"/>
    <s v="TAT CARTAGENA"/>
    <n v="2114268"/>
    <s v="T41"/>
    <n v="0"/>
    <m/>
    <x v="15"/>
    <x v="1"/>
    <x v="1"/>
    <x v="2"/>
    <s v="COSTA"/>
    <s v="CALOTO"/>
    <n v="0"/>
    <s v="BODEGA"/>
    <x v="2"/>
  </r>
  <r>
    <n v="2114268"/>
    <s v="HUEVO XL X 15 PET CANASTA X 180 PV"/>
    <s v="UN"/>
    <n v="4920"/>
    <m/>
    <s v="S"/>
    <s v="IV82"/>
    <m/>
    <m/>
    <s v="HU"/>
    <s v="HUEVO COMERCIAL"/>
    <n v="538.38"/>
    <d v="2026-07-07T00:00:00"/>
    <n v="0"/>
    <s v="TAT SANTAMARTA"/>
    <n v="2114268"/>
    <s v="T42"/>
    <n v="0"/>
    <m/>
    <x v="16"/>
    <x v="1"/>
    <x v="1"/>
    <x v="2"/>
    <s v="COSTA"/>
    <s v="SANTANDER"/>
    <n v="0"/>
    <s v="BODEGA"/>
    <x v="2"/>
  </r>
  <r>
    <n v="112268"/>
    <s v="HUEVO XL X 15 PET CAJA X 300."/>
    <s v="UN"/>
    <n v="3015"/>
    <n v="0"/>
    <s v="S"/>
    <s v="IV82"/>
    <n v="0"/>
    <n v="640"/>
    <s v="HU"/>
    <s v="HUEVO COMERCIAL"/>
    <n v="684.07"/>
    <d v="2026-07-06T00:00:00"/>
    <m/>
    <s v="TAT BOGOTA MONTEVIDEO"/>
    <n v="112268"/>
    <s v="T52"/>
    <n v="0"/>
    <m/>
    <x v="7"/>
    <x v="1"/>
    <x v="1"/>
    <x v="2"/>
    <s v="CENTRO ORIENTE"/>
    <s v="SANTANDER"/>
    <n v="0"/>
    <s v="BODEGA"/>
    <x v="2"/>
  </r>
  <r>
    <n v="112271"/>
    <s v="HUEVO XL X 15 PET CAJA X 300 - TAT"/>
    <s v="UN"/>
    <n v="1470"/>
    <n v="0"/>
    <s v="S"/>
    <s v="IV82"/>
    <n v="0"/>
    <n v="640"/>
    <s v="HU"/>
    <s v="HUEVO COMERCIAL"/>
    <n v="589.67999999999995"/>
    <d v="2026-07-07T00:00:00"/>
    <n v="0"/>
    <s v="TAT BOGOTA MONTEVIDEO"/>
    <n v="112271"/>
    <s v="T52"/>
    <n v="0"/>
    <m/>
    <x v="7"/>
    <x v="1"/>
    <x v="1"/>
    <x v="2"/>
    <s v="CENTRO ORIENTE"/>
    <s v="SANTANDER"/>
    <n v="0"/>
    <s v="BODEGA"/>
    <x v="0"/>
  </r>
  <r>
    <n v="152281"/>
    <s v="HUEVO XL X 15 PAGUE 14 PET CAJA X 300"/>
    <s v="UN"/>
    <n v="6270"/>
    <m/>
    <s v="S"/>
    <s v="IV82"/>
    <m/>
    <m/>
    <s v="HU"/>
    <s v="HUEVO COMERCIAL"/>
    <n v="599.67999999999995"/>
    <d v="2026-07-07T00:00:00"/>
    <n v="0"/>
    <s v="TAT BOGOTA MONTEVIDEO"/>
    <n v="152281"/>
    <s v="T52"/>
    <n v="0"/>
    <m/>
    <x v="7"/>
    <x v="1"/>
    <x v="1"/>
    <x v="2"/>
    <s v="CENTRO ORIENTE"/>
    <s v="SANTANDER"/>
    <n v="0"/>
    <s v="BODEGA"/>
    <x v="2"/>
  </r>
  <r>
    <n v="2110202"/>
    <s v="HUEVO XL X 30 CARTON VERDE CANASTA"/>
    <s v="UN"/>
    <n v="627491"/>
    <n v="0"/>
    <s v="S"/>
    <s v="IV82"/>
    <n v="0"/>
    <n v="500"/>
    <s v="HU"/>
    <s v="HUEVO COMERCIAL"/>
    <n v="394.26029387098208"/>
    <d v="2026-07-07T00:00:00"/>
    <m/>
    <s v="TAT BOGOTA MONTEVIDEO"/>
    <n v="2110202"/>
    <s v="T52"/>
    <n v="0"/>
    <m/>
    <x v="7"/>
    <x v="1"/>
    <x v="1"/>
    <x v="0"/>
    <s v="CENTRO ORIENTE"/>
    <s v="SANTANDER"/>
    <n v="0"/>
    <s v="BODEGA"/>
    <x v="0"/>
  </r>
  <r>
    <n v="2110217"/>
    <s v="HUEVO XL X 30 CARTON VERDE AMARRADO SIN ETIQUETA CANASTA"/>
    <s v="UN"/>
    <n v="20683"/>
    <n v="0"/>
    <s v="S"/>
    <s v="IV82"/>
    <n v="0"/>
    <n v="510"/>
    <s v="HU"/>
    <s v="HUEVO COMERCIAL"/>
    <n v="393.89"/>
    <d v="2026-07-07T00:00:00"/>
    <n v="0"/>
    <s v="TAT BOGOTA MONTEVIDEO"/>
    <n v="2110217"/>
    <s v="T52"/>
    <n v="0"/>
    <m/>
    <x v="7"/>
    <x v="1"/>
    <x v="1"/>
    <x v="2"/>
    <s v="CENTRO ORIENTE"/>
    <s v="SANTANDER"/>
    <n v="0"/>
    <s v="BODEGA"/>
    <x v="0"/>
  </r>
  <r>
    <n v="2110202"/>
    <s v="HUEVO XL X 30 CARTON VERDE CANASTA"/>
    <s v="UN"/>
    <n v="1412"/>
    <n v="0"/>
    <s v="S"/>
    <s v="IV82"/>
    <n v="0"/>
    <n v="360"/>
    <s v="HU"/>
    <s v="HUEVO COMERCIAL"/>
    <n v="394.2600000000142"/>
    <d v="2026-07-06T00:00:00"/>
    <m/>
    <s v="TAT VILLAVICENCIO"/>
    <n v="2110202"/>
    <s v="T55"/>
    <n v="0"/>
    <m/>
    <x v="18"/>
    <x v="1"/>
    <x v="1"/>
    <x v="0"/>
    <s v="CENTRO ORIENTE"/>
    <s v="SANTANDER"/>
    <n v="0"/>
    <s v="BODEGA"/>
    <x v="0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7-06T00:00:00"/>
    <n v="0"/>
    <s v="TAT BOGOTA SIBERIA"/>
    <n v="112271"/>
    <s v="T59"/>
    <n v="0"/>
    <m/>
    <x v="6"/>
    <x v="1"/>
    <x v="1"/>
    <x v="2"/>
    <s v="CENTRO ORIENTE"/>
    <s v="CALOTO"/>
    <n v="0"/>
    <s v="BODEGA"/>
    <x v="0"/>
  </r>
  <r>
    <n v="2110202"/>
    <s v="HUEVO XL X 30 CARTON VERDE CANASTA"/>
    <s v="UN"/>
    <n v="36273"/>
    <n v="0"/>
    <s v="S"/>
    <s v="IV82"/>
    <n v="0"/>
    <n v="480"/>
    <s v="HU"/>
    <s v="HUEVO COMERCIAL"/>
    <n v="394.25998466829378"/>
    <d v="2026-07-06T00:00:00"/>
    <m/>
    <s v="TAT BOGOTA SIBERIA"/>
    <n v="2110202"/>
    <s v="T59"/>
    <n v="0"/>
    <m/>
    <x v="6"/>
    <x v="1"/>
    <x v="1"/>
    <x v="0"/>
    <s v="CENTRO ORIENTE"/>
    <s v="CALOTO"/>
    <n v="0"/>
    <s v="BODEGA"/>
    <x v="0"/>
  </r>
  <r>
    <n v="2110217"/>
    <s v="HUEVO XL X 30 CARTON VERDE AMARRADO SIN ETIQUETA CANASTA"/>
    <s v="UN"/>
    <n v="6060"/>
    <n v="0"/>
    <s v="S"/>
    <s v="IV82"/>
    <n v="0"/>
    <n v="490"/>
    <s v="HU"/>
    <s v="HUEVO COMERCIAL"/>
    <n v="393.89"/>
    <d v="2026-07-06T00:00:00"/>
    <n v="0"/>
    <s v="TAT BOGOTA SIBERIA"/>
    <n v="2110217"/>
    <s v="T59"/>
    <n v="0"/>
    <m/>
    <x v="6"/>
    <x v="1"/>
    <x v="1"/>
    <x v="2"/>
    <s v="CENTRO ORIENTE"/>
    <s v="CALOTO"/>
    <n v="0"/>
    <s v="BODEGA"/>
    <x v="0"/>
  </r>
  <r>
    <n v="2112207"/>
    <s v="HUEVO XL X 15 PET CANASTA"/>
    <s v="UN"/>
    <n v="720"/>
    <m/>
    <s v="S"/>
    <s v="IV82"/>
    <m/>
    <m/>
    <s v="HU"/>
    <s v="HUEVO COMERCIAL"/>
    <n v="599.67999999999995"/>
    <d v="2026-07-06T00:00:00"/>
    <m/>
    <s v="TAT BOGOTA SIBERIA"/>
    <n v="2112207"/>
    <s v="T59"/>
    <n v="0"/>
    <m/>
    <x v="6"/>
    <x v="1"/>
    <x v="1"/>
    <x v="2"/>
    <s v="CENTRO ORIENTE"/>
    <s v="CALOTO"/>
    <s v="TAT"/>
    <s v="BODEGA"/>
    <x v="0"/>
  </r>
  <r>
    <n v="112268"/>
    <s v="HUEVO XL X 15 PET CAJA X 300."/>
    <s v="UN"/>
    <n v="2100"/>
    <n v="0"/>
    <s v="S"/>
    <s v="IV82"/>
    <n v="0"/>
    <n v="640"/>
    <s v="HU"/>
    <s v="HUEVO COMERCIAL"/>
    <n v="684.07"/>
    <d v="2026-07-06T00:00:00"/>
    <m/>
    <s v="TAT PASTO"/>
    <n v="112268"/>
    <s v="T6"/>
    <n v="0"/>
    <m/>
    <x v="8"/>
    <x v="1"/>
    <x v="1"/>
    <x v="2"/>
    <s v="OCCIDENTE"/>
    <s v="CALOTO"/>
    <n v="0"/>
    <s v="BODEGA"/>
    <x v="2"/>
  </r>
  <r>
    <n v="2110202"/>
    <s v="HUEVO XL X 30 CARTON VERDE CANASTA"/>
    <s v="UN"/>
    <n v="71783"/>
    <n v="0"/>
    <s v="S"/>
    <s v="IV82"/>
    <n v="0"/>
    <n v="500"/>
    <s v="HU"/>
    <s v="HUEVO COMERCIAL"/>
    <n v="394.26026426767942"/>
    <d v="2026-07-06T00:00:00"/>
    <m/>
    <s v="TAT PASTO"/>
    <n v="2110202"/>
    <s v="T6"/>
    <n v="0"/>
    <m/>
    <x v="8"/>
    <x v="1"/>
    <x v="1"/>
    <x v="0"/>
    <s v="OCCIDENTE"/>
    <s v="CALOTO"/>
    <n v="0"/>
    <s v="BODEGA"/>
    <x v="0"/>
  </r>
  <r>
    <n v="2112207"/>
    <s v="HUEVO XL X 15 PET CANASTA"/>
    <s v="UN"/>
    <n v="1075"/>
    <n v="0"/>
    <s v="S"/>
    <s v="IV82"/>
    <n v="0"/>
    <n v="640"/>
    <s v="HU"/>
    <s v="HUEVO COMERCIAL"/>
    <n v="599.67999999999995"/>
    <d v="2026-07-06T00:00:00"/>
    <m/>
    <s v="TAT PASTO"/>
    <n v="2112207"/>
    <s v="T6"/>
    <n v="0"/>
    <m/>
    <x v="8"/>
    <x v="1"/>
    <x v="1"/>
    <x v="2"/>
    <s v="OCCIDENTE"/>
    <s v="CALOTO"/>
    <s v="TAT"/>
    <s v="BODEGA"/>
    <x v="0"/>
  </r>
  <r>
    <n v="2112207"/>
    <s v="HUEVO XL X 15 PET CANASTA"/>
    <s v="UN"/>
    <n v="900"/>
    <m/>
    <s v="S"/>
    <s v="IV82"/>
    <m/>
    <m/>
    <s v="HU"/>
    <s v="HUEVO COMERCIAL"/>
    <n v="599.67999999999995"/>
    <d v="2026-07-06T00:00:00"/>
    <m/>
    <s v="TAT CUCUTA"/>
    <n v="2112207"/>
    <s v="T7"/>
    <n v="0"/>
    <m/>
    <x v="19"/>
    <x v="1"/>
    <x v="1"/>
    <x v="2"/>
    <s v="COSTA"/>
    <s v="SANTANDER"/>
    <s v="TAT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7-06T00:00:00"/>
    <m/>
    <s v="TAT CALI - INVENTARIO TRANSITO"/>
    <n v="114268"/>
    <s v="VT2"/>
    <n v="0"/>
    <n v="96"/>
    <x v="4"/>
    <x v="3"/>
    <x v="1"/>
    <x v="2"/>
    <s v="OCCIDENTE"/>
    <s v="CALOTO"/>
    <n v="0"/>
    <s v="TRANSITO"/>
    <x v="2"/>
  </r>
  <r>
    <n v="2110202"/>
    <s v="HUEVO XL X 30 CARTON VERDE CANASTA"/>
    <s v="UN"/>
    <n v="84420"/>
    <m/>
    <s v="S"/>
    <s v="IV82"/>
    <m/>
    <m/>
    <s v="HU"/>
    <s v="HUEVO COMERCIAL"/>
    <n v="394.26"/>
    <d v="2026-07-06T00:00:00"/>
    <m/>
    <s v="TAT CALI - INVENTARIO TRANSITO"/>
    <n v="2110202"/>
    <s v="VT2"/>
    <n v="0"/>
    <n v="96"/>
    <x v="4"/>
    <x v="3"/>
    <x v="1"/>
    <x v="0"/>
    <s v="OCCIDENTE"/>
    <s v="CALOTO"/>
    <n v="0"/>
    <s v="TRANSITO"/>
    <x v="0"/>
  </r>
  <r>
    <n v="112268"/>
    <s v="HUEVO XL X 15 PET CAJA X 300."/>
    <s v="UN"/>
    <n v="6000"/>
    <m/>
    <s v="S"/>
    <s v="IV82"/>
    <m/>
    <m/>
    <s v="HU"/>
    <s v="HUEVO COMERCIAL"/>
    <n v="684.07"/>
    <d v="2026-07-06T00:00:00"/>
    <m/>
    <s v="TAT MEDELLIN - INVENTARIO TRANSITO"/>
    <n v="112268"/>
    <s v="VT3"/>
    <n v="0"/>
    <n v="96"/>
    <x v="5"/>
    <x v="3"/>
    <x v="1"/>
    <x v="2"/>
    <s v="OCCIDENTE"/>
    <s v="CALOTO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7-06T00:00:00"/>
    <n v="0"/>
    <s v="TAT MEDELLIN - INVENTARIO TRANSITO"/>
    <n v="112271"/>
    <s v="VT3"/>
    <n v="0"/>
    <n v="96"/>
    <x v="5"/>
    <x v="3"/>
    <x v="1"/>
    <x v="2"/>
    <s v="OCCIDENTE"/>
    <s v="CALOTO"/>
    <n v="0"/>
    <s v="TRANSITO"/>
    <x v="0"/>
  </r>
  <r>
    <n v="2110202"/>
    <s v="HUEVO XL X 30 CARTON VERDE CANASTA"/>
    <s v="UN"/>
    <n v="133020"/>
    <n v="0"/>
    <s v="S"/>
    <s v="IV82"/>
    <n v="0"/>
    <n v="550"/>
    <s v="HU"/>
    <s v="HUEVO COMERCIAL"/>
    <n v="394.26"/>
    <d v="2026-07-06T00:00:00"/>
    <m/>
    <s v="TAT MEDELLIN - INVENTARIO TRANSITO"/>
    <n v="2110202"/>
    <s v="VT3"/>
    <n v="0"/>
    <n v="96"/>
    <x v="5"/>
    <x v="3"/>
    <x v="1"/>
    <x v="0"/>
    <s v="OCCIDENTE"/>
    <s v="CALOTO"/>
    <n v="0"/>
    <s v="TRANSITO"/>
    <x v="0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06T00:00:00"/>
    <n v="0"/>
    <s v="TAT MEDELLIN - INVENTARIO TRANSITO"/>
    <n v="2110217"/>
    <s v="VT3"/>
    <n v="0"/>
    <n v="96"/>
    <x v="5"/>
    <x v="3"/>
    <x v="1"/>
    <x v="2"/>
    <s v="OCCIDENTE"/>
    <s v="CALOTO"/>
    <n v="0"/>
    <s v="TRANSITO"/>
    <x v="0"/>
  </r>
  <r>
    <n v="114268"/>
    <s v="HUEVO XL X 15 PET CAJA X 300 PV."/>
    <s v="UN"/>
    <n v="600"/>
    <m/>
    <s v="S"/>
    <s v="IV82"/>
    <m/>
    <m/>
    <s v="HU"/>
    <s v="HUEVO COMERCIAL"/>
    <n v="717.66"/>
    <d v="2026-07-06T00:00:00"/>
    <m/>
    <s v="TAT CARTAGENA - INVENTARIO TRANSITO"/>
    <n v="114268"/>
    <s v="VT41"/>
    <n v="0"/>
    <n v="96"/>
    <x v="15"/>
    <x v="3"/>
    <x v="1"/>
    <x v="2"/>
    <s v="COSTA"/>
    <s v="CALOTO"/>
    <n v="0"/>
    <s v="TRANSITO"/>
    <x v="2"/>
  </r>
  <r>
    <n v="112268"/>
    <s v="HUEVO XL X 15 PET CAJA X 300."/>
    <s v="UN"/>
    <n v="3300"/>
    <n v="0"/>
    <s v="S"/>
    <s v="IV82"/>
    <n v="0"/>
    <n v="630"/>
    <s v="HU"/>
    <s v="HUEVO COMERCIAL"/>
    <n v="684.07"/>
    <d v="2026-07-07T00:00:00"/>
    <m/>
    <s v="TAT BOGOTA - VT52"/>
    <n v="112268"/>
    <s v="VT52"/>
    <n v="0"/>
    <n v="96"/>
    <x v="7"/>
    <x v="3"/>
    <x v="1"/>
    <x v="2"/>
    <s v="CENTRO ORIENTE"/>
    <s v="SANTANDER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7-07T00:00:00"/>
    <n v="0"/>
    <s v="TAT BOGOTA - VT52"/>
    <n v="112271"/>
    <s v="VT52"/>
    <n v="0"/>
    <n v="96"/>
    <x v="7"/>
    <x v="3"/>
    <x v="1"/>
    <x v="2"/>
    <s v="CENTRO ORIENTE"/>
    <s v="SANTANDER"/>
    <n v="0"/>
    <s v="TRANSITO"/>
    <x v="0"/>
  </r>
  <r>
    <n v="152281"/>
    <s v="HUEVO XL X 15 PAGUE 14 PET CAJA X 300"/>
    <s v="UN"/>
    <n v="3000"/>
    <m/>
    <s v="S"/>
    <s v="IV82"/>
    <m/>
    <m/>
    <s v="HU"/>
    <s v="HUEVO COMERCIAL"/>
    <n v="599.67999999999995"/>
    <d v="2026-07-07T00:00:00"/>
    <n v="0"/>
    <s v="TAT BOGOTA - VT52"/>
    <n v="152281"/>
    <s v="VT52"/>
    <n v="0"/>
    <n v="96"/>
    <x v="7"/>
    <x v="3"/>
    <x v="1"/>
    <x v="2"/>
    <s v="CENTRO ORIENTE"/>
    <s v="SANTANDER"/>
    <n v="0"/>
    <s v="TRANSITO"/>
    <x v="2"/>
  </r>
  <r>
    <n v="2110202"/>
    <s v="HUEVO XL X 30 CARTON VERDE CANASTA"/>
    <s v="UN"/>
    <n v="480960"/>
    <m/>
    <s v="S"/>
    <s v="IV82"/>
    <m/>
    <m/>
    <s v="HU"/>
    <s v="HUEVO COMERCIAL"/>
    <n v="394.26"/>
    <d v="2026-07-07T00:00:00"/>
    <m/>
    <s v="TAT BOGOTA - VT52"/>
    <n v="2110202"/>
    <s v="VT52"/>
    <n v="0"/>
    <n v="96"/>
    <x v="7"/>
    <x v="3"/>
    <x v="1"/>
    <x v="0"/>
    <s v="CENTRO ORIENTE"/>
    <s v="SANTANDER"/>
    <n v="0"/>
    <s v="TRANSITO"/>
    <x v="0"/>
  </r>
  <r>
    <n v="2110217"/>
    <s v="HUEVO XL X 30 CARTON VERDE AMARRADO SIN ETIQUETA CANASTA"/>
    <s v="UN"/>
    <n v="97920"/>
    <m/>
    <s v="S"/>
    <s v="IV82"/>
    <m/>
    <m/>
    <s v="HU"/>
    <s v="HUEVO COMERCIAL"/>
    <n v="393.89"/>
    <d v="2026-07-07T00:00:00"/>
    <n v="0"/>
    <s v="TAT BOGOTA - VT52"/>
    <n v="2110217"/>
    <s v="VT52"/>
    <n v="0"/>
    <n v="96"/>
    <x v="7"/>
    <x v="3"/>
    <x v="1"/>
    <x v="2"/>
    <s v="CENTRO ORIENTE"/>
    <s v="SANTANDER"/>
    <n v="0"/>
    <s v="TRANSITO"/>
    <x v="0"/>
  </r>
  <r>
    <n v="2110202"/>
    <s v="HUEVO XL X 30 CARTON VERDE CANASTA"/>
    <s v="UN"/>
    <n v="39600"/>
    <n v="0"/>
    <s v="S"/>
    <s v="IV82"/>
    <n v="0"/>
    <n v="460"/>
    <s v="HU"/>
    <s v="HUEVO COMERCIAL"/>
    <n v="394.26"/>
    <d v="2026-07-06T00:00:00"/>
    <m/>
    <s v="TAT BOGOTA - VT59"/>
    <n v="2110202"/>
    <s v="VT59"/>
    <n v="0"/>
    <n v="96"/>
    <x v="6"/>
    <x v="3"/>
    <x v="1"/>
    <x v="0"/>
    <s v="CENTRO ORIENTE"/>
    <s v="CALOTO"/>
    <n v="0"/>
    <s v="TRANSITO"/>
    <x v="0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06T00:00:00"/>
    <n v="0"/>
    <s v="TAT BOGOTA - VT59"/>
    <n v="2110217"/>
    <s v="VT59"/>
    <n v="0"/>
    <n v="96"/>
    <x v="6"/>
    <x v="3"/>
    <x v="1"/>
    <x v="2"/>
    <s v="CENTRO ORIENTE"/>
    <s v="CALOTO"/>
    <n v="0"/>
    <s v="TRANSITO"/>
    <x v="0"/>
  </r>
  <r>
    <n v="2112207"/>
    <s v="HUEVO XL X 15 PET CANASTA"/>
    <s v="UN"/>
    <n v="360"/>
    <m/>
    <s v="S"/>
    <s v="IV82"/>
    <m/>
    <m/>
    <s v="HU"/>
    <s v="HUEVO COMERCIAL"/>
    <n v="599.67999999999995"/>
    <d v="2026-07-06T00:00:00"/>
    <m/>
    <s v="TAT CUCUTA - INVENTARIO TRANSITO"/>
    <n v="2112207"/>
    <s v="VT7"/>
    <n v="0"/>
    <n v="96"/>
    <x v="19"/>
    <x v="3"/>
    <x v="1"/>
    <x v="2"/>
    <s v="COSTA"/>
    <s v="SANTANDER"/>
    <s v="TAT"/>
    <s v="TRANSITO"/>
    <x v="0"/>
  </r>
  <r>
    <n v="2110202"/>
    <s v="HUEVO XL X 30 CARTON VERDE CANASTA"/>
    <s v="UN"/>
    <n v="51840"/>
    <m/>
    <s v="S"/>
    <s v="IV82"/>
    <m/>
    <m/>
    <s v="HU"/>
    <s v="HUEVO COMERCIAL"/>
    <n v="394.26"/>
    <d v="2026-07-06T00:00:00"/>
    <m/>
    <s v="BODEGA BELLAVISTA - INVENTARIO TRANSITO"/>
    <n v="2110202"/>
    <s v="VTBE"/>
    <n v="0"/>
    <n v="96"/>
    <x v="2"/>
    <x v="0"/>
    <x v="1"/>
    <x v="0"/>
    <s v="-"/>
    <s v="SANTANDER"/>
    <n v="0"/>
    <s v="BODEGA"/>
    <x v="0"/>
  </r>
  <r>
    <n v="112268"/>
    <s v="HUEVO XL X 15 PET CAJA X 300."/>
    <s v="UN"/>
    <n v="3300"/>
    <m/>
    <s v="S"/>
    <s v="IV82"/>
    <m/>
    <m/>
    <s v="HU"/>
    <s v="HUEVO COMERCIAL"/>
    <n v="684.07"/>
    <d v="2026-07-04T00:00:00"/>
    <m/>
    <s v="BARRANQUILLA - INVENTARIO TRANSITO"/>
    <n v="112268"/>
    <s v="VTBQ"/>
    <n v="0"/>
    <n v="96"/>
    <x v="3"/>
    <x v="3"/>
    <x v="1"/>
    <x v="2"/>
    <s v="CENTRO DE EMPAQUES"/>
    <s v="SANTANDER"/>
    <n v="0"/>
    <s v="TRANSITO"/>
    <x v="2"/>
  </r>
  <r>
    <n v="114268"/>
    <s v="HUEVO XL X 15 PET CAJA X 300 PV."/>
    <s v="UN"/>
    <n v="3300"/>
    <m/>
    <s v="S"/>
    <s v="IV82"/>
    <m/>
    <m/>
    <s v="HU"/>
    <s v="HUEVO COMERCIAL"/>
    <n v="717.66"/>
    <d v="2026-07-06T00:00:00"/>
    <m/>
    <s v="BARRANQUILLA - INVENTARIO TRANSITO"/>
    <n v="114268"/>
    <s v="VTBQ"/>
    <n v="0"/>
    <n v="96"/>
    <x v="3"/>
    <x v="3"/>
    <x v="1"/>
    <x v="2"/>
    <s v="CENTRO DE EMPAQUES"/>
    <s v="SANTANDER"/>
    <n v="0"/>
    <s v="TRANSITO"/>
    <x v="2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9"/>
    <x v="0"/>
    <x v="1"/>
    <x v="2"/>
    <s v="-"/>
    <s v="SANTANDER"/>
    <n v="0"/>
    <s v="BODEGA"/>
    <x v="2"/>
  </r>
  <r>
    <n v="2110202"/>
    <s v="HUEVO XL X 30 CARTON VERDE CANASTA"/>
    <s v="UN"/>
    <n v="1440"/>
    <m/>
    <s v="S"/>
    <s v="IV82"/>
    <m/>
    <m/>
    <s v="HU"/>
    <s v="HUEVO COMERCIAL"/>
    <n v="394.26"/>
    <d v="2026-07-06T00:00:00"/>
    <m/>
    <s v="BODEGA KIKES - INVENTARIO TRANSITO"/>
    <n v="2110202"/>
    <s v="VTKI"/>
    <n v="0"/>
    <n v="96"/>
    <x v="9"/>
    <x v="0"/>
    <x v="1"/>
    <x v="0"/>
    <s v="-"/>
    <s v="SANTANDER"/>
    <n v="0"/>
    <s v="BODEGA"/>
    <x v="0"/>
  </r>
  <r>
    <n v="112268"/>
    <s v="HUEVO XL X 15 PET CAJA X 300."/>
    <s v="UN"/>
    <n v="900"/>
    <m/>
    <s v="S"/>
    <s v="IV82"/>
    <m/>
    <m/>
    <s v="HU"/>
    <s v="HUEVO COMERCIAL"/>
    <n v="684.07"/>
    <d v="2026-07-04T00:00:00"/>
    <m/>
    <s v="BODEGA EVENTUALIDAD ALMACENAMIENTO- INVENTARIO TRA"/>
    <n v="112268"/>
    <s v="VTKIGT"/>
    <n v="0"/>
    <n v="96"/>
    <x v="10"/>
    <x v="3"/>
    <x v="1"/>
    <x v="2"/>
    <s v="-"/>
    <s v="SANTANDER"/>
    <n v="0"/>
    <s v="TRANSITO"/>
    <x v="2"/>
  </r>
  <r>
    <n v="114268"/>
    <s v="HUEVO XL X 15 PET CAJA X 300 PV."/>
    <s v="UN"/>
    <n v="15270"/>
    <m/>
    <s v="S"/>
    <s v="IV82"/>
    <m/>
    <m/>
    <s v="HU"/>
    <s v="HUEVO COMERCIAL"/>
    <n v="717.66"/>
    <d v="2026-07-06T00:00:00"/>
    <m/>
    <s v="BODEGA EVENTUALIDAD ALMACENAMIENTO- INVENTARIO TRA"/>
    <n v="114268"/>
    <s v="VTKIGT"/>
    <n v="0"/>
    <n v="96"/>
    <x v="10"/>
    <x v="3"/>
    <x v="1"/>
    <x v="2"/>
    <s v="-"/>
    <s v="SANTANDER"/>
    <n v="0"/>
    <s v="TRANSITO"/>
    <x v="2"/>
  </r>
  <r>
    <n v="72001"/>
    <s v="HUEVO SUCIO SIN MARCA X30 BANDEJA GRIS"/>
    <s v="UN"/>
    <n v="6548"/>
    <n v="0"/>
    <s v="S"/>
    <s v="IV82"/>
    <n v="0"/>
    <n v="220"/>
    <s v="HU"/>
    <s v="HUEVO COMERCIAL"/>
    <n v="162.88"/>
    <d v="2026-07-06T00:00:00"/>
    <n v="72001"/>
    <s v="KIKES - EGIPTO"/>
    <n v="72001"/>
    <s v="ALKA"/>
    <n v="0"/>
    <m/>
    <x v="0"/>
    <x v="0"/>
    <x v="2"/>
    <x v="3"/>
    <s v="-"/>
    <s v="CALOTO"/>
    <s v="SUCIO"/>
    <s v="BODEGA"/>
    <x v="3"/>
  </r>
  <r>
    <n v="73001"/>
    <s v="HUEVO PICADO ROJO X30 BANDEJA GRIS"/>
    <s v="UN"/>
    <n v="91696"/>
    <n v="0"/>
    <s v="S"/>
    <s v="IV82"/>
    <n v="0"/>
    <n v="145"/>
    <s v="HU"/>
    <s v="HUEVO COMERCIAL"/>
    <n v="164.38"/>
    <d v="2026-07-06T00:00:00"/>
    <n v="0"/>
    <s v="KIKES - EGIPTO"/>
    <n v="73001"/>
    <s v="ALKA"/>
    <n v="0"/>
    <m/>
    <x v="0"/>
    <x v="0"/>
    <x v="2"/>
    <x v="3"/>
    <s v="-"/>
    <s v="CALOTO"/>
    <s v="PICADO"/>
    <s v="BODEGA"/>
    <x v="3"/>
  </r>
  <r>
    <n v="79110"/>
    <s v="HUEVO ROTO - ZF"/>
    <s v="UN"/>
    <n v="4800"/>
    <n v="0"/>
    <s v="S"/>
    <s v="IV82"/>
    <n v="0"/>
    <n v="235"/>
    <s v="HU"/>
    <s v="HUEVO COMERCIAL"/>
    <n v="85.68"/>
    <d v="2026-07-06T00:00:00"/>
    <n v="79110"/>
    <s v="KIKES - EGIPTO"/>
    <n v="79110"/>
    <s v="ALKA"/>
    <n v="0"/>
    <m/>
    <x v="0"/>
    <x v="0"/>
    <x v="2"/>
    <x v="3"/>
    <s v="-"/>
    <s v="CALOTO"/>
    <s v="ROTO"/>
    <s v="BODEGA"/>
    <x v="3"/>
  </r>
  <r>
    <n v="79201"/>
    <s v="DESECHO HUEVO CASCARA"/>
    <s v="UN"/>
    <n v="410"/>
    <n v="0"/>
    <s v="S"/>
    <s v="IV82"/>
    <n v="0"/>
    <n v="400"/>
    <s v="HU"/>
    <s v="HUEVO COMERCIAL"/>
    <n v="376.83"/>
    <d v="2026-07-06T00:00:00"/>
    <n v="79201"/>
    <s v="KIKES - EGIPTO"/>
    <n v="79201"/>
    <s v="ALKA"/>
    <n v="0"/>
    <m/>
    <x v="0"/>
    <x v="0"/>
    <x v="2"/>
    <x v="3"/>
    <s v="-"/>
    <s v="CALOTO"/>
    <s v="DESECHO"/>
    <s v="BODEGA"/>
    <x v="3"/>
  </r>
  <r>
    <n v="79203"/>
    <s v="DESECHO BAJA ROTACION"/>
    <s v="UN"/>
    <n v="92476"/>
    <m/>
    <s v="S"/>
    <s v="IV82"/>
    <m/>
    <m/>
    <s v="HU"/>
    <s v="HUEVO COMERCIAL"/>
    <n v="376.83"/>
    <d v="2026-07-06T00:00:00"/>
    <n v="0"/>
    <s v="KIKES - EGIPTO"/>
    <n v="79203"/>
    <s v="ALKA"/>
    <n v="0"/>
    <m/>
    <x v="0"/>
    <x v="0"/>
    <x v="2"/>
    <x v="3"/>
    <s v="-"/>
    <s v="CALOTO"/>
    <s v="DESECHO"/>
    <s v="BODEGA"/>
    <x v="3"/>
  </r>
  <r>
    <n v="72002"/>
    <s v="HUEVO SUCIO ZF SIN MARCA X30 BANDEJA GRIS"/>
    <s v="UN"/>
    <n v="696"/>
    <n v="0"/>
    <s v="S"/>
    <s v="IV82"/>
    <n v="0"/>
    <n v="154"/>
    <s v="HU"/>
    <s v="HUEVO COMERCIAL"/>
    <n v="188.68"/>
    <d v="2026-07-06T00:00:00"/>
    <n v="72002"/>
    <s v="KIKES2 - EGIPTO"/>
    <n v="72002"/>
    <s v="ALKA2"/>
    <n v="0"/>
    <m/>
    <x v="1"/>
    <x v="0"/>
    <x v="2"/>
    <x v="3"/>
    <s v="-"/>
    <s v="CALOTO"/>
    <s v="SUCIO"/>
    <s v="BODEGA"/>
    <x v="3"/>
  </r>
  <r>
    <n v="73001"/>
    <s v="HUEVO PICADO ROJO X30 BANDEJA GRIS"/>
    <s v="UN"/>
    <n v="56943"/>
    <n v="0"/>
    <s v="S"/>
    <s v="IV82"/>
    <n v="0"/>
    <n v="150"/>
    <s v="HU"/>
    <s v="HUEVO COMERCIAL"/>
    <n v="164.38"/>
    <d v="2026-07-06T00:00:00"/>
    <n v="0"/>
    <s v="KIKES2 - EGIPTO"/>
    <n v="73001"/>
    <s v="ALKA2"/>
    <n v="0"/>
    <m/>
    <x v="1"/>
    <x v="0"/>
    <x v="2"/>
    <x v="3"/>
    <s v="-"/>
    <s v="CALOTO"/>
    <s v="PICADO"/>
    <s v="BODEGA"/>
    <x v="3"/>
  </r>
  <r>
    <n v="73003"/>
    <s v="HUEVO PICADO ZF MARCADO X 30 BANDEJA GRIS"/>
    <s v="UN"/>
    <n v="2031"/>
    <m/>
    <s v="S"/>
    <s v="IV82"/>
    <m/>
    <m/>
    <s v="HU"/>
    <s v="HUEVO COMERCIAL"/>
    <n v="175.18"/>
    <d v="2026-07-04T00:00:00"/>
    <n v="0"/>
    <s v="KIKES2 - EGIPTO"/>
    <n v="73003"/>
    <s v="ALKA2"/>
    <n v="0"/>
    <m/>
    <x v="1"/>
    <x v="0"/>
    <x v="2"/>
    <x v="3"/>
    <s v="-"/>
    <s v="CALOTO"/>
    <s v="PICADO"/>
    <s v="BODEGA"/>
    <x v="3"/>
  </r>
  <r>
    <n v="79110"/>
    <s v="HUEVO ROTO - ZF"/>
    <s v="UN"/>
    <n v="5540"/>
    <m/>
    <s v="S"/>
    <s v="IV82"/>
    <m/>
    <m/>
    <s v="HU"/>
    <s v="HUEVO COMERCIAL"/>
    <n v="85.68"/>
    <d v="2026-07-06T00:00:00"/>
    <n v="79110"/>
    <s v="KIKES2 - EGIPTO"/>
    <n v="79110"/>
    <s v="ALKA2"/>
    <n v="0"/>
    <m/>
    <x v="1"/>
    <x v="0"/>
    <x v="2"/>
    <x v="3"/>
    <s v="-"/>
    <s v="CALOTO"/>
    <s v="ROTO"/>
    <s v="BODEGA"/>
    <x v="3"/>
  </r>
  <r>
    <n v="79201"/>
    <s v="DESECHO HUEVO CASCARA"/>
    <s v="UN"/>
    <n v="9"/>
    <n v="0"/>
    <s v="S"/>
    <s v="IV82"/>
    <n v="0"/>
    <n v="400"/>
    <s v="HU"/>
    <s v="HUEVO COMERCIAL"/>
    <n v="380.1633333333333"/>
    <d v="2026-07-03T00:00:00"/>
    <n v="79201"/>
    <s v="KIKES2 - EGIPTO"/>
    <n v="79201"/>
    <s v="ALKA2"/>
    <n v="0"/>
    <m/>
    <x v="1"/>
    <x v="0"/>
    <x v="2"/>
    <x v="3"/>
    <s v="-"/>
    <s v="CALOTO"/>
    <s v="DESECHO"/>
    <s v="BODEGA"/>
    <x v="3"/>
  </r>
  <r>
    <n v="72001"/>
    <s v="HUEVO SUCIO SIN MARCA X30 BANDEJA GRIS"/>
    <s v="UN"/>
    <n v="1883"/>
    <n v="0"/>
    <s v="S"/>
    <s v="IV82"/>
    <n v="0"/>
    <n v="400"/>
    <s v="HU"/>
    <s v="HUEVO COMERCIAL"/>
    <n v="162.88"/>
    <d v="2026-07-06T00:00:00"/>
    <n v="72001"/>
    <s v="BELLAVISTA"/>
    <n v="72001"/>
    <s v="BE"/>
    <n v="0"/>
    <m/>
    <x v="2"/>
    <x v="0"/>
    <x v="2"/>
    <x v="3"/>
    <s v="-"/>
    <s v="SANTANDER"/>
    <s v="SUCIO"/>
    <s v="BODEGA"/>
    <x v="3"/>
  </r>
  <r>
    <n v="72003"/>
    <s v="HUEVO SUCIO ZF MARCADO X30 BANDEJA GRIS"/>
    <s v="UN"/>
    <n v="110"/>
    <m/>
    <s v="S"/>
    <s v="IV82"/>
    <m/>
    <m/>
    <s v="HU"/>
    <s v="HUEVO COMERCIAL"/>
    <n v="85.68"/>
    <d v="2026-07-06T00:00:00"/>
    <n v="72003"/>
    <s v="BELLAVISTA"/>
    <n v="72003"/>
    <s v="BE"/>
    <n v="0"/>
    <m/>
    <x v="2"/>
    <x v="0"/>
    <x v="2"/>
    <x v="3"/>
    <s v="-"/>
    <s v="SANTANDER"/>
    <s v="SUCIO"/>
    <s v="BODEGA"/>
    <x v="3"/>
  </r>
  <r>
    <n v="73001"/>
    <s v="HUEVO PICADO ROJO X30 BANDEJA GRIS"/>
    <s v="UN"/>
    <n v="16438"/>
    <n v="0"/>
    <s v="S"/>
    <s v="IV82"/>
    <n v="0"/>
    <n v="310"/>
    <s v="HU"/>
    <s v="HUEVO COMERCIAL"/>
    <n v="164.38"/>
    <d v="2026-07-06T00:00:00"/>
    <n v="0"/>
    <s v="BELLAVISTA"/>
    <n v="73001"/>
    <s v="BE"/>
    <n v="0"/>
    <m/>
    <x v="2"/>
    <x v="0"/>
    <x v="2"/>
    <x v="3"/>
    <s v="-"/>
    <s v="SANTANDER"/>
    <s v="PICADO"/>
    <s v="BODEGA"/>
    <x v="3"/>
  </r>
  <r>
    <n v="73005"/>
    <s v="HUEVO PICADO X30 BANDEJA GRIS LZ"/>
    <s v="UN"/>
    <n v="2117"/>
    <m/>
    <s v="S"/>
    <s v="IV82"/>
    <m/>
    <m/>
    <s v="HU"/>
    <s v="HUEVO COMERCIAL"/>
    <n v="175.18"/>
    <d v="2026-07-06T00:00:00"/>
    <n v="73005"/>
    <s v="BELLAVISTA"/>
    <n v="73005"/>
    <s v="BE"/>
    <n v="0"/>
    <m/>
    <x v="2"/>
    <x v="0"/>
    <x v="2"/>
    <x v="3"/>
    <s v="-"/>
    <s v="SANTANDER"/>
    <s v="PICADO"/>
    <s v="BODEGA"/>
    <x v="3"/>
  </r>
  <r>
    <n v="79101"/>
    <s v="HUEVO ROTO"/>
    <s v="UN"/>
    <n v="12927"/>
    <n v="0"/>
    <s v="S"/>
    <s v="IV82"/>
    <n v="0"/>
    <n v="400"/>
    <s v="HU"/>
    <s v="HUEVO COMERCIAL"/>
    <n v="95.13"/>
    <d v="2026-07-06T00:00:00"/>
    <n v="79101"/>
    <s v="BELLAVISTA"/>
    <n v="79101"/>
    <s v="BE"/>
    <n v="0"/>
    <m/>
    <x v="2"/>
    <x v="0"/>
    <x v="2"/>
    <x v="3"/>
    <s v="-"/>
    <s v="SANTANDER"/>
    <s v="ROTO"/>
    <s v="BODEGA"/>
    <x v="3"/>
  </r>
  <r>
    <n v="79111"/>
    <s v="HUEVO ROTO ZF - SANTANDER"/>
    <s v="UN"/>
    <n v="49931"/>
    <m/>
    <s v="S"/>
    <s v="IV82"/>
    <m/>
    <m/>
    <s v="HU"/>
    <s v="HUEVO COMERCIAL"/>
    <n v="115.68"/>
    <d v="2026-07-06T00:00:00"/>
    <n v="79111"/>
    <s v="BELLAVISTA"/>
    <n v="79111"/>
    <s v="BE"/>
    <n v="0"/>
    <m/>
    <x v="2"/>
    <x v="0"/>
    <x v="2"/>
    <x v="3"/>
    <s v="-"/>
    <s v="SANTANDER"/>
    <s v="ROTO"/>
    <s v="BODEGA"/>
    <x v="3"/>
  </r>
  <r>
    <n v="271901"/>
    <s v="HUEVO MAL MARCADO CANASTA"/>
    <s v="UN"/>
    <n v="177"/>
    <m/>
    <s v="S"/>
    <s v="IV82"/>
    <m/>
    <m/>
    <s v="HU"/>
    <s v="HUEVO COMERCIAL"/>
    <n v="175.89"/>
    <d v="2026-07-06T00:00:00"/>
    <n v="0"/>
    <s v="BELLAVISTA"/>
    <n v="271901"/>
    <s v="BE"/>
    <n v="0"/>
    <m/>
    <x v="2"/>
    <x v="0"/>
    <x v="2"/>
    <x v="3"/>
    <s v="-"/>
    <s v="SANTANDER"/>
    <s v="MAL MARCADO"/>
    <s v="BODEGA"/>
    <x v="3"/>
  </r>
  <r>
    <n v="273003"/>
    <s v="HUEVO PICADO ZF MARCADO X 30 BANDEJA GRIS CANASTA"/>
    <s v="UN"/>
    <n v="4839"/>
    <m/>
    <s v="S"/>
    <s v="IV82"/>
    <m/>
    <m/>
    <s v="HU"/>
    <s v="HUEVO COMERCIAL"/>
    <n v="175.18"/>
    <d v="2026-07-06T00:00:00"/>
    <m/>
    <s v="BELLAVISTA"/>
    <n v="273003"/>
    <s v="BE"/>
    <n v="0"/>
    <m/>
    <x v="2"/>
    <x v="0"/>
    <x v="2"/>
    <x v="3"/>
    <s v="-"/>
    <s v="SANTANDER"/>
    <s v="PICADO"/>
    <s v="BODEGA"/>
    <x v="3"/>
  </r>
  <r>
    <n v="79101"/>
    <s v="HUEVO ROTO"/>
    <s v="UN"/>
    <n v="7529"/>
    <n v="0"/>
    <s v="S"/>
    <s v="IV82"/>
    <n v="0"/>
    <n v="260"/>
    <s v="HU"/>
    <s v="HUEVO COMERCIAL"/>
    <n v="95.13"/>
    <d v="2026-07-06T00:00:00"/>
    <n v="79101"/>
    <s v="BODEGA BOGOTA"/>
    <n v="79101"/>
    <s v="BO"/>
    <n v="0"/>
    <m/>
    <x v="21"/>
    <x v="1"/>
    <x v="2"/>
    <x v="3"/>
    <s v="CENTRO DE EMPAQUES"/>
    <s v="CALOTO"/>
    <s v="ROTO"/>
    <s v="BODEGA"/>
    <x v="3"/>
  </r>
  <r>
    <n v="72001"/>
    <s v="HUEVO SUCIO SIN MARCA X30 BANDEJA GRIS"/>
    <s v="UN"/>
    <n v="8802"/>
    <n v="0"/>
    <s v="S"/>
    <s v="IV82"/>
    <n v="0"/>
    <n v="400"/>
    <s v="HU"/>
    <s v="HUEVO COMERCIAL"/>
    <n v="162.88"/>
    <d v="2026-07-06T00:00:00"/>
    <n v="72001"/>
    <s v="BARRANQUILLA CLASIFICACION"/>
    <n v="72001"/>
    <s v="BQ"/>
    <n v="0"/>
    <m/>
    <x v="3"/>
    <x v="1"/>
    <x v="2"/>
    <x v="3"/>
    <s v="CENTRO DE EMPAQUES"/>
    <s v="SANTANDER"/>
    <s v="SUCIO"/>
    <s v="BODEGA"/>
    <x v="3"/>
  </r>
  <r>
    <n v="79201"/>
    <s v="DESECHO HUEVO CASCARA"/>
    <s v="UN"/>
    <n v="5205"/>
    <n v="0"/>
    <s v="S"/>
    <s v="IV82"/>
    <n v="0"/>
    <n v="400"/>
    <s v="HU"/>
    <s v="HUEVO COMERCIAL"/>
    <n v="376.83"/>
    <d v="2026-07-07T00:00:00"/>
    <n v="79201"/>
    <s v="BARRANQUILLA CLASIFICACION"/>
    <n v="79201"/>
    <s v="BQ"/>
    <n v="0"/>
    <m/>
    <x v="3"/>
    <x v="1"/>
    <x v="2"/>
    <x v="3"/>
    <s v="CENTRO DE EMPAQUES"/>
    <s v="SANTANDER"/>
    <s v="DESECHO"/>
    <s v="BODEGA"/>
    <x v="3"/>
  </r>
  <r>
    <n v="79201"/>
    <s v="DESECHO HUEVO CASCARA"/>
    <s v="UN"/>
    <n v="3083"/>
    <m/>
    <s v="S"/>
    <s v="IV82"/>
    <m/>
    <m/>
    <s v="HU"/>
    <s v="HUEVO COMERCIAL"/>
    <n v="376.83"/>
    <d v="2026-07-06T00:00:00"/>
    <n v="79201"/>
    <s v="CENTRO DE EMPAQUES CALI"/>
    <n v="79201"/>
    <s v="CA"/>
    <n v="0"/>
    <m/>
    <x v="22"/>
    <x v="1"/>
    <x v="2"/>
    <x v="3"/>
    <s v="OCCIDENTE"/>
    <s v="CALOTO"/>
    <s v="DESECHO"/>
    <s v="BODEGA"/>
    <x v="3"/>
  </r>
  <r>
    <n v="79201"/>
    <s v="DESECHO HUEVO CASCARA"/>
    <s v="UN"/>
    <n v="431"/>
    <m/>
    <s v="S"/>
    <s v="IV82"/>
    <m/>
    <m/>
    <s v="HU"/>
    <s v="HUEVO COMERCIAL"/>
    <n v="376.83"/>
    <d v="2026-07-06T00:00:00"/>
    <n v="79201"/>
    <s v="CENTRO DE EMPAQUES CUCUTA"/>
    <n v="79201"/>
    <s v="CU"/>
    <n v="0"/>
    <m/>
    <x v="19"/>
    <x v="1"/>
    <x v="2"/>
    <x v="3"/>
    <s v="COSTA"/>
    <s v="SANTANDER"/>
    <s v="DESECHO"/>
    <s v="BODEGA"/>
    <x v="3"/>
  </r>
  <r>
    <n v="72001"/>
    <s v="HUEVO SUCIO SIN MARCA X30 BANDEJA GRIS"/>
    <s v="UN"/>
    <n v="1367"/>
    <m/>
    <s v="S"/>
    <s v="IV82"/>
    <m/>
    <m/>
    <s v="HU"/>
    <s v="HUEVO COMERCIAL"/>
    <n v="162.88"/>
    <d v="2026-07-06T00:00:00"/>
    <n v="72001"/>
    <s v="ELABORACION DE PRODUCTOS - BE"/>
    <n v="72001"/>
    <s v="EPBE"/>
    <n v="0"/>
    <m/>
    <x v="2"/>
    <x v="0"/>
    <x v="2"/>
    <x v="3"/>
    <s v="-"/>
    <s v="SANTANDER"/>
    <s v="SUCIO"/>
    <s v="BODEGA"/>
    <x v="3"/>
  </r>
  <r>
    <n v="72003"/>
    <s v="HUEVO SUCIO ZF MARCADO X30 BANDEJA GRIS"/>
    <s v="UN"/>
    <n v="96"/>
    <m/>
    <s v="S"/>
    <s v="IV82"/>
    <m/>
    <m/>
    <s v="HU"/>
    <s v="HUEVO COMERCIAL"/>
    <n v="85.68"/>
    <d v="2026-07-06T00:00:00"/>
    <n v="72003"/>
    <s v="ELABORACION DE PRODUCTOS - BE"/>
    <n v="72003"/>
    <s v="EPBE"/>
    <n v="0"/>
    <m/>
    <x v="2"/>
    <x v="0"/>
    <x v="2"/>
    <x v="3"/>
    <s v="-"/>
    <s v="SANTANDER"/>
    <s v="SUCIO"/>
    <s v="BODEGA"/>
    <x v="3"/>
  </r>
  <r>
    <n v="79201"/>
    <s v="DESECHO HUEVO CASCARA"/>
    <s v="UN"/>
    <n v="1648"/>
    <m/>
    <s v="S"/>
    <s v="IV82"/>
    <m/>
    <m/>
    <s v="HU"/>
    <s v="HUEVO COMERCIAL"/>
    <n v="376.83"/>
    <d v="2026-07-06T00:00:00"/>
    <n v="79201"/>
    <s v="ELABORACION PRODUCTO CENTRO DE EMPAQUES BOGOTA"/>
    <n v="79201"/>
    <s v="EPBO"/>
    <n v="0"/>
    <m/>
    <x v="21"/>
    <x v="1"/>
    <x v="2"/>
    <x v="3"/>
    <s v="CENTRO DE EMPAQUES"/>
    <s v="CALOTO"/>
    <s v="DESECHO"/>
    <s v="BODEGA"/>
    <x v="3"/>
  </r>
  <r>
    <n v="79201"/>
    <s v="DESECHO HUEVO CASCARA"/>
    <s v="UN"/>
    <n v="8572"/>
    <m/>
    <s v="S"/>
    <s v="IV82"/>
    <m/>
    <m/>
    <s v="HU"/>
    <s v="HUEVO COMERCIAL"/>
    <n v="376.83"/>
    <d v="2026-07-04T00:00:00"/>
    <n v="79201"/>
    <s v="ELABORACION DE PRODUCTO BARRANQUILLA CLASIFICACION"/>
    <n v="79201"/>
    <s v="EPBQ"/>
    <n v="0"/>
    <m/>
    <x v="3"/>
    <x v="1"/>
    <x v="2"/>
    <x v="3"/>
    <s v="CENTRO DE EMPAQUES"/>
    <s v="SANTANDER"/>
    <s v="DESECHO"/>
    <s v="BODEGA"/>
    <x v="3"/>
  </r>
  <r>
    <n v="79201"/>
    <s v="DESECHO HUEVO CASCARA"/>
    <s v="UN"/>
    <n v="247"/>
    <m/>
    <s v="S"/>
    <s v="IV82"/>
    <m/>
    <m/>
    <s v="HU"/>
    <s v="HUEVO COMERCIAL"/>
    <n v="376.83"/>
    <d v="2026-07-06T00:00:00"/>
    <n v="79201"/>
    <s v="TAT MEDELLIN - FOOD SERVICE"/>
    <n v="79201"/>
    <s v="FS3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299"/>
    <m/>
    <s v="S"/>
    <s v="IV82"/>
    <m/>
    <m/>
    <s v="HU"/>
    <s v="HUEVO COMERCIAL"/>
    <n v="376.83"/>
    <d v="2026-07-06T00:00:00"/>
    <n v="79201"/>
    <s v="TAT CARTAGENA - FOOD SERVICE"/>
    <n v="79201"/>
    <s v="FS41"/>
    <n v="0"/>
    <m/>
    <x v="15"/>
    <x v="2"/>
    <x v="2"/>
    <x v="3"/>
    <s v="COSTA"/>
    <s v="CALOTO"/>
    <s v="DESECHO"/>
    <s v="VEHICULOS"/>
    <x v="3"/>
  </r>
  <r>
    <n v="79201"/>
    <s v="DESECHO HUEVO CASCARA"/>
    <s v="UN"/>
    <n v="669"/>
    <m/>
    <s v="S"/>
    <s v="IV82"/>
    <m/>
    <m/>
    <s v="HU"/>
    <s v="HUEVO COMERCIAL"/>
    <n v="376.83"/>
    <d v="2026-07-04T00:00:00"/>
    <n v="79201"/>
    <s v="TAT - FOOD SERVICE BOGOTA - FS59"/>
    <n v="79201"/>
    <s v="FS59"/>
    <n v="0"/>
    <m/>
    <x v="6"/>
    <x v="2"/>
    <x v="2"/>
    <x v="3"/>
    <s v="CENTRO ORIENTE"/>
    <s v="CALOTO"/>
    <s v="DESECHO"/>
    <s v="VEHICULOS"/>
    <x v="3"/>
  </r>
  <r>
    <n v="76402"/>
    <s v="REVOLTURA  HUEVO GK"/>
    <s v="UN"/>
    <n v="630"/>
    <n v="0"/>
    <s v="S"/>
    <s v="IV82"/>
    <n v="0"/>
    <n v="400"/>
    <s v="HU"/>
    <s v="HUEVO COMERCIAL"/>
    <n v="166"/>
    <d v="2026-07-06T00:00:00"/>
    <n v="76402"/>
    <s v="BODEGA DE CONSERVACION Y DESPACHO PUERTO TEJADA"/>
    <n v="76402"/>
    <s v="GC25"/>
    <n v="0"/>
    <m/>
    <x v="23"/>
    <x v="1"/>
    <x v="2"/>
    <x v="3"/>
    <e v="#N/A"/>
    <e v="#N/A"/>
    <s v="REVOLTURA"/>
    <s v="BODEGA"/>
    <x v="3"/>
  </r>
  <r>
    <n v="79201"/>
    <s v="DESECHO HUEVO CASCARA"/>
    <s v="UN"/>
    <n v="4"/>
    <m/>
    <s v="S"/>
    <s v="IV82"/>
    <m/>
    <m/>
    <s v="HU"/>
    <s v="HUEVO COMERCIAL"/>
    <n v="376.83"/>
    <d v="2026-07-01T00:00:00"/>
    <n v="79201"/>
    <s v="TAT H1050 - AUTOSERVICIOS"/>
    <n v="79201"/>
    <s v="H1050"/>
    <n v="0"/>
    <m/>
    <x v="11"/>
    <x v="2"/>
    <x v="2"/>
    <x v="3"/>
    <s v="COSTA"/>
    <s v="SANTANDER"/>
    <s v="DESECHO"/>
    <s v="VEHICULOS"/>
    <x v="3"/>
  </r>
  <r>
    <n v="79201"/>
    <s v="DESECHO HUEVO CASCARA"/>
    <s v="UN"/>
    <n v="230"/>
    <m/>
    <s v="S"/>
    <s v="IV82"/>
    <m/>
    <m/>
    <s v="HU"/>
    <s v="HUEVO COMERCIAL"/>
    <n v="376.83"/>
    <d v="2026-07-04T00:00:00"/>
    <n v="79201"/>
    <s v="TAT H3050 - AUTOSERVICIOS"/>
    <n v="79201"/>
    <s v="H3050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5"/>
    <x v="2"/>
    <x v="2"/>
    <x v="3"/>
    <s v="OCCIDENTE"/>
    <s v="CALOTO"/>
    <s v="DESECHO"/>
    <s v="VEHICULOS"/>
    <x v="3"/>
  </r>
  <r>
    <n v="79201"/>
    <s v="DESECHO HUEVO CASCARA"/>
    <s v="UN"/>
    <n v="1096"/>
    <m/>
    <s v="S"/>
    <s v="IV82"/>
    <m/>
    <m/>
    <s v="HU"/>
    <s v="HUEVO COMERCIAL"/>
    <n v="376.83"/>
    <d v="2026-07-04T00:00:00"/>
    <n v="79201"/>
    <s v="TAT H4150 - AUTOSERVICIOS"/>
    <n v="79201"/>
    <s v="H4150"/>
    <n v="0"/>
    <m/>
    <x v="15"/>
    <x v="2"/>
    <x v="2"/>
    <x v="3"/>
    <s v="COSTA"/>
    <s v="CALOTO"/>
    <s v="DESECHO"/>
    <s v="VEHICULOS"/>
    <x v="3"/>
  </r>
  <r>
    <n v="79201"/>
    <s v="DESECHO HUEVO CASCARA"/>
    <s v="UN"/>
    <n v="1243"/>
    <m/>
    <s v="S"/>
    <s v="IV82"/>
    <m/>
    <m/>
    <s v="HU"/>
    <s v="HUEVO COMERCIAL"/>
    <n v="376.83"/>
    <d v="2026-07-06T00:00:00"/>
    <n v="79201"/>
    <s v="TAT H5250 - AUTOSERVICIO - BOGOTA"/>
    <n v="79201"/>
    <s v="H5250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259"/>
    <m/>
    <s v="S"/>
    <s v="IV82"/>
    <m/>
    <m/>
    <s v="HU"/>
    <s v="HUEVO COMERCIAL"/>
    <n v="376.83"/>
    <d v="2026-07-06T00:00:00"/>
    <n v="79201"/>
    <s v="TAT BOGOTA - ESPECIAL - H5490"/>
    <n v="79201"/>
    <s v="H5940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8129"/>
    <m/>
    <s v="S"/>
    <s v="IV82"/>
    <m/>
    <m/>
    <s v="HU"/>
    <s v="HUEVO COMERCIAL"/>
    <n v="376.83"/>
    <d v="2026-07-06T00:00:00"/>
    <n v="79201"/>
    <s v="TAT BOGOTA-BLINDAR H5949"/>
    <n v="79201"/>
    <s v="H5949"/>
    <n v="0"/>
    <m/>
    <x v="7"/>
    <x v="2"/>
    <x v="2"/>
    <x v="3"/>
    <s v="CENTRO ORIENTE"/>
    <s v="SANTANDER"/>
    <s v="DESECHO"/>
    <s v="VEHICULOS"/>
    <x v="3"/>
  </r>
  <r>
    <n v="79201"/>
    <s v="DESECHO HUEVO CASCARA"/>
    <s v="UN"/>
    <n v="159"/>
    <m/>
    <s v="S"/>
    <s v="IV82"/>
    <m/>
    <m/>
    <s v="HU"/>
    <s v="HUEVO COMERCIAL"/>
    <n v="376.83"/>
    <d v="2026-07-04T00:00:00"/>
    <n v="79201"/>
    <s v="TAT BOGOTA - GRANDES SUPERFICIES - H5960"/>
    <n v="79201"/>
    <s v="H5960"/>
    <n v="0"/>
    <m/>
    <x v="6"/>
    <x v="2"/>
    <x v="2"/>
    <x v="3"/>
    <s v="CENTRO ORIENTE"/>
    <s v="CALOTO"/>
    <s v="DESECHO"/>
    <s v="VEHICULOS"/>
    <x v="3"/>
  </r>
  <r>
    <n v="72001"/>
    <s v="HUEVO SUCIO SIN MARCA X30 BANDEJA GRIS"/>
    <s v="UN"/>
    <n v="25451"/>
    <m/>
    <s v="S"/>
    <s v="IV82"/>
    <m/>
    <m/>
    <s v="HU"/>
    <s v="HUEVO COMERCIAL"/>
    <n v="162.88"/>
    <d v="2026-07-06T00:00:00"/>
    <n v="72001"/>
    <s v="INVENTARIO LANZA"/>
    <n v="72001"/>
    <s v="INKI"/>
    <n v="0"/>
    <m/>
    <x v="9"/>
    <x v="0"/>
    <x v="2"/>
    <x v="3"/>
    <s v="-"/>
    <s v="SANTANDER"/>
    <s v="SUCIO"/>
    <s v="BODEGA"/>
    <x v="3"/>
  </r>
  <r>
    <n v="72002"/>
    <s v="HUEVO SUCIO ZF SIN MARCA X30 BANDEJA GRIS"/>
    <s v="UN"/>
    <n v="13830"/>
    <m/>
    <s v="S"/>
    <s v="IV82"/>
    <m/>
    <m/>
    <s v="HU"/>
    <s v="HUEVO COMERCIAL"/>
    <n v="188.68"/>
    <d v="2026-07-06T00:00:00"/>
    <n v="72002"/>
    <s v="INVENTARIO LANZA"/>
    <n v="72002"/>
    <s v="INKI"/>
    <n v="0"/>
    <m/>
    <x v="9"/>
    <x v="0"/>
    <x v="2"/>
    <x v="3"/>
    <s v="-"/>
    <s v="SANTANDER"/>
    <s v="SUCIO"/>
    <s v="BODEGA"/>
    <x v="3"/>
  </r>
  <r>
    <n v="73001"/>
    <s v="HUEVO PICADO ROJO X30 BANDEJA GRIS"/>
    <s v="UN"/>
    <n v="125716"/>
    <m/>
    <s v="S"/>
    <s v="IV82"/>
    <m/>
    <m/>
    <s v="HU"/>
    <s v="HUEVO COMERCIAL"/>
    <n v="164.3800048913306"/>
    <d v="2026-07-06T00:00:00"/>
    <n v="0"/>
    <s v="INVENTARIO LANZA"/>
    <n v="73001"/>
    <s v="INKI"/>
    <n v="0"/>
    <m/>
    <x v="9"/>
    <x v="0"/>
    <x v="2"/>
    <x v="3"/>
    <s v="-"/>
    <s v="SANTANDER"/>
    <s v="PICADO"/>
    <s v="BODEGA"/>
    <x v="3"/>
  </r>
  <r>
    <n v="76401"/>
    <s v="REVOLTURA ROJA X30 BANDEJA GRIS"/>
    <s v="UN"/>
    <n v="14820"/>
    <m/>
    <s v="S"/>
    <s v="IV82"/>
    <m/>
    <m/>
    <s v="HU"/>
    <s v="HUEVO COMERCIAL"/>
    <n v="144.5"/>
    <d v="2026-07-04T00:00:00"/>
    <n v="76401"/>
    <s v="INVENTARIO LANZA"/>
    <n v="76401"/>
    <s v="INKI"/>
    <n v="0"/>
    <m/>
    <x v="9"/>
    <x v="0"/>
    <x v="2"/>
    <x v="3"/>
    <s v="-"/>
    <s v="SANTANDER"/>
    <s v="REVOLTURA"/>
    <s v="BODEGA"/>
    <x v="3"/>
  </r>
  <r>
    <n v="272002"/>
    <s v="HUEVO SUCIO ZF SIN MARCA X 30 BANDEJA GRIS CANASTA"/>
    <s v="UN"/>
    <n v="3360"/>
    <m/>
    <s v="S"/>
    <s v="IV82"/>
    <m/>
    <m/>
    <s v="HU"/>
    <s v="HUEVO COMERCIAL"/>
    <n v="188.68"/>
    <d v="2026-07-06T00:00:00"/>
    <n v="0"/>
    <s v="INVENTARIO LANZA"/>
    <n v="272002"/>
    <s v="INKI"/>
    <n v="0"/>
    <m/>
    <x v="9"/>
    <x v="0"/>
    <x v="2"/>
    <x v="3"/>
    <s v="-"/>
    <s v="SANTANDER"/>
    <s v="SUCIO"/>
    <s v="BODEGA"/>
    <x v="3"/>
  </r>
  <r>
    <n v="272003"/>
    <s v="HUEVO SUCIO ZF MARCADO X 30 BANDEJA GRIS CANASTA"/>
    <s v="UN"/>
    <n v="19967"/>
    <m/>
    <s v="S"/>
    <s v="IV82"/>
    <m/>
    <m/>
    <s v="HU"/>
    <s v="HUEVO COMERCIAL"/>
    <n v="85.68"/>
    <d v="2026-07-06T00:00:00"/>
    <n v="0"/>
    <s v="INVENTARIO LANZA"/>
    <n v="272003"/>
    <s v="INKI"/>
    <n v="0"/>
    <m/>
    <x v="9"/>
    <x v="0"/>
    <x v="2"/>
    <x v="3"/>
    <s v="-"/>
    <s v="SANTANDER"/>
    <s v="SUCIO"/>
    <s v="BODEGA"/>
    <x v="3"/>
  </r>
  <r>
    <n v="273003"/>
    <s v="HUEVO PICADO ZF MARCADO X 30 BANDEJA GRIS CANASTA"/>
    <s v="UN"/>
    <n v="8082"/>
    <m/>
    <s v="S"/>
    <s v="IV82"/>
    <m/>
    <m/>
    <s v="HU"/>
    <s v="HUEVO COMERCIAL"/>
    <n v="175.18"/>
    <d v="2026-07-06T00:00:00"/>
    <m/>
    <s v="INVENTARIO LANZA"/>
    <n v="273003"/>
    <s v="INKI"/>
    <n v="0"/>
    <m/>
    <x v="9"/>
    <x v="0"/>
    <x v="2"/>
    <x v="3"/>
    <s v="-"/>
    <s v="SANTANDER"/>
    <s v="PICADO"/>
    <s v="BODEGA"/>
    <x v="3"/>
  </r>
  <r>
    <n v="274001"/>
    <s v="HUEVO BAJA ROTACION CANASTA"/>
    <s v="UN"/>
    <n v="69032"/>
    <m/>
    <s v="S"/>
    <s v="IV82"/>
    <m/>
    <m/>
    <s v="HU"/>
    <s v="HUEVO COMERCIAL"/>
    <n v="376.83"/>
    <d v="2026-07-06T00:00:00"/>
    <n v="0"/>
    <s v="INVENTARIO LANZA"/>
    <n v="274001"/>
    <s v="INKI"/>
    <n v="0"/>
    <m/>
    <x v="9"/>
    <x v="0"/>
    <x v="2"/>
    <x v="3"/>
    <s v="-"/>
    <s v="SANTANDER"/>
    <s v="DESECHO"/>
    <s v="BODEGA"/>
    <x v="3"/>
  </r>
  <r>
    <n v="76401"/>
    <s v="REVOLTURA ROJA X30 BANDEJA GRIS"/>
    <s v="UN"/>
    <n v="2910"/>
    <n v="0"/>
    <s v="S"/>
    <s v="IV82"/>
    <n v="0"/>
    <n v="400"/>
    <s v="HU"/>
    <s v="HUEVO COMERCIAL"/>
    <n v="145.46031313131309"/>
    <d v="2026-07-06T00:00:00"/>
    <n v="76401"/>
    <s v="BODEGA KIKES"/>
    <n v="76401"/>
    <s v="KI"/>
    <n v="0"/>
    <m/>
    <x v="9"/>
    <x v="0"/>
    <x v="2"/>
    <x v="3"/>
    <s v="-"/>
    <s v="SANTANDER"/>
    <s v="REVOLTURA"/>
    <s v="BODEGA"/>
    <x v="3"/>
  </r>
  <r>
    <n v="72001"/>
    <s v="HUEVO SUCIO SIN MARCA X30 BANDEJA GRIS"/>
    <s v="UN"/>
    <n v="26885"/>
    <m/>
    <s v="S"/>
    <s v="IV82"/>
    <m/>
    <m/>
    <s v="HU"/>
    <s v="HUEVO COMERCIAL"/>
    <n v="162.88"/>
    <d v="2026-07-04T00:00:00"/>
    <n v="72001"/>
    <s v="BODEGA EVENTUALIDAD ALMACENAMIENTO"/>
    <n v="72001"/>
    <s v="KIGT"/>
    <n v="0"/>
    <m/>
    <x v="10"/>
    <x v="1"/>
    <x v="2"/>
    <x v="3"/>
    <s v="-"/>
    <s v="SANTANDER"/>
    <s v="SUCIO"/>
    <s v="BODEGA"/>
    <x v="3"/>
  </r>
  <r>
    <n v="73001"/>
    <s v="HUEVO PICADO ROJO X30 BANDEJA GRIS"/>
    <s v="UN"/>
    <n v="43961"/>
    <m/>
    <s v="S"/>
    <s v="IV82"/>
    <m/>
    <m/>
    <s v="HU"/>
    <s v="HUEVO COMERCIAL"/>
    <n v="164.3800027976412"/>
    <d v="2026-07-06T00:00:00"/>
    <n v="0"/>
    <s v="BODEGA EVENTUALIDAD ALMACENAMIENTO"/>
    <n v="73001"/>
    <s v="KIGT"/>
    <n v="0"/>
    <m/>
    <x v="10"/>
    <x v="1"/>
    <x v="2"/>
    <x v="3"/>
    <s v="-"/>
    <s v="SANTANDER"/>
    <s v="PICADO"/>
    <s v="BODEGA"/>
    <x v="3"/>
  </r>
  <r>
    <n v="74001"/>
    <s v="HUEVO DE BAJA ROTACION"/>
    <s v="UN"/>
    <n v="45500"/>
    <m/>
    <s v="S"/>
    <s v="IV82"/>
    <m/>
    <m/>
    <s v="HU"/>
    <s v="HUEVO COMERCIAL"/>
    <n v="85.68"/>
    <d v="2026-07-04T00:00:00"/>
    <n v="74001"/>
    <s v="BODEGA EVENTUALIDAD ALMACENAMIENTO"/>
    <n v="74001"/>
    <s v="KIGT"/>
    <n v="0"/>
    <m/>
    <x v="10"/>
    <x v="1"/>
    <x v="2"/>
    <x v="3"/>
    <s v="-"/>
    <s v="SANTANDER"/>
    <s v="DESECHO"/>
    <s v="BODEGA"/>
    <x v="3"/>
  </r>
  <r>
    <n v="76401"/>
    <s v="REVOLTURA ROJA X30 BANDEJA GRIS"/>
    <s v="UN"/>
    <n v="12401"/>
    <m/>
    <s v="S"/>
    <s v="IV82"/>
    <m/>
    <m/>
    <s v="HU"/>
    <s v="HUEVO COMERCIAL"/>
    <n v="146.34341868399301"/>
    <d v="2026-07-04T00:00:00"/>
    <n v="76401"/>
    <s v="BODEGA EVENTUALIDAD ALMACENAMIENTO"/>
    <n v="76401"/>
    <s v="KIGT"/>
    <n v="0"/>
    <m/>
    <x v="10"/>
    <x v="1"/>
    <x v="2"/>
    <x v="3"/>
    <s v="-"/>
    <s v="SANTANDER"/>
    <s v="REVOLTURA"/>
    <s v="BODEGA"/>
    <x v="3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10"/>
    <x v="1"/>
    <x v="2"/>
    <x v="3"/>
    <s v="-"/>
    <s v="SANTANDER"/>
    <n v="0"/>
    <s v="BODEGA"/>
    <x v="3"/>
  </r>
  <r>
    <n v="271901"/>
    <s v="HUEVO MAL MARCADO CANASTA"/>
    <s v="UN"/>
    <n v="1714"/>
    <m/>
    <s v="S"/>
    <s v="IV82"/>
    <m/>
    <m/>
    <s v="HU"/>
    <s v="HUEVO COMERCIAL"/>
    <n v="175.89"/>
    <d v="2026-07-06T00:00:00"/>
    <n v="0"/>
    <s v="BODEGA EVENTUALIDAD ALMACENAMIENTO"/>
    <n v="271901"/>
    <s v="KIGT"/>
    <n v="0"/>
    <m/>
    <x v="10"/>
    <x v="1"/>
    <x v="2"/>
    <x v="3"/>
    <s v="-"/>
    <s v="SANTANDER"/>
    <s v="MAL MARCADO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0"/>
    <x v="1"/>
    <x v="2"/>
    <x v="3"/>
    <s v="-"/>
    <s v="SANTANDER"/>
    <s v="SUCIO"/>
    <s v="BODEGA"/>
    <x v="3"/>
  </r>
  <r>
    <n v="273003"/>
    <s v="HUEVO PICADO ZF MARCADO X 30 BANDEJA GRIS CANASTA"/>
    <s v="UN"/>
    <n v="13624"/>
    <m/>
    <s v="S"/>
    <s v="IV82"/>
    <m/>
    <m/>
    <s v="HU"/>
    <s v="HUEVO COMERCIAL"/>
    <n v="175.18"/>
    <d v="2026-07-06T00:00:00"/>
    <m/>
    <s v="BODEGA EVENTUALIDAD ALMACENAMIENTO"/>
    <n v="273003"/>
    <s v="KIGT"/>
    <n v="0"/>
    <m/>
    <x v="10"/>
    <x v="1"/>
    <x v="2"/>
    <x v="3"/>
    <s v="-"/>
    <s v="SANTANDER"/>
    <s v="PICADO"/>
    <s v="BODEGA"/>
    <x v="3"/>
  </r>
  <r>
    <n v="79201"/>
    <s v="DESECHO HUEVO CASCARA"/>
    <s v="UN"/>
    <n v="18765"/>
    <n v="0"/>
    <s v="S"/>
    <s v="IV82"/>
    <n v="0"/>
    <n v="400"/>
    <s v="HU"/>
    <s v="HUEVO COMERCIAL"/>
    <n v="376.83"/>
    <d v="2026-07-06T00:00:00"/>
    <n v="79201"/>
    <s v="BODEGA MEDELLIN"/>
    <n v="79201"/>
    <s v="ME"/>
    <n v="0"/>
    <m/>
    <x v="24"/>
    <x v="1"/>
    <x v="2"/>
    <x v="3"/>
    <s v="CENTRO DE EMPAQUES"/>
    <s v="CALOTO"/>
    <s v="DESECHO"/>
    <s v="BODEGA"/>
    <x v="3"/>
  </r>
  <r>
    <n v="79201"/>
    <s v="DESECHO HUEVO CASCARA"/>
    <s v="UN"/>
    <n v="9523"/>
    <m/>
    <s v="S"/>
    <s v="IV82"/>
    <m/>
    <m/>
    <s v="HU"/>
    <s v="HUEVO COMERCIAL"/>
    <n v="376.83"/>
    <d v="2026-07-07T00:00:00"/>
    <n v="79201"/>
    <s v="CENTRO DE EMPAQUES MONTERIA"/>
    <n v="79201"/>
    <s v="MO"/>
    <n v="0"/>
    <m/>
    <x v="25"/>
    <x v="1"/>
    <x v="2"/>
    <x v="3"/>
    <s v="COSTA"/>
    <s v="CALOTO"/>
    <s v="DESECHO"/>
    <s v="BODEGA"/>
    <x v="3"/>
  </r>
  <r>
    <n v="72006"/>
    <s v="HUEVO SUCIO MARCADO X30 BANDEJA GRIS"/>
    <s v="UN"/>
    <n v="4552"/>
    <m/>
    <s v="S"/>
    <s v="IV82"/>
    <m/>
    <m/>
    <s v="HU"/>
    <s v="HUEVO COMERCIAL"/>
    <n v="162.88"/>
    <d v="2026-07-06T00:00:00"/>
    <n v="72006"/>
    <s v="BODEGA PALMAS"/>
    <n v="72006"/>
    <s v="PALM"/>
    <n v="0"/>
    <m/>
    <x v="20"/>
    <x v="0"/>
    <x v="2"/>
    <x v="3"/>
    <s v="-"/>
    <s v="CALOTO"/>
    <s v="SUCIO"/>
    <s v="BODEGA"/>
    <x v="3"/>
  </r>
  <r>
    <n v="73001"/>
    <s v="HUEVO PICADO ROJO X30 BANDEJA GRIS"/>
    <s v="UN"/>
    <n v="25359"/>
    <n v="0"/>
    <s v="S"/>
    <s v="IV82"/>
    <n v="0"/>
    <n v="500"/>
    <s v="HU"/>
    <s v="HUEVO COMERCIAL"/>
    <n v="164.38"/>
    <d v="2026-07-06T00:00:00"/>
    <n v="0"/>
    <s v="BODEGA PALMAS"/>
    <n v="73001"/>
    <s v="PALM"/>
    <n v="0"/>
    <m/>
    <x v="20"/>
    <x v="0"/>
    <x v="2"/>
    <x v="3"/>
    <s v="-"/>
    <s v="CALOTO"/>
    <s v="PICADO"/>
    <s v="BODEGA"/>
    <x v="3"/>
  </r>
  <r>
    <n v="76401"/>
    <s v="REVOLTURA ROJA X30 BANDEJA GRIS"/>
    <s v="UN"/>
    <n v="173814"/>
    <n v="0"/>
    <s v="S"/>
    <s v="IV82"/>
    <n v="0"/>
    <n v="500"/>
    <s v="HU"/>
    <s v="HUEVO COMERCIAL"/>
    <n v="144.5"/>
    <d v="2026-07-06T00:00:00"/>
    <n v="76401"/>
    <s v="BODEGA PALMAS"/>
    <n v="76401"/>
    <s v="PALM"/>
    <n v="0"/>
    <m/>
    <x v="20"/>
    <x v="0"/>
    <x v="2"/>
    <x v="3"/>
    <s v="-"/>
    <s v="CALOTO"/>
    <s v="REVOLTURA"/>
    <s v="BODEGA"/>
    <x v="3"/>
  </r>
  <r>
    <n v="79110"/>
    <s v="HUEVO ROTO - ZF"/>
    <s v="UN"/>
    <n v="3600"/>
    <m/>
    <s v="S"/>
    <s v="IV82"/>
    <m/>
    <m/>
    <s v="HU"/>
    <s v="HUEVO COMERCIAL"/>
    <n v="85.68"/>
    <d v="2026-07-06T00:00:00"/>
    <n v="79110"/>
    <s v="BODEGA PALMAS"/>
    <n v="79110"/>
    <s v="PALM"/>
    <n v="0"/>
    <m/>
    <x v="20"/>
    <x v="0"/>
    <x v="2"/>
    <x v="3"/>
    <s v="-"/>
    <s v="CALOTO"/>
    <s v="ROTO"/>
    <s v="BODEGA"/>
    <x v="3"/>
  </r>
  <r>
    <n v="79203"/>
    <s v="DESECHO BAJA ROTACION"/>
    <s v="UN"/>
    <n v="14700"/>
    <m/>
    <s v="S"/>
    <s v="IV82"/>
    <m/>
    <m/>
    <s v="HU"/>
    <s v="HUEVO COMERCIAL"/>
    <n v="376.83"/>
    <d v="2026-07-06T00:00:00"/>
    <n v="0"/>
    <s v="BODEGA PALMAS"/>
    <n v="79203"/>
    <s v="PALM"/>
    <n v="0"/>
    <m/>
    <x v="20"/>
    <x v="0"/>
    <x v="2"/>
    <x v="3"/>
    <s v="-"/>
    <s v="CALOTO"/>
    <s v="DESECHO"/>
    <s v="BODEGA"/>
    <x v="3"/>
  </r>
  <r>
    <n v="79201"/>
    <s v="DESECHO HUEVO CASCARA"/>
    <s v="UN"/>
    <n v="36"/>
    <m/>
    <s v="S"/>
    <s v="IV82"/>
    <m/>
    <m/>
    <s v="HU"/>
    <s v="HUEVO COMERCIAL"/>
    <n v="376.83"/>
    <d v="2026-07-04T00:00:00"/>
    <n v="79201"/>
    <s v="TAT BUCARAMANGA"/>
    <n v="79201"/>
    <s v="T1"/>
    <n v="0"/>
    <m/>
    <x v="11"/>
    <x v="1"/>
    <x v="2"/>
    <x v="3"/>
    <s v="COSTA"/>
    <s v="SANTANDER"/>
    <s v="DESECHO"/>
    <s v="BODEGA"/>
    <x v="3"/>
  </r>
  <r>
    <n v="79201"/>
    <s v="DESECHO HUEVO CASCARA"/>
    <s v="UN"/>
    <n v="22571"/>
    <m/>
    <s v="S"/>
    <s v="IV82"/>
    <m/>
    <m/>
    <s v="HU"/>
    <s v="HUEVO COMERCIAL"/>
    <n v="376.83"/>
    <d v="2026-07-06T00:00:00"/>
    <n v="79201"/>
    <s v="TAT CALI"/>
    <n v="79201"/>
    <s v="T2"/>
    <n v="0"/>
    <m/>
    <x v="4"/>
    <x v="1"/>
    <x v="2"/>
    <x v="3"/>
    <s v="OCCIDENTE"/>
    <s v="CALOTO"/>
    <s v="DESECHO"/>
    <s v="BODEGA"/>
    <x v="3"/>
  </r>
  <r>
    <n v="79101"/>
    <s v="HUEVO ROTO"/>
    <s v="UN"/>
    <n v="4253"/>
    <m/>
    <s v="S"/>
    <s v="IV82"/>
    <m/>
    <m/>
    <s v="HU"/>
    <s v="HUEVO COMERCIAL"/>
    <n v="95.13"/>
    <d v="2026-07-06T00:00:00"/>
    <n v="79101"/>
    <s v="TAT POPAYAN"/>
    <n v="79101"/>
    <s v="T23"/>
    <n v="0"/>
    <m/>
    <x v="12"/>
    <x v="1"/>
    <x v="2"/>
    <x v="3"/>
    <s v="OCCIDENTE"/>
    <s v="CALOTO"/>
    <s v="ROTO"/>
    <s v="BODEGA"/>
    <x v="3"/>
  </r>
  <r>
    <n v="79201"/>
    <s v="DESECHO HUEVO CASCARA"/>
    <s v="UN"/>
    <n v="2736"/>
    <m/>
    <s v="S"/>
    <s v="IV82"/>
    <m/>
    <m/>
    <s v="HU"/>
    <s v="HUEVO COMERCIAL"/>
    <n v="376.83"/>
    <d v="2026-07-06T00:00:00"/>
    <n v="79201"/>
    <s v="TAT POPAYAN"/>
    <n v="79201"/>
    <s v="T23"/>
    <n v="0"/>
    <m/>
    <x v="12"/>
    <x v="1"/>
    <x v="2"/>
    <x v="3"/>
    <s v="OCCIDENTE"/>
    <s v="CALOTO"/>
    <s v="DESECHO"/>
    <s v="BODEGA"/>
    <x v="3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5"/>
    <x v="1"/>
    <x v="2"/>
    <x v="3"/>
    <s v="OCCIDENTE"/>
    <s v="CALOTO"/>
    <s v="ROTO"/>
    <s v="BODEGA"/>
    <x v="3"/>
  </r>
  <r>
    <n v="79201"/>
    <s v="DESECHO HUEVO CASCARA"/>
    <s v="UN"/>
    <n v="16569"/>
    <m/>
    <s v="S"/>
    <s v="IV82"/>
    <m/>
    <m/>
    <s v="HU"/>
    <s v="HUEVO COMERCIAL"/>
    <n v="376.83"/>
    <d v="2026-07-07T00:00:00"/>
    <n v="79201"/>
    <s v="TAT MEDELLIN"/>
    <n v="79201"/>
    <s v="T3"/>
    <n v="0"/>
    <m/>
    <x v="5"/>
    <x v="1"/>
    <x v="2"/>
    <x v="3"/>
    <s v="OCCIDENTE"/>
    <s v="CALOTO"/>
    <s v="DESECHO"/>
    <s v="BODEGA"/>
    <x v="3"/>
  </r>
  <r>
    <n v="79201"/>
    <s v="DESECHO HUEVO CASCARA"/>
    <s v="UN"/>
    <n v="1077"/>
    <m/>
    <s v="S"/>
    <s v="IV82"/>
    <m/>
    <m/>
    <s v="HU"/>
    <s v="HUEVO COMERCIAL"/>
    <n v="376.83"/>
    <d v="2026-07-06T00:00:00"/>
    <n v="79201"/>
    <s v="TAT BARRANQUILLA"/>
    <n v="79201"/>
    <s v="T4"/>
    <n v="0"/>
    <m/>
    <x v="14"/>
    <x v="1"/>
    <x v="2"/>
    <x v="3"/>
    <s v="COSTA"/>
    <s v="CALOTO"/>
    <s v="DESECHO"/>
    <s v="BODEGA"/>
    <x v="3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5"/>
    <x v="1"/>
    <x v="2"/>
    <x v="3"/>
    <s v="COSTA"/>
    <s v="CALOTO"/>
    <s v="ROTO"/>
    <s v="BODEGA"/>
    <x v="3"/>
  </r>
  <r>
    <n v="79201"/>
    <s v="DESECHO HUEVO CASCARA"/>
    <s v="UN"/>
    <n v="5732"/>
    <m/>
    <s v="S"/>
    <s v="IV82"/>
    <m/>
    <m/>
    <s v="HU"/>
    <s v="HUEVO COMERCIAL"/>
    <n v="422.5784071877182"/>
    <d v="2026-07-06T00:00:00"/>
    <n v="79201"/>
    <s v="TAT CARTAGENA"/>
    <n v="79201"/>
    <s v="T41"/>
    <n v="0"/>
    <m/>
    <x v="15"/>
    <x v="1"/>
    <x v="2"/>
    <x v="3"/>
    <s v="COSTA"/>
    <s v="CALOTO"/>
    <s v="DESECHO"/>
    <s v="BODEGA"/>
    <x v="3"/>
  </r>
  <r>
    <n v="79201"/>
    <s v="DESECHO HUEVO CASCARA"/>
    <s v="UN"/>
    <n v="2099"/>
    <m/>
    <s v="S"/>
    <s v="IV82"/>
    <m/>
    <m/>
    <s v="HU"/>
    <s v="HUEVO COMERCIAL"/>
    <n v="376.83"/>
    <d v="2026-07-06T00:00:00"/>
    <n v="79201"/>
    <s v="TAT SANTAMARTA"/>
    <n v="79201"/>
    <s v="T42"/>
    <n v="0"/>
    <m/>
    <x v="16"/>
    <x v="1"/>
    <x v="2"/>
    <x v="3"/>
    <s v="COSTA"/>
    <s v="SANTANDER"/>
    <s v="DESECHO"/>
    <s v="BODEGA"/>
    <x v="3"/>
  </r>
  <r>
    <n v="79201"/>
    <s v="DESECHO HUEVO CASCARA"/>
    <s v="UN"/>
    <n v="128"/>
    <m/>
    <s v="S"/>
    <s v="IV82"/>
    <m/>
    <m/>
    <s v="HU"/>
    <s v="HUEVO COMERCIAL"/>
    <n v="376.83"/>
    <d v="2026-07-04T00:00:00"/>
    <n v="79201"/>
    <s v="TAT VALLEDUPAR"/>
    <n v="79201"/>
    <s v="T43"/>
    <n v="0"/>
    <m/>
    <x v="17"/>
    <x v="1"/>
    <x v="2"/>
    <x v="3"/>
    <s v="COSTA"/>
    <s v="SANTANDER"/>
    <s v="DESECHO"/>
    <s v="BODEGA"/>
    <x v="3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26"/>
    <x v="1"/>
    <x v="2"/>
    <x v="3"/>
    <s v="COSTA"/>
    <s v="SANTANDER"/>
    <s v="DESECHO"/>
    <s v="BODEGA"/>
    <x v="3"/>
  </r>
  <r>
    <n v="79201"/>
    <s v="DESECHO HUEVO CASCARA"/>
    <s v="UN"/>
    <n v="4058"/>
    <m/>
    <s v="S"/>
    <s v="IV82"/>
    <m/>
    <m/>
    <s v="HU"/>
    <s v="HUEVO COMERCIAL"/>
    <n v="376.83"/>
    <d v="2026-07-06T00:00:00"/>
    <n v="79201"/>
    <s v="TAT MONTERIA"/>
    <n v="79201"/>
    <s v="T49"/>
    <n v="0"/>
    <m/>
    <x v="27"/>
    <x v="1"/>
    <x v="2"/>
    <x v="3"/>
    <s v="COSTA"/>
    <s v="SANTANDER"/>
    <s v="DESECHO"/>
    <s v="BODEGA"/>
    <x v="3"/>
  </r>
  <r>
    <n v="79201"/>
    <s v="DESECHO HUEVO CASCARA"/>
    <s v="UN"/>
    <n v="66362"/>
    <m/>
    <s v="S"/>
    <s v="IV82"/>
    <m/>
    <m/>
    <s v="HU"/>
    <s v="HUEVO COMERCIAL"/>
    <n v="376.83"/>
    <d v="2026-07-06T00:00:00"/>
    <n v="79201"/>
    <s v="TAT BOGOTA MONTEVIDEO"/>
    <n v="79201"/>
    <s v="T52"/>
    <n v="0"/>
    <m/>
    <x v="7"/>
    <x v="1"/>
    <x v="2"/>
    <x v="3"/>
    <s v="CENTRO ORIENTE"/>
    <s v="SANTANDER"/>
    <s v="DESECHO"/>
    <s v="BODEGA"/>
    <x v="3"/>
  </r>
  <r>
    <n v="79201"/>
    <s v="DESECHO HUEVO CASCARA"/>
    <s v="UN"/>
    <n v="755"/>
    <m/>
    <s v="S"/>
    <s v="IV82"/>
    <m/>
    <m/>
    <s v="HU"/>
    <s v="HUEVO COMERCIAL"/>
    <n v="376.83"/>
    <d v="2026-07-04T00:00:00"/>
    <n v="79201"/>
    <s v="TAT VILLAVICENCIO"/>
    <n v="79201"/>
    <s v="T55"/>
    <n v="0"/>
    <m/>
    <x v="18"/>
    <x v="1"/>
    <x v="2"/>
    <x v="3"/>
    <s v="CENTRO ORIENTE"/>
    <s v="SANTANDER"/>
    <s v="DESECHO"/>
    <s v="BODEGA"/>
    <x v="3"/>
  </r>
  <r>
    <n v="79101"/>
    <s v="HUEVO ROTO"/>
    <s v="UN"/>
    <n v="1831"/>
    <m/>
    <s v="S"/>
    <s v="IV82"/>
    <m/>
    <m/>
    <s v="HU"/>
    <s v="HUEVO COMERCIAL"/>
    <n v="95.13"/>
    <d v="2026-07-06T00:00:00"/>
    <n v="79101"/>
    <s v="TAT BOGOTA SIBERIA"/>
    <n v="79101"/>
    <s v="T59"/>
    <n v="0"/>
    <m/>
    <x v="6"/>
    <x v="1"/>
    <x v="2"/>
    <x v="3"/>
    <s v="CENTRO ORIENTE"/>
    <s v="CALOTO"/>
    <s v="ROTO"/>
    <s v="BODEGA"/>
    <x v="3"/>
  </r>
  <r>
    <n v="79201"/>
    <s v="DESECHO HUEVO CASCARA"/>
    <s v="UN"/>
    <n v="379"/>
    <m/>
    <s v="S"/>
    <s v="IV82"/>
    <m/>
    <m/>
    <s v="HU"/>
    <s v="HUEVO COMERCIAL"/>
    <n v="376.83"/>
    <d v="2026-07-04T00:00:00"/>
    <n v="79201"/>
    <s v="TAT BOGOTA SIBERIA"/>
    <n v="79201"/>
    <s v="T59"/>
    <n v="0"/>
    <m/>
    <x v="6"/>
    <x v="1"/>
    <x v="2"/>
    <x v="3"/>
    <s v="CENTRO ORIENTE"/>
    <s v="CALOTO"/>
    <s v="DESECHO"/>
    <s v="BODEGA"/>
    <x v="3"/>
  </r>
  <r>
    <n v="79101"/>
    <s v="HUEVO ROTO"/>
    <s v="UN"/>
    <n v="846"/>
    <m/>
    <s v="S"/>
    <s v="IV82"/>
    <m/>
    <m/>
    <s v="HU"/>
    <s v="HUEVO COMERCIAL"/>
    <n v="95.13"/>
    <d v="2026-07-06T00:00:00"/>
    <n v="79101"/>
    <s v="TAT CUCUTA"/>
    <n v="79101"/>
    <s v="T7"/>
    <n v="0"/>
    <m/>
    <x v="19"/>
    <x v="1"/>
    <x v="2"/>
    <x v="3"/>
    <s v="COSTA"/>
    <s v="SANTANDER"/>
    <s v="ROTO"/>
    <s v="BODEGA"/>
    <x v="3"/>
  </r>
  <r>
    <n v="79201"/>
    <s v="DESECHO HUEVO CASCARA"/>
    <s v="UN"/>
    <n v="263"/>
    <m/>
    <s v="S"/>
    <s v="IV82"/>
    <m/>
    <m/>
    <s v="HU"/>
    <s v="HUEVO COMERCIAL"/>
    <n v="376.83"/>
    <d v="2026-07-06T00:00:00"/>
    <n v="79201"/>
    <s v="TAT CUCUTA"/>
    <n v="79201"/>
    <s v="T7"/>
    <n v="0"/>
    <m/>
    <x v="19"/>
    <x v="1"/>
    <x v="2"/>
    <x v="3"/>
    <s v="COSTA"/>
    <s v="SANTANDER"/>
    <s v="DESECHO"/>
    <s v="BODEGA"/>
    <x v="3"/>
  </r>
  <r>
    <n v="72001"/>
    <s v="HUEVO SUCIO SIN MARCA X30 BANDEJA GRIS"/>
    <s v="UN"/>
    <n v="3960"/>
    <m/>
    <s v="S"/>
    <s v="IV82"/>
    <m/>
    <m/>
    <s v="HU"/>
    <s v="HUEVO COMERCIAL"/>
    <n v="162.88"/>
    <d v="2026-07-06T00:00:00"/>
    <n v="72001"/>
    <s v="BODEGA EVENTUALIDAD ALMACENAMIENTO- INVENTARIO TRA"/>
    <n v="72001"/>
    <s v="VTKIGT"/>
    <n v="0"/>
    <n v="96"/>
    <x v="10"/>
    <x v="3"/>
    <x v="2"/>
    <x v="3"/>
    <s v="-"/>
    <s v="SANTANDER"/>
    <s v="SUCIO"/>
    <s v="TRANSITO"/>
    <x v="3"/>
  </r>
  <r>
    <n v="76401"/>
    <s v="REVOLTURA ROJA X30 BANDEJA GRIS"/>
    <s v="UN"/>
    <n v="1050"/>
    <m/>
    <s v="S"/>
    <s v="IV82"/>
    <m/>
    <m/>
    <s v="HU"/>
    <s v="HUEVO COMERCIAL"/>
    <n v="145.4603142857143"/>
    <d v="2026-07-06T00:00:00"/>
    <n v="76401"/>
    <s v="BODEGA EVENTUALIDAD ALMACENAMIENTO- INVENTARIO TRA"/>
    <n v="76401"/>
    <s v="VTKIGT"/>
    <n v="0"/>
    <n v="96"/>
    <x v="10"/>
    <x v="3"/>
    <x v="2"/>
    <x v="3"/>
    <s v="-"/>
    <s v="SANTANDER"/>
    <s v="REVOLTURA"/>
    <s v="TRANSITO"/>
    <x v="3"/>
  </r>
  <r>
    <n v="2110402"/>
    <s v="HUEVO M X 30 CARTON VERDE CANASTA"/>
    <s v="UN"/>
    <n v="955"/>
    <m/>
    <s v="S"/>
    <s v="IV82"/>
    <m/>
    <m/>
    <s v="HU"/>
    <s v="HUEVO COMERCIAL"/>
    <n v="349.55"/>
    <d v="2026-07-05T00:00:00"/>
    <m/>
    <s v="KIKES - EGIPTO"/>
    <n v="2110402"/>
    <s v="ALKA"/>
    <n v="0"/>
    <m/>
    <x v="0"/>
    <x v="0"/>
    <x v="3"/>
    <x v="0"/>
    <s v="-"/>
    <s v="CALOTO"/>
    <n v="0"/>
    <s v="BODEGA"/>
    <x v="0"/>
  </r>
  <r>
    <n v="2110402"/>
    <s v="HUEVO M X 30 CARTON VERDE CANASTA"/>
    <s v="UN"/>
    <n v="7"/>
    <m/>
    <s v="S"/>
    <s v="IV82"/>
    <m/>
    <m/>
    <s v="HU"/>
    <s v="HUEVO COMERCIAL"/>
    <n v="349.55"/>
    <d v="2026-07-04T00:00:00"/>
    <m/>
    <s v="KIKES2 - EGIPTO"/>
    <n v="2110402"/>
    <s v="ALKA2"/>
    <n v="0"/>
    <m/>
    <x v="1"/>
    <x v="0"/>
    <x v="3"/>
    <x v="0"/>
    <s v="-"/>
    <s v="CALOTO"/>
    <n v="0"/>
    <s v="BODEGA"/>
    <x v="0"/>
  </r>
  <r>
    <n v="2110402"/>
    <s v="HUEVO M X 30 CARTON VERDE CANASTA"/>
    <s v="UN"/>
    <n v="35686"/>
    <m/>
    <s v="S"/>
    <s v="IV82"/>
    <m/>
    <m/>
    <s v="HU"/>
    <s v="HUEVO COMERCIAL"/>
    <n v="349.55"/>
    <d v="2026-07-06T00:00:00"/>
    <m/>
    <s v="BELLAVISTA"/>
    <n v="2110402"/>
    <s v="BE"/>
    <n v="0"/>
    <m/>
    <x v="2"/>
    <x v="0"/>
    <x v="3"/>
    <x v="0"/>
    <s v="-"/>
    <s v="SANTANDER"/>
    <n v="0"/>
    <s v="BODEGA"/>
    <x v="0"/>
  </r>
  <r>
    <n v="110484"/>
    <s v="HUEVO M X 30 CARTON VERDE CAJA X 300 CON ETIQUETA"/>
    <s v="UN"/>
    <n v="1080"/>
    <n v="0"/>
    <s v="S"/>
    <s v="IV82"/>
    <n v="0"/>
    <n v="470"/>
    <s v="HU"/>
    <s v="HUEVO COMERCIAL"/>
    <n v="506.58"/>
    <d v="2026-07-06T00:00:00"/>
    <n v="0"/>
    <s v="TAT CARTAGENA - FOOD SERVICE"/>
    <n v="110484"/>
    <s v="FS41"/>
    <n v="0"/>
    <m/>
    <x v="15"/>
    <x v="2"/>
    <x v="3"/>
    <x v="4"/>
    <s v="COSTA"/>
    <s v="CALOTO"/>
    <n v="0"/>
    <s v="VEHICULOS"/>
    <x v="2"/>
  </r>
  <r>
    <n v="2110402"/>
    <s v="HUEVO M X 30 CARTON VERDE CANASTA"/>
    <s v="UN"/>
    <n v="598"/>
    <n v="0"/>
    <s v="S"/>
    <s v="IV82"/>
    <n v="0"/>
    <n v="430"/>
    <s v="HU"/>
    <s v="HUEVO COMERCIAL"/>
    <n v="349.67486786860962"/>
    <d v="2026-07-07T00:00:00"/>
    <m/>
    <s v="TAT CARTAGENA - FOOD SERVICE"/>
    <n v="2110402"/>
    <s v="FS41"/>
    <n v="0"/>
    <m/>
    <x v="15"/>
    <x v="2"/>
    <x v="3"/>
    <x v="0"/>
    <s v="COSTA"/>
    <s v="CALOTO"/>
    <n v="0"/>
    <s v="VEHICULOS"/>
    <x v="0"/>
  </r>
  <r>
    <n v="110416"/>
    <s v="HUEVO M X 30 CARTON VERDE CON ETIQUETA"/>
    <s v="UN"/>
    <n v="6600"/>
    <n v="0"/>
    <s v="S"/>
    <s v="IV82"/>
    <n v="0"/>
    <n v="460"/>
    <s v="HU"/>
    <s v="HUEVO COMERCIAL"/>
    <n v="450.22"/>
    <d v="2026-07-07T00:00:00"/>
    <m/>
    <s v="TAT SANTAMARTA - FOOD SERVICE"/>
    <n v="110416"/>
    <s v="FS42"/>
    <n v="0"/>
    <m/>
    <x v="16"/>
    <x v="2"/>
    <x v="3"/>
    <x v="4"/>
    <s v="COSTA"/>
    <s v="SANTANDER"/>
    <n v="0"/>
    <s v="VEHICULOS"/>
    <x v="2"/>
  </r>
  <r>
    <n v="2110402"/>
    <s v="HUEVO M X 30 CARTON VERDE CANASTA"/>
    <s v="UN"/>
    <n v="960"/>
    <n v="0"/>
    <s v="S"/>
    <s v="IV82"/>
    <n v="0"/>
    <n v="425"/>
    <s v="HU"/>
    <s v="HUEVO COMERCIAL"/>
    <n v="349.55"/>
    <d v="2026-07-06T00:00:00"/>
    <m/>
    <s v="TAT - FOOD SERVICE BOGOTA - FS59"/>
    <n v="2110402"/>
    <s v="FS59"/>
    <n v="0"/>
    <m/>
    <x v="6"/>
    <x v="2"/>
    <x v="3"/>
    <x v="0"/>
    <s v="CENTRO ORIENTE"/>
    <s v="CALOTO"/>
    <n v="0"/>
    <s v="VEHICULOS"/>
    <x v="0"/>
  </r>
  <r>
    <n v="2110427"/>
    <s v="HUEVO M X 30 CARTON VERDE CANASTA - BGA"/>
    <s v="UN"/>
    <n v="222"/>
    <n v="0"/>
    <s v="S"/>
    <s v="IV82"/>
    <n v="0"/>
    <n v="400"/>
    <s v="HU"/>
    <s v="HUEVO COMERCIAL"/>
    <n v="328.87"/>
    <d v="2026-07-06T00:00:00"/>
    <n v="0"/>
    <s v="TAT BUCARAMANGA H1004"/>
    <n v="2110427"/>
    <s v="H1004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755"/>
    <n v="0"/>
    <s v="S"/>
    <s v="IV82"/>
    <n v="0"/>
    <n v="400"/>
    <s v="HU"/>
    <s v="HUEVO COMERCIAL"/>
    <n v="328.87"/>
    <d v="2026-07-06T00:00:00"/>
    <n v="0"/>
    <s v="TAT BUCARAMANGA H1005"/>
    <n v="2110427"/>
    <s v="H1005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630"/>
    <n v="0"/>
    <s v="S"/>
    <s v="IV82"/>
    <n v="0"/>
    <n v="400"/>
    <s v="HU"/>
    <s v="HUEVO COMERCIAL"/>
    <n v="328.87"/>
    <d v="2026-07-06T00:00:00"/>
    <n v="0"/>
    <s v="TAT BUCARAMANGA H1006"/>
    <n v="2110427"/>
    <s v="H1006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480"/>
    <n v="0"/>
    <s v="S"/>
    <s v="IV82"/>
    <n v="0"/>
    <n v="400"/>
    <s v="HU"/>
    <s v="HUEVO COMERCIAL"/>
    <n v="328.87"/>
    <d v="2026-07-06T00:00:00"/>
    <n v="0"/>
    <s v="TAT BUCARAMANGA H1007"/>
    <n v="2110427"/>
    <s v="H1007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619"/>
    <n v="0"/>
    <s v="S"/>
    <s v="IV82"/>
    <n v="0"/>
    <n v="400"/>
    <s v="HU"/>
    <s v="HUEVO COMERCIAL"/>
    <n v="328.87"/>
    <d v="2026-07-06T00:00:00"/>
    <n v="0"/>
    <s v="TAT BUCARAMANGA H1010"/>
    <n v="2110427"/>
    <s v="H1010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2700"/>
    <n v="0"/>
    <s v="S"/>
    <s v="IV82"/>
    <n v="0"/>
    <n v="400"/>
    <s v="HU"/>
    <s v="HUEVO COMERCIAL"/>
    <n v="328.87"/>
    <d v="2026-07-06T00:00:00"/>
    <n v="0"/>
    <s v="TAT BUCARAMANGA H1012"/>
    <n v="2110427"/>
    <s v="H1012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120"/>
    <n v="0"/>
    <s v="S"/>
    <s v="IV82"/>
    <n v="0"/>
    <n v="400"/>
    <s v="HU"/>
    <s v="HUEVO COMERCIAL"/>
    <n v="328.87"/>
    <d v="2026-07-06T00:00:00"/>
    <n v="0"/>
    <s v="TAT BUCARAMANGA H1013"/>
    <n v="2110427"/>
    <s v="H1013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2160"/>
    <n v="0"/>
    <s v="S"/>
    <s v="IV82"/>
    <n v="0"/>
    <n v="400"/>
    <s v="HU"/>
    <s v="HUEVO COMERCIAL"/>
    <n v="328.87"/>
    <d v="2026-07-06T00:00:00"/>
    <n v="0"/>
    <s v="TAT BUCARAMANGA H1014"/>
    <n v="2110427"/>
    <s v="H1014"/>
    <n v="0"/>
    <m/>
    <x v="11"/>
    <x v="2"/>
    <x v="3"/>
    <x v="0"/>
    <s v="COSTA"/>
    <s v="SANTANDER"/>
    <n v="0"/>
    <s v="VEHICULOS"/>
    <x v="0"/>
  </r>
  <r>
    <n v="2110427"/>
    <s v="HUEVO M X 30 CARTON VERDE CANASTA - BGA"/>
    <s v="UN"/>
    <n v="715"/>
    <n v="0"/>
    <s v="S"/>
    <s v="IV82"/>
    <n v="0"/>
    <n v="400"/>
    <s v="HU"/>
    <s v="HUEVO COMERCIAL"/>
    <n v="328.87"/>
    <d v="2026-07-06T00:00:00"/>
    <n v="0"/>
    <s v="TAT BUCARAMANGA H1016"/>
    <n v="2110427"/>
    <s v="H1016"/>
    <n v="0"/>
    <m/>
    <x v="11"/>
    <x v="2"/>
    <x v="3"/>
    <x v="0"/>
    <s v="COSTA"/>
    <s v="SANTANDER"/>
    <n v="0"/>
    <s v="VEHICULOS"/>
    <x v="0"/>
  </r>
  <r>
    <n v="2110402"/>
    <s v="HUEVO M X 30 CARTON VERDE CANASTA"/>
    <s v="UN"/>
    <n v="2700"/>
    <n v="0"/>
    <s v="S"/>
    <s v="IV82"/>
    <n v="0"/>
    <n v="430"/>
    <s v="HU"/>
    <s v="HUEVO COMERCIAL"/>
    <n v="349.55"/>
    <d v="2026-07-07T00:00:00"/>
    <m/>
    <s v="TAT POPAYAN H2301"/>
    <n v="2110402"/>
    <s v="H2301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15450"/>
    <n v="0"/>
    <s v="S"/>
    <s v="IV82"/>
    <n v="0"/>
    <n v="430"/>
    <s v="HU"/>
    <s v="HUEVO COMERCIAL"/>
    <n v="349.55"/>
    <d v="2026-07-07T00:00:00"/>
    <m/>
    <s v="TAT POPAYAN H2302"/>
    <n v="2110402"/>
    <s v="H2302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984"/>
    <n v="0"/>
    <s v="S"/>
    <s v="IV82"/>
    <n v="0"/>
    <n v="430"/>
    <s v="HU"/>
    <s v="HUEVO COMERCIAL"/>
    <n v="349.55"/>
    <d v="2026-07-07T00:00:00"/>
    <m/>
    <s v="TAT POPAYAN H2303"/>
    <n v="2110402"/>
    <s v="H2303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1710"/>
    <n v="0"/>
    <s v="S"/>
    <s v="IV82"/>
    <n v="0"/>
    <n v="430"/>
    <s v="HU"/>
    <s v="HUEVO COMERCIAL"/>
    <n v="349.55"/>
    <d v="2026-07-07T00:00:00"/>
    <m/>
    <s v="TAT POPAYAN H2304"/>
    <n v="2110402"/>
    <s v="H2304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708"/>
    <n v="0"/>
    <s v="S"/>
    <s v="IV82"/>
    <n v="0"/>
    <n v="430"/>
    <s v="HU"/>
    <s v="HUEVO COMERCIAL"/>
    <n v="349.55"/>
    <d v="2026-07-07T00:00:00"/>
    <m/>
    <s v="TAT POPAYAN H2305"/>
    <n v="2110402"/>
    <s v="H2305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2390"/>
    <n v="0"/>
    <s v="S"/>
    <s v="IV82"/>
    <n v="0"/>
    <n v="430"/>
    <s v="HU"/>
    <s v="HUEVO COMERCIAL"/>
    <n v="349.55"/>
    <d v="2026-07-06T00:00:00"/>
    <m/>
    <s v="TAT POPAYAN H2306"/>
    <n v="2110402"/>
    <s v="H2306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2903"/>
    <n v="0"/>
    <s v="S"/>
    <s v="IV82"/>
    <n v="0"/>
    <n v="430"/>
    <s v="HU"/>
    <s v="HUEVO COMERCIAL"/>
    <n v="349.55"/>
    <d v="2026-07-07T00:00:00"/>
    <m/>
    <s v="TAT POPAYAN H2307"/>
    <n v="2110402"/>
    <s v="H2307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2610"/>
    <n v="0"/>
    <s v="S"/>
    <s v="IV82"/>
    <n v="0"/>
    <n v="430"/>
    <s v="HU"/>
    <s v="HUEVO COMERCIAL"/>
    <n v="349.55"/>
    <d v="2026-07-06T00:00:00"/>
    <m/>
    <s v="TAT POPAYAN H2308"/>
    <n v="2110402"/>
    <s v="H2308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1606"/>
    <n v="0"/>
    <s v="S"/>
    <s v="IV82"/>
    <n v="0"/>
    <n v="430"/>
    <s v="HU"/>
    <s v="HUEVO COMERCIAL"/>
    <n v="349.55"/>
    <d v="2026-07-06T00:00:00"/>
    <m/>
    <s v="TAT POPAYAN H2309"/>
    <n v="2110402"/>
    <s v="H2309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471"/>
    <n v="0"/>
    <s v="S"/>
    <s v="IV82"/>
    <n v="0"/>
    <n v="430"/>
    <s v="HU"/>
    <s v="HUEVO COMERCIAL"/>
    <n v="349.55"/>
    <d v="2026-07-06T00:00:00"/>
    <m/>
    <s v="TAT POPAYAN H2310"/>
    <n v="2110402"/>
    <s v="H2310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1350"/>
    <n v="0"/>
    <s v="S"/>
    <s v="IV82"/>
    <n v="0"/>
    <n v="430"/>
    <s v="HU"/>
    <s v="HUEVO COMERCIAL"/>
    <n v="349.55"/>
    <d v="2026-07-06T00:00:00"/>
    <m/>
    <s v="TAT POPAYAN H2312"/>
    <n v="2110402"/>
    <s v="H2312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1017"/>
    <n v="0"/>
    <s v="S"/>
    <s v="IV82"/>
    <n v="0"/>
    <n v="430"/>
    <s v="HU"/>
    <s v="HUEVO COMERCIAL"/>
    <n v="349.55"/>
    <d v="2026-07-06T00:00:00"/>
    <m/>
    <s v="TAT POPAYAN H2313"/>
    <n v="2110402"/>
    <s v="H2313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6T00:00:00"/>
    <m/>
    <s v="TAT POPAYAN H2314"/>
    <n v="2110402"/>
    <s v="H2314"/>
    <n v="0"/>
    <m/>
    <x v="12"/>
    <x v="2"/>
    <x v="3"/>
    <x v="0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06T00:00:00"/>
    <m/>
    <s v="TAT MEDELLIN H3002"/>
    <n v="2110402"/>
    <s v="H3002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7-03T00:00:00"/>
    <m/>
    <s v="TAT MEDELLIN H3003"/>
    <n v="2110402"/>
    <s v="H3003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40"/>
    <s v="HU"/>
    <s v="HUEVO COMERCIAL"/>
    <n v="349.55"/>
    <d v="2026-07-06T00:00:00"/>
    <m/>
    <s v="TAT MEDELLIN H3004"/>
    <n v="2110402"/>
    <s v="H3004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810"/>
    <n v="0"/>
    <s v="S"/>
    <s v="IV82"/>
    <n v="0"/>
    <n v="440"/>
    <s v="HU"/>
    <s v="HUEVO COMERCIAL"/>
    <n v="349.55"/>
    <d v="2026-07-07T00:00:00"/>
    <m/>
    <s v="TAT MEDELLIN H3005"/>
    <n v="2110402"/>
    <s v="H3005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883"/>
    <n v="0"/>
    <s v="S"/>
    <s v="IV82"/>
    <n v="0"/>
    <n v="440"/>
    <s v="HU"/>
    <s v="HUEVO COMERCIAL"/>
    <n v="349.55"/>
    <d v="2026-07-06T00:00:00"/>
    <m/>
    <s v="TAT MEDELLIN H3011"/>
    <n v="2110402"/>
    <s v="H301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40"/>
    <s v="HU"/>
    <s v="HUEVO COMERCIAL"/>
    <n v="349.55"/>
    <d v="2026-07-06T00:00:00"/>
    <m/>
    <s v="TAT MEDELLIN H3021"/>
    <n v="2110402"/>
    <s v="H302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521"/>
    <n v="0"/>
    <s v="S"/>
    <s v="IV82"/>
    <n v="0"/>
    <n v="440"/>
    <s v="HU"/>
    <s v="HUEVO COMERCIAL"/>
    <n v="349.55"/>
    <d v="2026-07-07T00:00:00"/>
    <m/>
    <s v="TAT MEDELLIN H3026"/>
    <n v="2110402"/>
    <s v="H3026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6T00:00:00"/>
    <m/>
    <s v="TAT MEDELLIN H3027"/>
    <n v="2110402"/>
    <s v="H3027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40"/>
    <s v="HU"/>
    <s v="HUEVO COMERCIAL"/>
    <n v="349.55"/>
    <d v="2026-07-06T00:00:00"/>
    <m/>
    <s v="TAT MEDELLIN H3028"/>
    <n v="2110402"/>
    <s v="H3028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6T00:00:00"/>
    <m/>
    <s v="TAT MEDELLIN H3030"/>
    <n v="2110402"/>
    <s v="H3030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40"/>
    <s v="HU"/>
    <s v="HUEVO COMERCIAL"/>
    <n v="349.55"/>
    <d v="2026-07-06T00:00:00"/>
    <m/>
    <s v="TAT MEDELLIN H3031"/>
    <n v="2110402"/>
    <s v="H3031"/>
    <n v="0"/>
    <m/>
    <x v="5"/>
    <x v="2"/>
    <x v="3"/>
    <x v="0"/>
    <s v="OCCIDENTE"/>
    <s v="CALOTO"/>
    <n v="0"/>
    <s v="VEHICULOS"/>
    <x v="0"/>
  </r>
  <r>
    <n v="2110402"/>
    <s v="HUEVO M X 30 CARTON VERDE CANASTA"/>
    <s v="UN"/>
    <n v="7543"/>
    <n v="0"/>
    <s v="S"/>
    <s v="IV82"/>
    <n v="0"/>
    <n v="390"/>
    <s v="HU"/>
    <s v="HUEVO COMERCIAL"/>
    <n v="349.55000000301402"/>
    <d v="2026-07-07T00:00:00"/>
    <m/>
    <s v="TAT BARRANQUILLA H4001"/>
    <n v="2110402"/>
    <s v="H4001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3410"/>
    <n v="0"/>
    <s v="S"/>
    <s v="IV82"/>
    <n v="0"/>
    <n v="390"/>
    <s v="HU"/>
    <s v="HUEVO COMERCIAL"/>
    <n v="349.55000000020902"/>
    <d v="2026-07-07T00:00:00"/>
    <m/>
    <s v="TAT BARRANQUILLA H4002"/>
    <n v="2110402"/>
    <s v="H4002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5700"/>
    <n v="0"/>
    <s v="S"/>
    <s v="IV82"/>
    <n v="0"/>
    <n v="390"/>
    <s v="HU"/>
    <s v="HUEVO COMERCIAL"/>
    <n v="349.55000000177631"/>
    <d v="2026-07-07T00:00:00"/>
    <m/>
    <s v="TAT BARRANQUILLA H4003"/>
    <n v="2110402"/>
    <s v="H4003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5867"/>
    <n v="0"/>
    <s v="S"/>
    <s v="IV82"/>
    <n v="0"/>
    <n v="390"/>
    <s v="HU"/>
    <s v="HUEVO COMERCIAL"/>
    <n v="349.55000000121288"/>
    <d v="2026-07-06T00:00:00"/>
    <m/>
    <s v="TAT BARRANQUILLA H4004"/>
    <n v="2110402"/>
    <s v="H4004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4520"/>
    <n v="0"/>
    <s v="S"/>
    <s v="IV82"/>
    <n v="0"/>
    <n v="390"/>
    <s v="HU"/>
    <s v="HUEVO COMERCIAL"/>
    <n v="349.55000000406199"/>
    <d v="2026-07-06T00:00:00"/>
    <m/>
    <s v="TAT BARRANQUILLA H4005"/>
    <n v="2110402"/>
    <s v="H4005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3210"/>
    <n v="0"/>
    <s v="S"/>
    <s v="IV82"/>
    <n v="0"/>
    <n v="390"/>
    <s v="HU"/>
    <s v="HUEVO COMERCIAL"/>
    <n v="349.55000001818888"/>
    <d v="2026-07-06T00:00:00"/>
    <m/>
    <s v="TAT BARRANQUILLA H4006"/>
    <n v="2110402"/>
    <s v="H4006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3300"/>
    <n v="0"/>
    <s v="S"/>
    <s v="IV82"/>
    <n v="0"/>
    <n v="390"/>
    <s v="HU"/>
    <s v="HUEVO COMERCIAL"/>
    <n v="349.55000000019828"/>
    <d v="2026-07-07T00:00:00"/>
    <m/>
    <s v="TAT BARRANQUILLA H4007"/>
    <n v="2110402"/>
    <s v="H4007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3600"/>
    <n v="0"/>
    <s v="S"/>
    <s v="IV82"/>
    <n v="0"/>
    <n v="390"/>
    <s v="HU"/>
    <s v="HUEVO COMERCIAL"/>
    <n v="349.55000000002872"/>
    <d v="2026-07-06T00:00:00"/>
    <m/>
    <s v="TAT BARRANQUILLA H4008"/>
    <n v="2110402"/>
    <s v="H4008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6630"/>
    <n v="0"/>
    <s v="S"/>
    <s v="IV82"/>
    <n v="0"/>
    <n v="390"/>
    <s v="HU"/>
    <s v="HUEVO COMERCIAL"/>
    <n v="349.550000004271"/>
    <d v="2026-07-07T00:00:00"/>
    <m/>
    <s v="TAT BARRANQUILLA H4009"/>
    <n v="2110402"/>
    <s v="H4009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9390"/>
    <n v="0"/>
    <s v="S"/>
    <s v="IV82"/>
    <n v="0"/>
    <n v="390"/>
    <s v="HU"/>
    <s v="HUEVO COMERCIAL"/>
    <n v="349.55000000032283"/>
    <d v="2026-07-06T00:00:00"/>
    <m/>
    <s v="TAT BARRANQUILLA H4010"/>
    <n v="2110402"/>
    <s v="H4010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3960"/>
    <n v="0"/>
    <s v="S"/>
    <s v="IV82"/>
    <n v="0"/>
    <n v="390"/>
    <s v="HU"/>
    <s v="HUEVO COMERCIAL"/>
    <n v="349.55000000001252"/>
    <d v="2026-07-07T00:00:00"/>
    <m/>
    <s v="TAT BARRANQUILLA H4011"/>
    <n v="2110402"/>
    <s v="H4011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3895"/>
    <n v="0"/>
    <s v="S"/>
    <s v="IV82"/>
    <n v="0"/>
    <n v="390"/>
    <s v="HU"/>
    <s v="HUEVO COMERCIAL"/>
    <n v="349.55000000838407"/>
    <d v="2026-07-07T00:00:00"/>
    <m/>
    <s v="TAT BARRANQUILLA H4012"/>
    <n v="2110402"/>
    <s v="H4012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110"/>
    <n v="0"/>
    <s v="S"/>
    <s v="IV82"/>
    <n v="0"/>
    <n v="390"/>
    <s v="HU"/>
    <s v="HUEVO COMERCIAL"/>
    <n v="349.55000000110118"/>
    <d v="2026-07-04T00:00:00"/>
    <m/>
    <s v="TAT BARRANQUILLA H4014"/>
    <n v="2110402"/>
    <s v="H4014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5880"/>
    <n v="0"/>
    <s v="S"/>
    <s v="IV82"/>
    <n v="0"/>
    <n v="390"/>
    <s v="HU"/>
    <s v="HUEVO COMERCIAL"/>
    <n v="349.55000000296701"/>
    <d v="2026-07-06T00:00:00"/>
    <m/>
    <s v="TAT BARRANQUILLA H4015"/>
    <n v="2110402"/>
    <s v="H4015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1550"/>
    <n v="0"/>
    <s v="S"/>
    <s v="IV82"/>
    <n v="0"/>
    <n v="390"/>
    <s v="HU"/>
    <s v="HUEVO COMERCIAL"/>
    <n v="349.55000000021238"/>
    <d v="2026-07-07T00:00:00"/>
    <m/>
    <s v="TAT BARRANQUILLA H4016"/>
    <n v="2110402"/>
    <s v="H4016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2640"/>
    <n v="0"/>
    <s v="S"/>
    <s v="IV82"/>
    <n v="0"/>
    <n v="390"/>
    <s v="HU"/>
    <s v="HUEVO COMERCIAL"/>
    <n v="349.55"/>
    <d v="2026-07-06T00:00:00"/>
    <m/>
    <s v="TAT BARRANQUILLA H4017"/>
    <n v="2110402"/>
    <s v="H4017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3380"/>
    <n v="0"/>
    <s v="S"/>
    <s v="IV82"/>
    <n v="0"/>
    <n v="390"/>
    <s v="HU"/>
    <s v="HUEVO COMERCIAL"/>
    <n v="349.55"/>
    <d v="2026-07-07T00:00:00"/>
    <m/>
    <s v="TAT BARRANQUILLA H4019"/>
    <n v="2110402"/>
    <s v="H4019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9900"/>
    <n v="0"/>
    <s v="S"/>
    <s v="IV82"/>
    <n v="0"/>
    <n v="390"/>
    <s v="HU"/>
    <s v="HUEVO COMERCIAL"/>
    <n v="349.55"/>
    <d v="2026-07-07T00:00:00"/>
    <m/>
    <s v="TAT BARRANQUILLA H4020"/>
    <n v="2110402"/>
    <s v="H4020"/>
    <n v="0"/>
    <m/>
    <x v="14"/>
    <x v="2"/>
    <x v="3"/>
    <x v="0"/>
    <s v="COSTA"/>
    <s v="CALOTO"/>
    <n v="0"/>
    <s v="VEHICULOS"/>
    <x v="0"/>
  </r>
  <r>
    <n v="2110403"/>
    <s v="HUEVO M X30 CARTON VERDE AMARRADO CANASTA"/>
    <s v="UN"/>
    <n v="6120"/>
    <n v="0"/>
    <s v="S"/>
    <s v="IV82"/>
    <n v="0"/>
    <n v="400"/>
    <s v="HU"/>
    <s v="HUEVO COMERCIAL"/>
    <n v="358.15"/>
    <d v="2026-07-07T00:00:00"/>
    <m/>
    <s v="TAT BARRANQUILLA H4020"/>
    <n v="2110403"/>
    <s v="H4020"/>
    <n v="0"/>
    <m/>
    <x v="14"/>
    <x v="2"/>
    <x v="3"/>
    <x v="2"/>
    <s v="COSTA"/>
    <s v="CALOTO"/>
    <n v="0"/>
    <s v="VEHICULOS"/>
    <x v="0"/>
  </r>
  <r>
    <n v="2110402"/>
    <s v="HUEVO M X 30 CARTON VERDE CANASTA"/>
    <s v="UN"/>
    <n v="10320"/>
    <n v="0"/>
    <s v="S"/>
    <s v="IV82"/>
    <n v="0"/>
    <n v="390"/>
    <s v="HU"/>
    <s v="HUEVO COMERCIAL"/>
    <n v="349.55000000020618"/>
    <d v="2026-07-07T00:00:00"/>
    <m/>
    <s v="TAT BARRANQUILLA H4021"/>
    <n v="2110402"/>
    <s v="H4021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050"/>
    <n v="0"/>
    <s v="S"/>
    <s v="IV82"/>
    <n v="0"/>
    <n v="390"/>
    <s v="HU"/>
    <s v="HUEVO COMERCIAL"/>
    <n v="349.55000000000359"/>
    <d v="2026-07-07T00:00:00"/>
    <m/>
    <s v="TAT BARRANQUILLA H4023"/>
    <n v="2110402"/>
    <s v="H4023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1400"/>
    <n v="0"/>
    <s v="S"/>
    <s v="IV82"/>
    <n v="0"/>
    <n v="390"/>
    <s v="HU"/>
    <s v="HUEVO COMERCIAL"/>
    <n v="349.55000000063501"/>
    <d v="2026-07-07T00:00:00"/>
    <m/>
    <s v="TAT BARRANQUILLA H4024"/>
    <n v="2110402"/>
    <s v="H4024"/>
    <n v="0"/>
    <m/>
    <x v="14"/>
    <x v="2"/>
    <x v="3"/>
    <x v="0"/>
    <s v="COSTA"/>
    <s v="CALOTO"/>
    <n v="0"/>
    <s v="VEHICULOS"/>
    <x v="0"/>
  </r>
  <r>
    <n v="2110402"/>
    <s v="HUEVO M X 30 CARTON VERDE CANASTA"/>
    <s v="UN"/>
    <n v="17371"/>
    <n v="0"/>
    <s v="S"/>
    <s v="IV82"/>
    <n v="0"/>
    <n v="390"/>
    <s v="HU"/>
    <s v="HUEVO COMERCIAL"/>
    <n v="349.68444686389938"/>
    <d v="2026-07-06T00:00:00"/>
    <m/>
    <s v="TAT CARTAGENA H4101"/>
    <n v="2110402"/>
    <s v="H4101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2570"/>
    <n v="0"/>
    <s v="S"/>
    <s v="IV82"/>
    <n v="0"/>
    <n v="390"/>
    <s v="HU"/>
    <s v="HUEVO COMERCIAL"/>
    <n v="349.77925836494632"/>
    <d v="2026-07-06T00:00:00"/>
    <m/>
    <s v="TAT CARTAGENA H4102"/>
    <n v="2110402"/>
    <s v="H4102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1790"/>
    <n v="0"/>
    <s v="S"/>
    <s v="IV82"/>
    <n v="0"/>
    <n v="390"/>
    <s v="HU"/>
    <s v="HUEVO COMERCIAL"/>
    <n v="349.68724057619539"/>
    <d v="2026-07-06T00:00:00"/>
    <m/>
    <s v="TAT CARTAGENA H4103"/>
    <n v="2110402"/>
    <s v="H4103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390"/>
    <s v="HU"/>
    <s v="HUEVO COMERCIAL"/>
    <n v="349.74935724352332"/>
    <d v="2026-07-07T00:00:00"/>
    <m/>
    <s v="TAT CARTAGENA H4104"/>
    <n v="2110402"/>
    <s v="H4104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5000"/>
    <n v="0"/>
    <s v="S"/>
    <s v="IV82"/>
    <n v="0"/>
    <n v="390"/>
    <s v="HU"/>
    <s v="HUEVO COMERCIAL"/>
    <n v="349.7019669089575"/>
    <d v="2026-07-06T00:00:00"/>
    <m/>
    <s v="TAT CARTAGENA H4105"/>
    <n v="2110402"/>
    <s v="H4105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2900"/>
    <n v="0"/>
    <s v="S"/>
    <s v="IV82"/>
    <n v="0"/>
    <n v="390"/>
    <s v="HU"/>
    <s v="HUEVO COMERCIAL"/>
    <n v="349.74875703272858"/>
    <d v="2026-07-07T00:00:00"/>
    <m/>
    <s v="TAT CARTAGENA H4106"/>
    <n v="2110402"/>
    <s v="H4106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2720"/>
    <n v="0"/>
    <s v="S"/>
    <s v="IV82"/>
    <n v="0"/>
    <n v="390"/>
    <s v="HU"/>
    <s v="HUEVO COMERCIAL"/>
    <n v="349.68240918547127"/>
    <d v="2026-07-06T00:00:00"/>
    <m/>
    <s v="TAT CARTAGENA H4107"/>
    <n v="2110402"/>
    <s v="H4107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4550"/>
    <n v="0"/>
    <s v="S"/>
    <s v="IV82"/>
    <n v="0"/>
    <n v="390"/>
    <s v="HU"/>
    <s v="HUEVO COMERCIAL"/>
    <n v="349.75586529887772"/>
    <d v="2026-07-06T00:00:00"/>
    <m/>
    <s v="TAT CARTAGENA H4108"/>
    <n v="2110402"/>
    <s v="H4108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1970"/>
    <n v="0"/>
    <s v="S"/>
    <s v="IV82"/>
    <n v="0"/>
    <n v="390"/>
    <s v="HU"/>
    <s v="HUEVO COMERCIAL"/>
    <n v="349.68348771747708"/>
    <d v="2026-07-06T00:00:00"/>
    <m/>
    <s v="TAT CARTAGENA H4109"/>
    <n v="2110402"/>
    <s v="H4109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2360"/>
    <n v="0"/>
    <s v="S"/>
    <s v="IV82"/>
    <n v="0"/>
    <n v="390"/>
    <s v="HU"/>
    <s v="HUEVO COMERCIAL"/>
    <n v="349.70372002033781"/>
    <d v="2026-07-06T00:00:00"/>
    <m/>
    <s v="TAT CARTAGENA H4110"/>
    <n v="2110402"/>
    <s v="H4110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5450"/>
    <n v="0"/>
    <s v="S"/>
    <s v="IV82"/>
    <n v="0"/>
    <n v="390"/>
    <s v="HU"/>
    <s v="HUEVO COMERCIAL"/>
    <n v="349.69133589615438"/>
    <d v="2026-07-07T00:00:00"/>
    <m/>
    <s v="TAT CARTAGENA H4111"/>
    <n v="2110402"/>
    <s v="H4111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12030"/>
    <n v="0"/>
    <s v="S"/>
    <s v="IV82"/>
    <n v="0"/>
    <n v="390"/>
    <s v="HU"/>
    <s v="HUEVO COMERCIAL"/>
    <n v="349.67685186189959"/>
    <d v="2026-07-06T00:00:00"/>
    <m/>
    <s v="TAT CARTAGENA H4112"/>
    <n v="2110402"/>
    <s v="H4112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256"/>
    <n v="0"/>
    <s v="S"/>
    <s v="IV82"/>
    <n v="0"/>
    <n v="390"/>
    <s v="HU"/>
    <s v="HUEVO COMERCIAL"/>
    <n v="349.75206775167658"/>
    <d v="2026-07-06T00:00:00"/>
    <m/>
    <s v="TAT CARTAGENA H4113"/>
    <n v="2110402"/>
    <s v="H4113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3372"/>
    <n v="0"/>
    <s v="S"/>
    <s v="IV82"/>
    <n v="0"/>
    <n v="390"/>
    <s v="HU"/>
    <s v="HUEVO COMERCIAL"/>
    <n v="349.7510870413314"/>
    <d v="2026-07-06T00:00:00"/>
    <m/>
    <s v="TAT CARTAGENA H4114"/>
    <n v="2110402"/>
    <s v="H4114"/>
    <n v="0"/>
    <m/>
    <x v="15"/>
    <x v="2"/>
    <x v="3"/>
    <x v="0"/>
    <s v="COSTA"/>
    <s v="CALOTO"/>
    <n v="0"/>
    <s v="VEHICULOS"/>
    <x v="0"/>
  </r>
  <r>
    <n v="2110402"/>
    <s v="HUEVO M X 30 CARTON VERDE CANASTA"/>
    <s v="UN"/>
    <n v="8340"/>
    <n v="0"/>
    <s v="S"/>
    <s v="IV82"/>
    <n v="0"/>
    <n v="390"/>
    <s v="HU"/>
    <s v="HUEVO COMERCIAL"/>
    <n v="349.55"/>
    <d v="2026-07-07T00:00:00"/>
    <m/>
    <s v="TAT SANTAMARTA H4201"/>
    <n v="2110402"/>
    <s v="H4201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4340"/>
    <n v="0"/>
    <s v="S"/>
    <s v="IV82"/>
    <n v="0"/>
    <n v="390"/>
    <s v="HU"/>
    <s v="HUEVO COMERCIAL"/>
    <n v="349.55"/>
    <d v="2026-07-07T00:00:00"/>
    <m/>
    <s v="TAT SANTAMARTA H4202"/>
    <n v="2110402"/>
    <s v="H4202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3225"/>
    <n v="0"/>
    <s v="S"/>
    <s v="IV82"/>
    <n v="0"/>
    <n v="390"/>
    <s v="HU"/>
    <s v="HUEVO COMERCIAL"/>
    <n v="349.55"/>
    <d v="2026-07-07T00:00:00"/>
    <m/>
    <s v="TAT SANTAMARTA H4203"/>
    <n v="2110402"/>
    <s v="H4203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0701"/>
    <n v="0"/>
    <s v="S"/>
    <s v="IV82"/>
    <n v="0"/>
    <n v="390"/>
    <s v="HU"/>
    <s v="HUEVO COMERCIAL"/>
    <n v="349.55"/>
    <d v="2026-07-07T00:00:00"/>
    <m/>
    <s v="TAT SANTAMARTA H4204"/>
    <n v="2110402"/>
    <s v="H4204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0880"/>
    <n v="0"/>
    <s v="S"/>
    <s v="IV82"/>
    <n v="0"/>
    <n v="390"/>
    <s v="HU"/>
    <s v="HUEVO COMERCIAL"/>
    <n v="349.55"/>
    <d v="2026-07-06T00:00:00"/>
    <m/>
    <s v="TAT SANTAMARTA H4205"/>
    <n v="2110402"/>
    <s v="H4205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3211"/>
    <n v="0"/>
    <s v="S"/>
    <s v="IV82"/>
    <n v="0"/>
    <n v="390"/>
    <s v="HU"/>
    <s v="HUEVO COMERCIAL"/>
    <n v="349.55"/>
    <d v="2026-07-07T00:00:00"/>
    <m/>
    <s v="TAT SANTAMARTA H4206"/>
    <n v="2110402"/>
    <s v="H4206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9510"/>
    <n v="0"/>
    <s v="S"/>
    <s v="IV82"/>
    <n v="0"/>
    <n v="390"/>
    <s v="HU"/>
    <s v="HUEVO COMERCIAL"/>
    <n v="349.55"/>
    <d v="2026-07-07T00:00:00"/>
    <m/>
    <s v="TAT SANTAMARTA H4207"/>
    <n v="2110402"/>
    <s v="H4207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5010"/>
    <n v="0"/>
    <s v="S"/>
    <s v="IV82"/>
    <n v="0"/>
    <n v="390"/>
    <s v="HU"/>
    <s v="HUEVO COMERCIAL"/>
    <n v="349.55"/>
    <d v="2026-07-07T00:00:00"/>
    <m/>
    <s v="TAT SANTAMARTA H4208"/>
    <n v="2110402"/>
    <s v="H4208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2271"/>
    <n v="0"/>
    <s v="S"/>
    <s v="IV82"/>
    <n v="0"/>
    <n v="390"/>
    <s v="HU"/>
    <s v="HUEVO COMERCIAL"/>
    <n v="349.55"/>
    <d v="2026-07-06T00:00:00"/>
    <m/>
    <s v="TAT SANTAMARTA H4209"/>
    <n v="2110402"/>
    <s v="H4209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780"/>
    <n v="0"/>
    <s v="S"/>
    <s v="IV82"/>
    <n v="0"/>
    <n v="390"/>
    <s v="HU"/>
    <s v="HUEVO COMERCIAL"/>
    <n v="349.55"/>
    <d v="2026-07-06T00:00:00"/>
    <m/>
    <s v="TAT SANTAMARTA H4210"/>
    <n v="2110402"/>
    <s v="H4210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7520"/>
    <n v="0"/>
    <s v="S"/>
    <s v="IV82"/>
    <n v="0"/>
    <n v="390"/>
    <s v="HU"/>
    <s v="HUEVO COMERCIAL"/>
    <n v="349.55"/>
    <d v="2026-07-06T00:00:00"/>
    <m/>
    <s v="TAT SANTAMARTA H4211"/>
    <n v="2110402"/>
    <s v="H4211"/>
    <n v="0"/>
    <m/>
    <x v="16"/>
    <x v="2"/>
    <x v="3"/>
    <x v="0"/>
    <s v="COSTA"/>
    <s v="SANTANDER"/>
    <n v="0"/>
    <s v="VEHICULOS"/>
    <x v="0"/>
  </r>
  <r>
    <n v="2110402"/>
    <s v="HUEVO M X 30 CARTON VERDE CANASTA"/>
    <s v="UN"/>
    <n v="13500"/>
    <n v="0"/>
    <s v="S"/>
    <s v="IV82"/>
    <n v="0"/>
    <n v="390"/>
    <s v="HU"/>
    <s v="HUEVO COMERCIAL"/>
    <n v="349.55"/>
    <d v="2026-07-07T00:00:00"/>
    <m/>
    <s v="TAT VALLEDUPAR H4301"/>
    <n v="2110402"/>
    <s v="H4301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6687"/>
    <n v="0"/>
    <s v="S"/>
    <s v="IV82"/>
    <n v="0"/>
    <n v="390"/>
    <s v="HU"/>
    <s v="HUEVO COMERCIAL"/>
    <n v="349.55"/>
    <d v="2026-07-07T00:00:00"/>
    <m/>
    <s v="TAT VALLEDUPAR H4302"/>
    <n v="2110402"/>
    <s v="H4302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9360"/>
    <n v="0"/>
    <s v="S"/>
    <s v="IV82"/>
    <n v="0"/>
    <n v="390"/>
    <s v="HU"/>
    <s v="HUEVO COMERCIAL"/>
    <n v="349.55"/>
    <d v="2026-07-07T00:00:00"/>
    <m/>
    <s v="TAT VALLEDUPAR H4303"/>
    <n v="2110402"/>
    <s v="H4303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1580"/>
    <n v="0"/>
    <s v="S"/>
    <s v="IV82"/>
    <n v="0"/>
    <n v="390"/>
    <s v="HU"/>
    <s v="HUEVO COMERCIAL"/>
    <n v="349.55"/>
    <d v="2026-07-07T00:00:00"/>
    <m/>
    <s v="TAT VALLEDUPAR H4304"/>
    <n v="2110402"/>
    <s v="H4304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5450"/>
    <n v="0"/>
    <s v="S"/>
    <s v="IV82"/>
    <n v="0"/>
    <n v="390"/>
    <s v="HU"/>
    <s v="HUEVO COMERCIAL"/>
    <n v="349.55"/>
    <d v="2026-07-07T00:00:00"/>
    <m/>
    <s v="TAT VALLEDUPAR H4305"/>
    <n v="2110402"/>
    <s v="H4305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5510"/>
    <n v="0"/>
    <s v="S"/>
    <s v="IV82"/>
    <n v="0"/>
    <n v="390"/>
    <s v="HU"/>
    <s v="HUEVO COMERCIAL"/>
    <n v="349.55"/>
    <d v="2026-07-06T00:00:00"/>
    <m/>
    <s v="TAT VALLEDUPAR H4306"/>
    <n v="2110402"/>
    <s v="H4306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4412"/>
    <n v="0"/>
    <s v="S"/>
    <s v="IV82"/>
    <n v="0"/>
    <n v="390"/>
    <s v="HU"/>
    <s v="HUEVO COMERCIAL"/>
    <n v="349.55"/>
    <d v="2026-07-07T00:00:00"/>
    <m/>
    <s v="TAT VALLEDUPAR H4307"/>
    <n v="2110402"/>
    <s v="H4307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2120"/>
    <n v="0"/>
    <s v="S"/>
    <s v="IV82"/>
    <n v="0"/>
    <n v="390"/>
    <s v="HU"/>
    <s v="HUEVO COMERCIAL"/>
    <n v="349.55"/>
    <d v="2026-07-06T00:00:00"/>
    <m/>
    <s v="TAT VALLEDUPAR H4308"/>
    <n v="2110402"/>
    <s v="H4308"/>
    <n v="0"/>
    <m/>
    <x v="17"/>
    <x v="2"/>
    <x v="3"/>
    <x v="0"/>
    <s v="COSTA"/>
    <s v="SANTANDER"/>
    <n v="0"/>
    <s v="VEHICULOS"/>
    <x v="0"/>
  </r>
  <r>
    <n v="2110402"/>
    <s v="HUEVO M X 30 CARTON VERDE CANASTA"/>
    <s v="UN"/>
    <n v="1080"/>
    <n v="0"/>
    <s v="S"/>
    <s v="IV82"/>
    <n v="0"/>
    <n v="400"/>
    <s v="HU"/>
    <s v="HUEVO COMERCIAL"/>
    <n v="349.55"/>
    <d v="2026-07-06T00:00:00"/>
    <m/>
    <s v="TAT SINCELEJO H4502"/>
    <n v="2110402"/>
    <s v="H4502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00"/>
    <s v="HU"/>
    <s v="HUEVO COMERCIAL"/>
    <n v="349.55"/>
    <d v="2026-07-06T00:00:00"/>
    <m/>
    <s v="TAT SINCELEJO H4503"/>
    <n v="2110402"/>
    <s v="H4503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5388"/>
    <n v="0"/>
    <s v="S"/>
    <s v="IV82"/>
    <n v="0"/>
    <n v="400"/>
    <s v="HU"/>
    <s v="HUEVO COMERCIAL"/>
    <n v="349.55"/>
    <d v="2026-07-06T00:00:00"/>
    <m/>
    <s v="TAT SINCELEJO H4505"/>
    <n v="2110402"/>
    <s v="H4505"/>
    <n v="0"/>
    <m/>
    <x v="26"/>
    <x v="2"/>
    <x v="3"/>
    <x v="0"/>
    <s v="COSTA"/>
    <s v="SANTANDER"/>
    <n v="0"/>
    <s v="VEHICULOS"/>
    <x v="0"/>
  </r>
  <r>
    <n v="2110402"/>
    <s v="HUEVO M X 30 CARTON VERDE CANASTA"/>
    <s v="UN"/>
    <n v="15000"/>
    <n v="0"/>
    <s v="S"/>
    <s v="IV82"/>
    <n v="0"/>
    <n v="390"/>
    <s v="HU"/>
    <s v="HUEVO COMERCIAL"/>
    <n v="349.55"/>
    <d v="2026-07-07T00:00:00"/>
    <m/>
    <s v="TAT MONTERIA H4902 - OM"/>
    <n v="2110402"/>
    <s v="H4902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11790"/>
    <n v="0"/>
    <s v="S"/>
    <s v="IV82"/>
    <n v="0"/>
    <n v="390"/>
    <s v="HU"/>
    <s v="HUEVO COMERCIAL"/>
    <n v="349.550000000105"/>
    <d v="2026-07-07T00:00:00"/>
    <m/>
    <s v="TAT MONTERIA H4903 - OM"/>
    <n v="2110402"/>
    <s v="H4903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6640"/>
    <n v="0"/>
    <s v="S"/>
    <s v="IV82"/>
    <n v="0"/>
    <n v="390"/>
    <s v="HU"/>
    <s v="HUEVO COMERCIAL"/>
    <n v="349.55000000000268"/>
    <d v="2026-07-06T00:00:00"/>
    <m/>
    <s v="TAT MONTERIA H4904 - OM"/>
    <n v="2110402"/>
    <s v="H4904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13140"/>
    <n v="0"/>
    <s v="S"/>
    <s v="IV82"/>
    <n v="0"/>
    <n v="390"/>
    <s v="HU"/>
    <s v="HUEVO COMERCIAL"/>
    <n v="349.55"/>
    <d v="2026-07-07T00:00:00"/>
    <m/>
    <s v="TAT MONTERIA H4905 - OM"/>
    <n v="2110402"/>
    <s v="H4905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6120"/>
    <n v="0"/>
    <s v="S"/>
    <s v="IV82"/>
    <n v="0"/>
    <n v="390"/>
    <s v="HU"/>
    <s v="HUEVO COMERCIAL"/>
    <n v="349.55"/>
    <d v="2026-07-06T00:00:00"/>
    <m/>
    <s v="TAT MONTERIA H4906 - OM"/>
    <n v="2110402"/>
    <s v="H4906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15870"/>
    <n v="0"/>
    <s v="S"/>
    <s v="IV82"/>
    <n v="0"/>
    <n v="390"/>
    <s v="HU"/>
    <s v="HUEVO COMERCIAL"/>
    <n v="349.55"/>
    <d v="2026-07-07T00:00:00"/>
    <m/>
    <s v="TAT MONTERIA H4907 - OM"/>
    <n v="2110402"/>
    <s v="H4907"/>
    <n v="0"/>
    <m/>
    <x v="27"/>
    <x v="2"/>
    <x v="3"/>
    <x v="0"/>
    <s v="COSTA"/>
    <s v="SANTANDER"/>
    <n v="0"/>
    <s v="VEHICULOS"/>
    <x v="0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04T00:00:00"/>
    <m/>
    <s v="TAT BOGOTA SIBERIA-H5006"/>
    <n v="2110402"/>
    <s v="H5006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1170"/>
    <n v="0"/>
    <s v="S"/>
    <s v="IV82"/>
    <n v="0"/>
    <n v="420"/>
    <s v="HU"/>
    <s v="HUEVO COMERCIAL"/>
    <n v="349.55"/>
    <d v="2026-07-06T00:00:00"/>
    <m/>
    <s v="TAT BOGOTA SIBERIA-H5009"/>
    <n v="2110402"/>
    <s v="H5009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44"/>
    <n v="0"/>
    <s v="S"/>
    <s v="IV82"/>
    <n v="0"/>
    <n v="420"/>
    <s v="HU"/>
    <s v="HUEVO COMERCIAL"/>
    <n v="349.55"/>
    <d v="2026-07-03T00:00:00"/>
    <m/>
    <s v="TAT BOGOTA SIBERIA-H5011"/>
    <n v="2110402"/>
    <s v="H5011"/>
    <n v="0"/>
    <m/>
    <x v="6"/>
    <x v="2"/>
    <x v="3"/>
    <x v="0"/>
    <s v="CENTRO ORIENTE"/>
    <s v="CALOTO"/>
    <n v="0"/>
    <s v="VEHICULOS"/>
    <x v="0"/>
  </r>
  <r>
    <n v="2110402"/>
    <s v="HUEVO M X 30 CARTON VERDE CANASTA"/>
    <s v="UN"/>
    <n v="626"/>
    <n v="0"/>
    <s v="S"/>
    <s v="IV82"/>
    <n v="0"/>
    <n v="420"/>
    <s v="HU"/>
    <s v="HUEVO COMERCIAL"/>
    <n v="349.55"/>
    <d v="2026-07-04T00:00:00"/>
    <m/>
    <s v="TAT BOGOTA MONTEVIDEO-H5202"/>
    <n v="2110402"/>
    <s v="H520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06T00:00:00"/>
    <m/>
    <s v="TAT BOGOTA MONTEVIDEO-H5204"/>
    <n v="2110402"/>
    <s v="H520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06"/>
    <n v="2110402"/>
    <s v="H5206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66"/>
    <n v="0"/>
    <s v="S"/>
    <s v="IV82"/>
    <n v="0"/>
    <n v="420"/>
    <s v="HU"/>
    <s v="HUEVO COMERCIAL"/>
    <n v="349.55050627175922"/>
    <d v="2026-06-12T00:00:00"/>
    <m/>
    <s v="TAT BOGOTA MONTEVIDEO-H5207"/>
    <n v="2110402"/>
    <s v="H5207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715"/>
    <n v="0"/>
    <s v="S"/>
    <s v="IV82"/>
    <n v="0"/>
    <n v="420"/>
    <s v="HU"/>
    <s v="HUEVO COMERCIAL"/>
    <n v="349.55000000625517"/>
    <d v="2026-07-06T00:00:00"/>
    <m/>
    <s v="TAT BOGOTA MONTEVIDEO-H5213"/>
    <n v="2110402"/>
    <s v="H5213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419"/>
    <n v="0"/>
    <s v="S"/>
    <s v="IV82"/>
    <n v="0"/>
    <n v="420"/>
    <s v="HU"/>
    <s v="HUEVO COMERCIAL"/>
    <n v="349.55"/>
    <d v="2026-07-06T00:00:00"/>
    <m/>
    <s v="TAT BOGOTA MONTEVIDEO-H5214"/>
    <n v="2110402"/>
    <s v="H521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951"/>
    <n v="0"/>
    <s v="S"/>
    <s v="IV82"/>
    <n v="0"/>
    <n v="420"/>
    <s v="HU"/>
    <s v="HUEVO COMERCIAL"/>
    <n v="349.55"/>
    <d v="2026-07-06T00:00:00"/>
    <m/>
    <s v="TAT BOGOTA MONTEVIDEO-H5218"/>
    <n v="2110402"/>
    <s v="H5218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20"/>
    <s v="HU"/>
    <s v="HUEVO COMERCIAL"/>
    <n v="349.55"/>
    <d v="2026-07-04T00:00:00"/>
    <m/>
    <s v="TAT BOGOTA MONTEVIDEO-H5220"/>
    <n v="2110402"/>
    <s v="H5220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06T00:00:00"/>
    <m/>
    <s v="TAT BOGOTA MONTEVIDEO-H5222"/>
    <n v="2110402"/>
    <s v="H522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BOGOTA MONTEVIDEO-H5223"/>
    <n v="2110402"/>
    <s v="H5223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06T00:00:00"/>
    <m/>
    <s v="TAT BOGOTA MONTEVIDEO-H5226"/>
    <n v="2110402"/>
    <s v="H5226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750"/>
    <n v="0"/>
    <s v="S"/>
    <s v="IV82"/>
    <n v="0"/>
    <n v="420"/>
    <s v="HU"/>
    <s v="HUEVO COMERCIAL"/>
    <n v="349.55000006936871"/>
    <d v="2026-07-06T00:00:00"/>
    <m/>
    <s v="TAT BOGOTA MONTEVIDEO-H5231"/>
    <n v="2110402"/>
    <s v="H5231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04T00:00:00"/>
    <m/>
    <s v="TAT BOGOTA MONTEVIDEO-H5232"/>
    <n v="2110402"/>
    <s v="H5232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34"/>
    <n v="2110402"/>
    <s v="H5234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102"/>
    <n v="0"/>
    <s v="S"/>
    <s v="IV82"/>
    <n v="0"/>
    <n v="420"/>
    <s v="HU"/>
    <s v="HUEVO COMERCIAL"/>
    <n v="349.55000000002678"/>
    <d v="2026-07-06T00:00:00"/>
    <m/>
    <s v="TAT BOGOTA MONTEVIDEO H5237"/>
    <n v="2110402"/>
    <s v="H5237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648"/>
    <n v="0"/>
    <s v="S"/>
    <s v="IV82"/>
    <n v="0"/>
    <n v="420"/>
    <s v="HU"/>
    <s v="HUEVO COMERCIAL"/>
    <n v="349.55"/>
    <d v="2026-07-07T00:00:00"/>
    <m/>
    <s v="TAT BOGOTA-BLINDAR H5949"/>
    <n v="2110402"/>
    <s v="H5949"/>
    <n v="0"/>
    <m/>
    <x v="7"/>
    <x v="2"/>
    <x v="3"/>
    <x v="0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06T00:00:00"/>
    <m/>
    <s v="TAT PASTO H6002"/>
    <n v="2110402"/>
    <s v="H6002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05"/>
    <n v="2110402"/>
    <s v="H6005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449"/>
    <n v="0"/>
    <s v="S"/>
    <s v="IV82"/>
    <n v="0"/>
    <n v="420"/>
    <s v="HU"/>
    <s v="HUEVO COMERCIAL"/>
    <n v="349.55"/>
    <d v="2026-07-06T00:00:00"/>
    <m/>
    <s v="TAT PASTO H6006"/>
    <n v="2110402"/>
    <s v="H6006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06T00:00:00"/>
    <m/>
    <s v="TAT PASTO H6007"/>
    <n v="2110402"/>
    <s v="H6007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08"/>
    <n v="2110402"/>
    <s v="H6008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06T00:00:00"/>
    <m/>
    <s v="TAT PASTO H6009"/>
    <n v="2110402"/>
    <s v="H6009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10"/>
    <n v="2110402"/>
    <s v="H6010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12"/>
    <n v="2110402"/>
    <s v="H6012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13"/>
    <n v="2110402"/>
    <s v="H6013"/>
    <n v="0"/>
    <m/>
    <x v="8"/>
    <x v="2"/>
    <x v="3"/>
    <x v="0"/>
    <s v="OCCIDENTE"/>
    <s v="CALOTO"/>
    <n v="0"/>
    <s v="VEHICULOS"/>
    <x v="0"/>
  </r>
  <r>
    <n v="2110402"/>
    <s v="HUEVO M X 30 CARTON VERDE CANASTA"/>
    <s v="UN"/>
    <n v="2460"/>
    <n v="0"/>
    <s v="S"/>
    <s v="IV82"/>
    <n v="0"/>
    <n v="380"/>
    <s v="HU"/>
    <s v="HUEVO COMERCIAL"/>
    <n v="349.55"/>
    <d v="2026-07-06T00:00:00"/>
    <m/>
    <s v="TAT CUCUTA H7004"/>
    <n v="2110402"/>
    <s v="H7004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06T00:00:00"/>
    <m/>
    <s v="TAT CUCUTA H7005"/>
    <n v="2110402"/>
    <s v="H7005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380"/>
    <s v="HU"/>
    <s v="HUEVO COMERCIAL"/>
    <n v="349.55"/>
    <d v="2026-07-06T00:00:00"/>
    <m/>
    <s v="TAT CUCUTA H7007 - POBLACIONES"/>
    <n v="2110402"/>
    <s v="H7007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1980"/>
    <n v="0"/>
    <s v="S"/>
    <s v="IV82"/>
    <n v="0"/>
    <n v="380"/>
    <s v="HU"/>
    <s v="HUEVO COMERCIAL"/>
    <n v="349.55"/>
    <d v="2026-07-06T00:00:00"/>
    <m/>
    <s v="TAT CUCUTA H7008"/>
    <n v="2110402"/>
    <s v="H7008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180"/>
    <n v="0"/>
    <s v="S"/>
    <s v="IV82"/>
    <n v="0"/>
    <n v="380"/>
    <s v="HU"/>
    <s v="HUEVO COMERCIAL"/>
    <n v="349.55"/>
    <d v="2026-07-07T00:00:00"/>
    <m/>
    <s v="TAT CUCUTA H7009"/>
    <n v="2110402"/>
    <s v="H7009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5520"/>
    <n v="0"/>
    <s v="S"/>
    <s v="IV82"/>
    <n v="0"/>
    <n v="380"/>
    <s v="HU"/>
    <s v="HUEVO COMERCIAL"/>
    <n v="349.55"/>
    <d v="2026-07-07T00:00:00"/>
    <m/>
    <s v="TAT CUCUTA H7010"/>
    <n v="2110402"/>
    <s v="H7010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2310"/>
    <n v="0"/>
    <s v="S"/>
    <s v="IV82"/>
    <n v="0"/>
    <n v="380"/>
    <s v="HU"/>
    <s v="HUEVO COMERCIAL"/>
    <n v="349.55"/>
    <d v="2026-07-07T00:00:00"/>
    <m/>
    <s v="TAT CUCUTA H7012"/>
    <n v="2110402"/>
    <s v="H7012"/>
    <n v="0"/>
    <m/>
    <x v="19"/>
    <x v="2"/>
    <x v="3"/>
    <x v="0"/>
    <s v="COSTA"/>
    <s v="SANTANDER"/>
    <n v="0"/>
    <s v="VEHICULOS"/>
    <x v="0"/>
  </r>
  <r>
    <n v="2110402"/>
    <s v="HUEVO M X 30 CARTON VERDE CANASTA"/>
    <s v="UN"/>
    <n v="361988"/>
    <m/>
    <s v="S"/>
    <s v="IV82"/>
    <m/>
    <m/>
    <s v="HU"/>
    <s v="HUEVO COMERCIAL"/>
    <n v="349.55"/>
    <d v="2026-07-06T00:00:00"/>
    <m/>
    <s v="INVENTARIO LANZA"/>
    <n v="2110402"/>
    <s v="INKI"/>
    <n v="0"/>
    <m/>
    <x v="9"/>
    <x v="0"/>
    <x v="3"/>
    <x v="0"/>
    <s v="-"/>
    <s v="SANTANDER"/>
    <n v="0"/>
    <s v="BODEGA"/>
    <x v="0"/>
  </r>
  <r>
    <n v="2110427"/>
    <s v="HUEVO M X 30 CARTON VERDE CANASTA - BGA"/>
    <s v="UN"/>
    <n v="17280"/>
    <m/>
    <s v="S"/>
    <s v="IV82"/>
    <m/>
    <m/>
    <s v="HU"/>
    <s v="HUEVO COMERCIAL"/>
    <n v="328.87"/>
    <d v="2026-07-06T00:00:00"/>
    <n v="0"/>
    <s v="INVENTARIO LANZA"/>
    <n v="2110427"/>
    <s v="INKI"/>
    <n v="0"/>
    <m/>
    <x v="9"/>
    <x v="0"/>
    <x v="3"/>
    <x v="0"/>
    <s v="-"/>
    <s v="SANTANDER"/>
    <n v="0"/>
    <s v="BODEGA"/>
    <x v="0"/>
  </r>
  <r>
    <n v="2110427"/>
    <s v="HUEVO M X 30 CARTON VERDE CANASTA - BGA"/>
    <s v="UN"/>
    <n v="18278"/>
    <n v="0"/>
    <s v="S"/>
    <s v="IV82"/>
    <n v="0"/>
    <n v="400"/>
    <s v="HU"/>
    <s v="HUEVO COMERCIAL"/>
    <n v="328.87"/>
    <d v="2026-07-07T00:00:00"/>
    <n v="0"/>
    <s v="TAT BUCARAMANGA"/>
    <n v="2110427"/>
    <s v="T1"/>
    <n v="0"/>
    <m/>
    <x v="11"/>
    <x v="1"/>
    <x v="3"/>
    <x v="0"/>
    <s v="COSTA"/>
    <s v="SANTANDER"/>
    <n v="0"/>
    <s v="BODEGA"/>
    <x v="0"/>
  </r>
  <r>
    <n v="2110402"/>
    <s v="HUEVO M X 30 CARTON VERDE CANASTA"/>
    <s v="UN"/>
    <n v="4881"/>
    <n v="0"/>
    <s v="S"/>
    <s v="IV82"/>
    <n v="0"/>
    <n v="440"/>
    <s v="HU"/>
    <s v="HUEVO COMERCIAL"/>
    <n v="349.55"/>
    <d v="2026-07-06T00:00:00"/>
    <m/>
    <s v="TAT CALI"/>
    <n v="2110402"/>
    <s v="T2"/>
    <n v="0"/>
    <m/>
    <x v="4"/>
    <x v="1"/>
    <x v="3"/>
    <x v="0"/>
    <s v="OCCIDENTE"/>
    <s v="CALOTO"/>
    <n v="0"/>
    <s v="BODEGA"/>
    <x v="0"/>
  </r>
  <r>
    <n v="2110402"/>
    <s v="HUEVO M X 30 CARTON VERDE CANASTA"/>
    <s v="UN"/>
    <n v="58237"/>
    <n v="0"/>
    <s v="S"/>
    <s v="IV82"/>
    <n v="0"/>
    <n v="375"/>
    <s v="HU"/>
    <s v="HUEVO COMERCIAL"/>
    <n v="349.55"/>
    <d v="2026-07-06T00:00:00"/>
    <m/>
    <s v="TAT POPAYAN"/>
    <n v="2110402"/>
    <s v="T23"/>
    <n v="0"/>
    <m/>
    <x v="12"/>
    <x v="1"/>
    <x v="3"/>
    <x v="0"/>
    <s v="OCCIDENTE"/>
    <s v="CALOTO"/>
    <n v="0"/>
    <s v="BODEGA"/>
    <x v="0"/>
  </r>
  <r>
    <n v="2110402"/>
    <s v="HUEVO M X 30 CARTON VERDE CANASTA"/>
    <s v="UN"/>
    <n v="8665"/>
    <n v="0"/>
    <s v="S"/>
    <s v="IV82"/>
    <n v="0"/>
    <n v="375"/>
    <s v="HU"/>
    <s v="HUEVO COMERCIAL"/>
    <n v="349.55"/>
    <d v="2026-07-06T00:00:00"/>
    <m/>
    <s v="TAT MEDELLIN"/>
    <n v="2110402"/>
    <s v="T3"/>
    <n v="0"/>
    <m/>
    <x v="5"/>
    <x v="1"/>
    <x v="3"/>
    <x v="0"/>
    <s v="OCCIDENTE"/>
    <s v="CALOTO"/>
    <n v="0"/>
    <s v="BODEGA"/>
    <x v="0"/>
  </r>
  <r>
    <n v="110416"/>
    <s v="HUEVO M X 30 CARTON VERDE CON ETIQUETA"/>
    <s v="UN"/>
    <n v="450"/>
    <m/>
    <s v="S"/>
    <s v="IV82"/>
    <m/>
    <m/>
    <s v="HU"/>
    <s v="HUEVO COMERCIAL"/>
    <n v="450.22"/>
    <d v="2026-07-06T00:00:00"/>
    <m/>
    <s v="TAT BARRANQUILLA"/>
    <n v="110416"/>
    <s v="T4"/>
    <n v="0"/>
    <m/>
    <x v="14"/>
    <x v="1"/>
    <x v="3"/>
    <x v="4"/>
    <s v="COSTA"/>
    <s v="CALOTO"/>
    <n v="0"/>
    <s v="BODEGA"/>
    <x v="2"/>
  </r>
  <r>
    <n v="110480"/>
    <s v="HUEVO M X30 CARTON VERDE CAJA X 360 CON ETIQUETA"/>
    <s v="UN"/>
    <n v="32400"/>
    <m/>
    <s v="S"/>
    <s v="IV82"/>
    <m/>
    <m/>
    <s v="HU"/>
    <s v="HUEVO COMERCIAL"/>
    <n v="506.58"/>
    <d v="2026-07-06T00:00:00"/>
    <m/>
    <s v="TAT BARRANQUILLA"/>
    <n v="110480"/>
    <s v="T4"/>
    <n v="0"/>
    <m/>
    <x v="14"/>
    <x v="1"/>
    <x v="3"/>
    <x v="2"/>
    <s v="COSTA"/>
    <s v="CALOTO"/>
    <n v="0"/>
    <s v="BODEGA"/>
    <x v="2"/>
  </r>
  <r>
    <n v="2110402"/>
    <s v="HUEVO M X 30 CARTON VERDE CANASTA"/>
    <s v="UN"/>
    <n v="314574"/>
    <n v="0"/>
    <s v="S"/>
    <s v="IV82"/>
    <n v="0"/>
    <n v="390"/>
    <s v="HU"/>
    <s v="HUEVO COMERCIAL"/>
    <n v="349.55000001570193"/>
    <d v="2026-07-07T00:00:00"/>
    <m/>
    <s v="TAT BARRANQUILLA"/>
    <n v="2110402"/>
    <s v="T4"/>
    <n v="0"/>
    <m/>
    <x v="14"/>
    <x v="1"/>
    <x v="3"/>
    <x v="0"/>
    <s v="COSTA"/>
    <s v="CALOTO"/>
    <n v="0"/>
    <s v="BODEGA"/>
    <x v="0"/>
  </r>
  <r>
    <n v="2110403"/>
    <s v="HUEVO M X30 CARTON VERDE AMARRADO CANASTA"/>
    <s v="UN"/>
    <n v="3240"/>
    <n v="0"/>
    <s v="S"/>
    <s v="IV82"/>
    <n v="0"/>
    <n v="400"/>
    <s v="HU"/>
    <s v="HUEVO COMERCIAL"/>
    <n v="358.15"/>
    <d v="2026-07-07T00:00:00"/>
    <m/>
    <s v="TAT BARRANQUILLA"/>
    <n v="2110403"/>
    <s v="T4"/>
    <n v="0"/>
    <m/>
    <x v="14"/>
    <x v="1"/>
    <x v="3"/>
    <x v="2"/>
    <s v="COSTA"/>
    <s v="CALOTO"/>
    <n v="0"/>
    <s v="BODEGA"/>
    <x v="0"/>
  </r>
  <r>
    <n v="2110402"/>
    <s v="HUEVO M X 30 CARTON VERDE CANASTA"/>
    <s v="UN"/>
    <n v="473025"/>
    <n v="0"/>
    <s v="S"/>
    <s v="IV82"/>
    <n v="0"/>
    <n v="390"/>
    <s v="HU"/>
    <s v="HUEVO COMERCIAL"/>
    <n v="349.67486659742173"/>
    <d v="2026-07-07T00:00:00"/>
    <m/>
    <s v="TAT CARTAGENA"/>
    <n v="2110402"/>
    <s v="T41"/>
    <n v="0"/>
    <m/>
    <x v="15"/>
    <x v="1"/>
    <x v="3"/>
    <x v="0"/>
    <s v="COSTA"/>
    <s v="CALOTO"/>
    <n v="0"/>
    <s v="BODEGA"/>
    <x v="0"/>
  </r>
  <r>
    <n v="2110402"/>
    <s v="HUEVO M X 30 CARTON VERDE CANASTA"/>
    <s v="UN"/>
    <n v="181892"/>
    <n v="0"/>
    <s v="S"/>
    <s v="IV82"/>
    <n v="0"/>
    <n v="435"/>
    <s v="HU"/>
    <s v="HUEVO COMERCIAL"/>
    <n v="349.55"/>
    <d v="2026-07-07T00:00:00"/>
    <m/>
    <s v="TAT SANTAMARTA"/>
    <n v="2110402"/>
    <s v="T42"/>
    <n v="0"/>
    <m/>
    <x v="16"/>
    <x v="1"/>
    <x v="3"/>
    <x v="0"/>
    <s v="COSTA"/>
    <s v="SANTANDER"/>
    <n v="0"/>
    <s v="BODEGA"/>
    <x v="0"/>
  </r>
  <r>
    <n v="2110402"/>
    <s v="HUEVO M X 30 CARTON VERDE CANASTA"/>
    <s v="UN"/>
    <n v="203651"/>
    <m/>
    <s v="S"/>
    <s v="IV82"/>
    <m/>
    <m/>
    <s v="HU"/>
    <s v="HUEVO COMERCIAL"/>
    <n v="349.55"/>
    <d v="2026-07-06T00:00:00"/>
    <m/>
    <s v="TAT VALLEDUPAR"/>
    <n v="2110402"/>
    <s v="T43"/>
    <n v="0"/>
    <m/>
    <x v="17"/>
    <x v="1"/>
    <x v="3"/>
    <x v="0"/>
    <s v="COSTA"/>
    <s v="SANTANDER"/>
    <n v="0"/>
    <s v="BODEGA"/>
    <x v="0"/>
  </r>
  <r>
    <n v="2110402"/>
    <s v="HUEVO M X 30 CARTON VERDE CANASTA"/>
    <s v="UN"/>
    <n v="2676"/>
    <n v="0"/>
    <s v="S"/>
    <s v="IV82"/>
    <n v="0"/>
    <n v="420"/>
    <s v="HU"/>
    <s v="HUEVO COMERCIAL"/>
    <n v="349.55000000005998"/>
    <d v="2026-07-07T00:00:00"/>
    <m/>
    <s v="TAT SINCELEJO"/>
    <n v="2110402"/>
    <s v="T45"/>
    <n v="0"/>
    <m/>
    <x v="26"/>
    <x v="1"/>
    <x v="3"/>
    <x v="0"/>
    <s v="COSTA"/>
    <s v="SANTANDER"/>
    <n v="0"/>
    <s v="BODEGA"/>
    <x v="0"/>
  </r>
  <r>
    <n v="2110402"/>
    <s v="HUEVO M X 30 CARTON VERDE CANASTA"/>
    <s v="UN"/>
    <n v="165300"/>
    <n v="0"/>
    <s v="S"/>
    <s v="IV82"/>
    <n v="0"/>
    <n v="420"/>
    <s v="HU"/>
    <s v="HUEVO COMERCIAL"/>
    <n v="349.55000000601223"/>
    <d v="2026-07-06T00:00:00"/>
    <m/>
    <s v="TAT MONTERIA"/>
    <n v="2110402"/>
    <s v="T49"/>
    <n v="0"/>
    <m/>
    <x v="27"/>
    <x v="1"/>
    <x v="3"/>
    <x v="0"/>
    <s v="COSTA"/>
    <s v="SANTANDER"/>
    <n v="0"/>
    <s v="BODEGA"/>
    <x v="0"/>
  </r>
  <r>
    <n v="110472"/>
    <s v="HUEVO M X30 CARTON VERDE CAJA  X 60"/>
    <s v="UN"/>
    <n v="480"/>
    <m/>
    <s v="S"/>
    <s v="IV82"/>
    <m/>
    <m/>
    <s v="HU"/>
    <s v="HUEVO COMERCIAL"/>
    <n v="534.67999999999995"/>
    <d v="2026-07-06T00:00:00"/>
    <m/>
    <s v="TAT BOGOTA MONTEVIDEO"/>
    <n v="110472"/>
    <s v="T52"/>
    <n v="0"/>
    <m/>
    <x v="7"/>
    <x v="1"/>
    <x v="3"/>
    <x v="2"/>
    <s v="CENTRO ORIENTE"/>
    <s v="SANTANDER"/>
    <n v="0"/>
    <s v="BODEGA"/>
    <x v="2"/>
  </r>
  <r>
    <n v="2110402"/>
    <s v="HUEVO M X 30 CARTON VERDE CANASTA"/>
    <s v="UN"/>
    <n v="233"/>
    <n v="0"/>
    <s v="S"/>
    <s v="IV82"/>
    <n v="0"/>
    <n v="440"/>
    <s v="HU"/>
    <s v="HUEVO COMERCIAL"/>
    <n v="349.55"/>
    <d v="2026-07-06T00:00:00"/>
    <m/>
    <s v="TAT BOGOTA SIBERIA"/>
    <n v="2110402"/>
    <s v="T59"/>
    <n v="0"/>
    <m/>
    <x v="6"/>
    <x v="1"/>
    <x v="3"/>
    <x v="0"/>
    <s v="CENTRO ORIENTE"/>
    <s v="CALOTO"/>
    <n v="0"/>
    <s v="BODEGA"/>
    <x v="0"/>
  </r>
  <r>
    <n v="2110402"/>
    <s v="HUEVO M X 30 CARTON VERDE CANASTA"/>
    <s v="UN"/>
    <n v="443"/>
    <n v="0"/>
    <s v="S"/>
    <s v="IV82"/>
    <n v="0"/>
    <n v="440"/>
    <s v="HU"/>
    <s v="HUEVO COMERCIAL"/>
    <n v="349.55"/>
    <d v="2026-07-06T00:00:00"/>
    <m/>
    <s v="TAT PASTO"/>
    <n v="2110402"/>
    <s v="T6"/>
    <n v="0"/>
    <m/>
    <x v="8"/>
    <x v="1"/>
    <x v="3"/>
    <x v="0"/>
    <s v="OCCIDENTE"/>
    <s v="CALOTO"/>
    <n v="0"/>
    <s v="BODEGA"/>
    <x v="0"/>
  </r>
  <r>
    <n v="2110402"/>
    <s v="HUEVO M X 30 CARTON VERDE CANASTA"/>
    <s v="UN"/>
    <n v="11756"/>
    <m/>
    <s v="S"/>
    <s v="IV82"/>
    <m/>
    <m/>
    <s v="HU"/>
    <s v="HUEVO COMERCIAL"/>
    <n v="349.55"/>
    <d v="2026-07-06T00:00:00"/>
    <m/>
    <s v="TAT CUCUTA"/>
    <n v="2110402"/>
    <s v="T7"/>
    <n v="0"/>
    <m/>
    <x v="19"/>
    <x v="1"/>
    <x v="3"/>
    <x v="0"/>
    <s v="COSTA"/>
    <s v="SANTANDER"/>
    <n v="0"/>
    <s v="BODEGA"/>
    <x v="0"/>
  </r>
  <r>
    <n v="2110402"/>
    <s v="HUEVO M X 30 CARTON VERDE CANASTA"/>
    <s v="UN"/>
    <n v="10647"/>
    <m/>
    <s v="S"/>
    <s v="IV82"/>
    <m/>
    <m/>
    <s v="HU"/>
    <s v="HUEVO COMERCIAL"/>
    <n v="349.55"/>
    <d v="2026-07-06T00:00:00"/>
    <m/>
    <s v="TAT MEDELLIN - INVENTARIO TRANSITO"/>
    <n v="2110402"/>
    <s v="VT3"/>
    <n v="0"/>
    <n v="96"/>
    <x v="5"/>
    <x v="3"/>
    <x v="3"/>
    <x v="0"/>
    <s v="OCCIDENTE"/>
    <s v="CALOTO"/>
    <n v="0"/>
    <s v="TRANSITO"/>
    <x v="0"/>
  </r>
  <r>
    <n v="2110403"/>
    <s v="HUEVO M X30 CARTON VERDE AMARRADO CANASTA"/>
    <s v="UN"/>
    <n v="3960"/>
    <n v="0"/>
    <s v="S"/>
    <s v="IV82"/>
    <n v="0"/>
    <n v="365"/>
    <s v="HU"/>
    <s v="HUEVO COMERCIAL"/>
    <n v="358.15"/>
    <d v="2026-07-06T00:00:00"/>
    <m/>
    <s v="TAT BARRANQUILLA - INVENTARIO TRANSITO"/>
    <n v="2110403"/>
    <s v="VT4"/>
    <n v="0"/>
    <n v="96"/>
    <x v="14"/>
    <x v="3"/>
    <x v="3"/>
    <x v="2"/>
    <s v="COSTA"/>
    <s v="CALOTO"/>
    <n v="0"/>
    <s v="TRANSITO"/>
    <x v="0"/>
  </r>
  <r>
    <n v="2110402"/>
    <s v="HUEVO M X 30 CARTON VERDE CANASTA"/>
    <s v="UN"/>
    <n v="191760"/>
    <m/>
    <s v="S"/>
    <s v="IV82"/>
    <m/>
    <m/>
    <s v="HU"/>
    <s v="HUEVO COMERCIAL"/>
    <n v="349.55"/>
    <d v="2026-07-06T00:00:00"/>
    <m/>
    <s v="TAT CARTAGENA - INVENTARIO TRANSITO"/>
    <n v="2110402"/>
    <s v="VT41"/>
    <n v="0"/>
    <n v="96"/>
    <x v="15"/>
    <x v="3"/>
    <x v="3"/>
    <x v="0"/>
    <s v="COSTA"/>
    <s v="CALOTO"/>
    <n v="0"/>
    <s v="TRANSITO"/>
    <x v="0"/>
  </r>
  <r>
    <n v="2110402"/>
    <s v="HUEVO M X 30 CARTON VERDE CANASTA"/>
    <s v="UN"/>
    <n v="115200"/>
    <n v="0"/>
    <s v="S"/>
    <s v="IV82"/>
    <n v="0"/>
    <n v="435"/>
    <s v="HU"/>
    <s v="HUEVO COMERCIAL"/>
    <n v="349.55"/>
    <d v="2026-07-06T00:00:00"/>
    <m/>
    <s v="TAT SANTAMARTA - INVENTARIO TRANSITO"/>
    <n v="2110402"/>
    <s v="VT42"/>
    <n v="0"/>
    <n v="96"/>
    <x v="16"/>
    <x v="3"/>
    <x v="3"/>
    <x v="0"/>
    <s v="COSTA"/>
    <s v="SANTANDER"/>
    <n v="0"/>
    <s v="TRANSITO"/>
    <x v="0"/>
  </r>
  <r>
    <n v="2110402"/>
    <s v="HUEVO M X 30 CARTON VERDE CANASTA"/>
    <s v="UN"/>
    <n v="95040"/>
    <m/>
    <s v="S"/>
    <s v="IV82"/>
    <m/>
    <m/>
    <s v="HU"/>
    <s v="HUEVO COMERCIAL"/>
    <n v="349.55"/>
    <d v="2026-07-06T00:00:00"/>
    <m/>
    <s v="TAT VALLEDUPAR - INVENTARIO TRANSITO"/>
    <n v="2110402"/>
    <s v="VT43"/>
    <n v="0"/>
    <n v="96"/>
    <x v="17"/>
    <x v="3"/>
    <x v="3"/>
    <x v="0"/>
    <s v="COSTA"/>
    <s v="SANTANDER"/>
    <n v="0"/>
    <s v="TRANSITO"/>
    <x v="0"/>
  </r>
  <r>
    <n v="110472"/>
    <s v="HUEVO M X30 CARTON VERDE CAJA  X 60"/>
    <s v="UN"/>
    <n v="8040"/>
    <m/>
    <s v="S"/>
    <s v="IV82"/>
    <m/>
    <m/>
    <s v="HU"/>
    <s v="HUEVO COMERCIAL"/>
    <n v="534.67999999999995"/>
    <d v="2026-07-06T00:00:00"/>
    <m/>
    <s v="TAT BOGOTA - VT52"/>
    <n v="110472"/>
    <s v="VT52"/>
    <n v="0"/>
    <n v="96"/>
    <x v="7"/>
    <x v="3"/>
    <x v="3"/>
    <x v="2"/>
    <s v="CENTRO ORIENTE"/>
    <s v="SANTANDER"/>
    <n v="0"/>
    <s v="TRANSITO"/>
    <x v="2"/>
  </r>
  <r>
    <n v="2110402"/>
    <s v="HUEVO M X 30 CARTON VERDE CANASTA"/>
    <s v="UN"/>
    <n v="5280"/>
    <m/>
    <s v="S"/>
    <s v="IV82"/>
    <m/>
    <m/>
    <s v="HU"/>
    <s v="HUEVO COMERCIAL"/>
    <n v="349.55"/>
    <d v="2026-07-07T00:00:00"/>
    <m/>
    <s v="TAT BOGOTA - VT52"/>
    <n v="2110402"/>
    <s v="VT52"/>
    <n v="0"/>
    <n v="96"/>
    <x v="7"/>
    <x v="3"/>
    <x v="3"/>
    <x v="0"/>
    <s v="CENTRO ORIENTE"/>
    <s v="SANTANDER"/>
    <n v="0"/>
    <s v="TRANSITO"/>
    <x v="0"/>
  </r>
  <r>
    <n v="2110402"/>
    <s v="HUEVO M X 30 CARTON VERDE CANASTA"/>
    <s v="UN"/>
    <n v="11520"/>
    <m/>
    <s v="S"/>
    <s v="IV82"/>
    <m/>
    <m/>
    <s v="HU"/>
    <s v="HUEVO COMERCIAL"/>
    <n v="349.55"/>
    <d v="2026-07-06T00:00:00"/>
    <m/>
    <s v="TAT CUCUTA - INVENTARIO TRANSITO"/>
    <n v="2110402"/>
    <s v="VT7"/>
    <n v="0"/>
    <n v="96"/>
    <x v="19"/>
    <x v="3"/>
    <x v="3"/>
    <x v="0"/>
    <s v="COSTA"/>
    <s v="SANTANDER"/>
    <n v="0"/>
    <s v="TRANSITO"/>
    <x v="0"/>
  </r>
  <r>
    <n v="112379"/>
    <s v="HUEVO L X 30 PET CAJA X 300"/>
    <s v="UN"/>
    <n v="90000"/>
    <m/>
    <s v="S"/>
    <s v="IV82"/>
    <m/>
    <m/>
    <s v="HU"/>
    <s v="HUEVO COMERCIAL"/>
    <n v="538.38"/>
    <d v="2026-07-06T00:00:00"/>
    <m/>
    <s v="KIKES - EGIPTO"/>
    <n v="112379"/>
    <s v="ALKA"/>
    <n v="0"/>
    <m/>
    <x v="0"/>
    <x v="0"/>
    <x v="4"/>
    <x v="2"/>
    <s v="-"/>
    <s v="CALOTO"/>
    <n v="0"/>
    <s v="BODEGA"/>
    <x v="2"/>
  </r>
  <r>
    <n v="2110302"/>
    <s v="HUEVO L X 30 CARTON VERDE CANASTA"/>
    <s v="UN"/>
    <n v="160387"/>
    <m/>
    <s v="S"/>
    <s v="IV82"/>
    <m/>
    <m/>
    <s v="HU"/>
    <s v="HUEVO COMERCIAL"/>
    <n v="363.24"/>
    <d v="2026-07-06T00:00:00"/>
    <m/>
    <s v="KIKES - EGIPTO"/>
    <n v="2110302"/>
    <s v="ALKA"/>
    <n v="0"/>
    <m/>
    <x v="0"/>
    <x v="0"/>
    <x v="4"/>
    <x v="0"/>
    <s v="-"/>
    <s v="CALOTO"/>
    <n v="0"/>
    <s v="BODEGA"/>
    <x v="0"/>
  </r>
  <r>
    <n v="112379"/>
    <s v="HUEVO L X 30 PET CAJA X 300"/>
    <s v="UN"/>
    <n v="51000"/>
    <m/>
    <s v="S"/>
    <s v="IV82"/>
    <m/>
    <m/>
    <s v="HU"/>
    <s v="HUEVO COMERCIAL"/>
    <n v="538.38"/>
    <d v="2026-07-06T00:00:00"/>
    <m/>
    <s v="KIKES2 - EGIPTO"/>
    <n v="112379"/>
    <s v="ALKA2"/>
    <n v="0"/>
    <m/>
    <x v="1"/>
    <x v="0"/>
    <x v="4"/>
    <x v="2"/>
    <s v="-"/>
    <s v="CALOTO"/>
    <n v="0"/>
    <s v="BODEGA"/>
    <x v="2"/>
  </r>
  <r>
    <n v="114365"/>
    <s v="HUEVO L X 15 PET CAJA X 300 PV."/>
    <s v="UN"/>
    <n v="3900"/>
    <m/>
    <s v="S"/>
    <s v="IV82"/>
    <m/>
    <m/>
    <s v="HU"/>
    <s v="HUEVO COMERCIAL"/>
    <n v="570.95000000000005"/>
    <d v="2026-07-06T00:00:00"/>
    <m/>
    <s v="KIKES2 - EGIPTO"/>
    <n v="114365"/>
    <s v="ALKA2"/>
    <n v="0"/>
    <m/>
    <x v="1"/>
    <x v="0"/>
    <x v="4"/>
    <x v="2"/>
    <s v="-"/>
    <s v="CALOTO"/>
    <n v="0"/>
    <s v="BODEGA"/>
    <x v="2"/>
  </r>
  <r>
    <n v="2110302"/>
    <s v="HUEVO L X 30 CARTON VERDE CANASTA"/>
    <s v="UN"/>
    <n v="26"/>
    <m/>
    <s v="S"/>
    <s v="IV82"/>
    <m/>
    <m/>
    <s v="HU"/>
    <s v="HUEVO COMERCIAL"/>
    <n v="363.24"/>
    <d v="2026-07-06T00:00:00"/>
    <m/>
    <s v="KIKES2 - EGIPTO"/>
    <n v="2110302"/>
    <s v="ALKA2"/>
    <n v="0"/>
    <m/>
    <x v="1"/>
    <x v="0"/>
    <x v="4"/>
    <x v="0"/>
    <s v="-"/>
    <s v="CALOTO"/>
    <n v="0"/>
    <s v="BODEGA"/>
    <x v="0"/>
  </r>
  <r>
    <n v="72005"/>
    <s v="HUEVO SUCIO SIN MARCA X30 BANDEJA GRIS LZ"/>
    <s v="UN"/>
    <n v="4302"/>
    <m/>
    <s v="S"/>
    <s v="IV82"/>
    <m/>
    <m/>
    <s v="HU"/>
    <s v="HUEVO COMERCIAL"/>
    <n v="162.88"/>
    <d v="2026-07-06T00:00:00"/>
    <n v="0"/>
    <s v="BELLAVISTA"/>
    <n v="72005"/>
    <s v="BE"/>
    <n v="0"/>
    <m/>
    <x v="2"/>
    <x v="0"/>
    <x v="4"/>
    <x v="3"/>
    <s v="-"/>
    <s v="SANTANDER"/>
    <n v="0"/>
    <s v="BODEGA"/>
    <x v="3"/>
  </r>
  <r>
    <n v="2110302"/>
    <s v="HUEVO L X 30 CARTON VERDE CANASTA"/>
    <s v="UN"/>
    <n v="41931"/>
    <m/>
    <s v="S"/>
    <s v="IV82"/>
    <m/>
    <m/>
    <s v="HU"/>
    <s v="HUEVO COMERCIAL"/>
    <n v="363.24"/>
    <d v="2026-07-06T00:00:00"/>
    <m/>
    <s v="BELLAVISTA"/>
    <n v="2110302"/>
    <s v="BE"/>
    <n v="0"/>
    <m/>
    <x v="2"/>
    <x v="0"/>
    <x v="4"/>
    <x v="0"/>
    <s v="-"/>
    <s v="SANTANDER"/>
    <n v="0"/>
    <s v="BODEGA"/>
    <x v="0"/>
  </r>
  <r>
    <n v="112379"/>
    <s v="HUEVO L X 30 PET CAJA X 300"/>
    <s v="UN"/>
    <n v="7200"/>
    <m/>
    <s v="S"/>
    <s v="IV82"/>
    <m/>
    <m/>
    <s v="HU"/>
    <s v="HUEVO COMERCIAL"/>
    <n v="538.38"/>
    <d v="2026-07-04T00:00:00"/>
    <m/>
    <s v="BARRANQUILLA CLASIFICACION"/>
    <n v="112379"/>
    <s v="BQ"/>
    <n v="0"/>
    <m/>
    <x v="3"/>
    <x v="1"/>
    <x v="4"/>
    <x v="2"/>
    <s v="CENTRO DE EMPAQUES"/>
    <s v="SANTANDER"/>
    <n v="0"/>
    <s v="BODEGA"/>
    <x v="2"/>
  </r>
  <r>
    <n v="110316"/>
    <s v="HUEVO L X30 CARTON VERDE CON ETIQUETA"/>
    <s v="UN"/>
    <n v="110"/>
    <n v="0"/>
    <s v="S"/>
    <s v="IV82"/>
    <n v="0"/>
    <n v="555"/>
    <s v="HU"/>
    <s v="HUEVO COMERCIAL"/>
    <n v="474.24904766887039"/>
    <d v="2026-07-07T00:00:00"/>
    <m/>
    <s v="FOOD SERVICE PEREIRA - OP"/>
    <n v="110316"/>
    <s v="FS36"/>
    <n v="0"/>
    <m/>
    <x v="13"/>
    <x v="2"/>
    <x v="4"/>
    <x v="4"/>
    <s v="OCCIDENTE"/>
    <s v="CALOTO"/>
    <n v="0"/>
    <s v="VEHICULOS"/>
    <x v="2"/>
  </r>
  <r>
    <n v="110316"/>
    <s v="HUEVO L X30 CARTON VERDE CON ETIQUETA"/>
    <s v="UN"/>
    <n v="3750"/>
    <n v="0"/>
    <s v="S"/>
    <s v="IV82"/>
    <n v="0"/>
    <n v="500"/>
    <s v="HU"/>
    <s v="HUEVO COMERCIAL"/>
    <n v="474.15"/>
    <d v="2026-07-07T00:00:00"/>
    <m/>
    <s v="TAT BARRANQUILLA - FOOD SERVICE"/>
    <n v="110316"/>
    <s v="FS4"/>
    <n v="0"/>
    <m/>
    <x v="14"/>
    <x v="2"/>
    <x v="4"/>
    <x v="4"/>
    <s v="COSTA"/>
    <s v="CALOTO"/>
    <n v="0"/>
    <s v="VEHICULOS"/>
    <x v="2"/>
  </r>
  <r>
    <n v="110316"/>
    <s v="HUEVO L X30 CARTON VERDE CON ETIQUETA"/>
    <s v="UN"/>
    <n v="10590"/>
    <n v="0"/>
    <s v="S"/>
    <s v="IV82"/>
    <n v="0"/>
    <n v="500"/>
    <s v="HU"/>
    <s v="HUEVO COMERCIAL"/>
    <n v="474.15"/>
    <d v="2026-07-07T00:00:00"/>
    <m/>
    <s v="TAT SANTAMARTA - FOOD SERVICE"/>
    <n v="110316"/>
    <s v="FS42"/>
    <n v="0"/>
    <m/>
    <x v="16"/>
    <x v="2"/>
    <x v="4"/>
    <x v="4"/>
    <s v="COSTA"/>
    <s v="SANTANDER"/>
    <n v="0"/>
    <s v="VEHICULOS"/>
    <x v="2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07-07T00:00:00"/>
    <m/>
    <s v="TAT SANTAMARTA - FOOD SERVICE"/>
    <n v="152384"/>
    <s v="FS42"/>
    <n v="0"/>
    <m/>
    <x v="16"/>
    <x v="2"/>
    <x v="4"/>
    <x v="2"/>
    <s v="COSTA"/>
    <s v="SANTANDER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7-07T00:00:00"/>
    <m/>
    <s v="TAT SANTAMARTA - FOOD SERVICE"/>
    <n v="2152388"/>
    <s v="FS42"/>
    <n v="0"/>
    <m/>
    <x v="16"/>
    <x v="2"/>
    <x v="4"/>
    <x v="2"/>
    <s v="COSTA"/>
    <s v="SANTANDER"/>
    <n v="0"/>
    <s v="VEHICULOS"/>
    <x v="0"/>
  </r>
  <r>
    <n v="110316"/>
    <s v="HUEVO L X30 CARTON VERDE CON ETIQUETA"/>
    <s v="UN"/>
    <n v="10"/>
    <n v="0"/>
    <s v="S"/>
    <s v="IV82"/>
    <n v="0"/>
    <n v="555"/>
    <s v="HU"/>
    <s v="HUEVO COMERCIAL"/>
    <n v="474.15"/>
    <d v="2026-07-06T00:00:00"/>
    <m/>
    <s v="TAT - FOOD SERVICE BOGOTA - FS59"/>
    <n v="110316"/>
    <s v="FS59"/>
    <n v="0"/>
    <m/>
    <x v="6"/>
    <x v="2"/>
    <x v="4"/>
    <x v="4"/>
    <s v="CENTRO ORIENTE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7-06T00:00:00"/>
    <m/>
    <s v="TAT - FOOD SERVICE BOGOTA - FS59"/>
    <n v="2110302"/>
    <s v="FS59"/>
    <n v="0"/>
    <m/>
    <x v="6"/>
    <x v="2"/>
    <x v="4"/>
    <x v="0"/>
    <s v="CENTRO ORIENTE"/>
    <s v="CALOTO"/>
    <n v="0"/>
    <s v="VEHICULOS"/>
    <x v="0"/>
  </r>
  <r>
    <n v="2110327"/>
    <s v="HUEVO L X 30 CARTON VERDE CANASTA - BGA"/>
    <s v="UN"/>
    <n v="3826"/>
    <n v="0"/>
    <s v="S"/>
    <s v="IV82"/>
    <n v="0"/>
    <n v="420"/>
    <s v="HU"/>
    <s v="HUEVO COMERCIAL"/>
    <n v="359.32"/>
    <d v="2026-07-06T00:00:00"/>
    <n v="0"/>
    <s v="TAT BUCARAMANGA H1004"/>
    <n v="2110327"/>
    <s v="H1004"/>
    <n v="0"/>
    <m/>
    <x v="11"/>
    <x v="2"/>
    <x v="4"/>
    <x v="0"/>
    <s v="COSTA"/>
    <s v="SANTANDER"/>
    <n v="0"/>
    <s v="VEHICULOS"/>
    <x v="0"/>
  </r>
  <r>
    <n v="2110327"/>
    <s v="HUEVO L X 30 CARTON VERDE CANASTA - BGA"/>
    <s v="UN"/>
    <n v="7255"/>
    <n v="0"/>
    <s v="S"/>
    <s v="IV82"/>
    <n v="0"/>
    <n v="420"/>
    <s v="HU"/>
    <s v="HUEVO COMERCIAL"/>
    <n v="359.32"/>
    <d v="2026-07-07T00:00:00"/>
    <n v="0"/>
    <s v="TAT BUCARAMANGA H1005"/>
    <n v="2110327"/>
    <s v="H1005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7-04T00:00:00"/>
    <m/>
    <s v="TAT BUCARAMANGA H1005"/>
    <n v="2152388"/>
    <s v="H1005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8100"/>
    <n v="0"/>
    <s v="S"/>
    <s v="IV82"/>
    <n v="0"/>
    <n v="420"/>
    <s v="HU"/>
    <s v="HUEVO COMERCIAL"/>
    <n v="359.32"/>
    <d v="2026-07-06T00:00:00"/>
    <n v="0"/>
    <s v="TAT BUCARAMANGA H1006"/>
    <n v="2110327"/>
    <s v="H1006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06T00:00:00"/>
    <m/>
    <s v="TAT BUCARAMANGA H1006"/>
    <n v="2152388"/>
    <s v="H1006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7992"/>
    <n v="0"/>
    <s v="S"/>
    <s v="IV82"/>
    <n v="0"/>
    <n v="420"/>
    <s v="HU"/>
    <s v="HUEVO COMERCIAL"/>
    <n v="359.32"/>
    <d v="2026-07-07T00:00:00"/>
    <n v="0"/>
    <s v="TAT BUCARAMANGA H1007"/>
    <n v="2110327"/>
    <s v="H1007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9066"/>
    <n v="0"/>
    <s v="S"/>
    <s v="IV82"/>
    <n v="0"/>
    <n v="420"/>
    <s v="HU"/>
    <s v="HUEVO COMERCIAL"/>
    <n v="359.32"/>
    <d v="2026-07-06T00:00:00"/>
    <n v="0"/>
    <s v="TAT BUCARAMANGA H1010"/>
    <n v="2110327"/>
    <s v="H1010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06T00:00:00"/>
    <m/>
    <s v="TAT BUCARAMANGA H1010"/>
    <n v="2152388"/>
    <s v="H1010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6390"/>
    <n v="0"/>
    <s v="S"/>
    <s v="IV82"/>
    <n v="0"/>
    <n v="420"/>
    <s v="HU"/>
    <s v="HUEVO COMERCIAL"/>
    <n v="359.32"/>
    <d v="2026-07-06T00:00:00"/>
    <n v="0"/>
    <s v="TAT BUCARAMANGA H1012"/>
    <n v="2110327"/>
    <s v="H1012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12"/>
    <n v="2152388"/>
    <s v="H1012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6280"/>
    <n v="0"/>
    <s v="S"/>
    <s v="IV82"/>
    <n v="0"/>
    <n v="420"/>
    <s v="HU"/>
    <s v="HUEVO COMERCIAL"/>
    <n v="359.32"/>
    <d v="2026-07-06T00:00:00"/>
    <n v="0"/>
    <s v="TAT BUCARAMANGA H1013"/>
    <n v="2110327"/>
    <s v="H1013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13"/>
    <n v="2152388"/>
    <s v="H1013"/>
    <n v="0"/>
    <m/>
    <x v="11"/>
    <x v="2"/>
    <x v="4"/>
    <x v="2"/>
    <s v="COSTA"/>
    <s v="SANTANDER"/>
    <n v="0"/>
    <s v="VEHICULOS"/>
    <x v="0"/>
  </r>
  <r>
    <n v="2110327"/>
    <s v="HUEVO L X 30 CARTON VERDE CANASTA - BGA"/>
    <s v="UN"/>
    <n v="9270"/>
    <n v="0"/>
    <s v="S"/>
    <s v="IV82"/>
    <n v="0"/>
    <n v="420"/>
    <s v="HU"/>
    <s v="HUEVO COMERCIAL"/>
    <n v="359.32"/>
    <d v="2026-07-06T00:00:00"/>
    <n v="0"/>
    <s v="TAT BUCARAMANGA H1014"/>
    <n v="2110327"/>
    <s v="H1014"/>
    <n v="0"/>
    <m/>
    <x v="11"/>
    <x v="2"/>
    <x v="4"/>
    <x v="0"/>
    <s v="COSTA"/>
    <s v="SANTANDER"/>
    <n v="0"/>
    <s v="VEHICULOS"/>
    <x v="0"/>
  </r>
  <r>
    <n v="2110327"/>
    <s v="HUEVO L X 30 CARTON VERDE CANASTA - BGA"/>
    <s v="UN"/>
    <n v="6271"/>
    <n v="0"/>
    <s v="S"/>
    <s v="IV82"/>
    <n v="0"/>
    <n v="420"/>
    <s v="HU"/>
    <s v="HUEVO COMERCIAL"/>
    <n v="359.32"/>
    <d v="2026-07-06T00:00:00"/>
    <n v="0"/>
    <s v="TAT BUCARAMANGA H1016"/>
    <n v="2110327"/>
    <s v="H1016"/>
    <n v="0"/>
    <m/>
    <x v="11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3T00:00:00"/>
    <m/>
    <s v="TAT BUCARAMANGA H1016"/>
    <n v="2152388"/>
    <s v="H1016"/>
    <n v="0"/>
    <m/>
    <x v="11"/>
    <x v="2"/>
    <x v="4"/>
    <x v="2"/>
    <s v="COSTA"/>
    <s v="SANTANDER"/>
    <n v="0"/>
    <s v="VEHICULOS"/>
    <x v="0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7-03T00:00:00"/>
    <m/>
    <s v="TAT BUCARAMANGA H1040 - ESPECIAL"/>
    <n v="152384"/>
    <s v="H1040"/>
    <n v="0"/>
    <m/>
    <x v="11"/>
    <x v="2"/>
    <x v="4"/>
    <x v="2"/>
    <s v="COSTA"/>
    <s v="SANTANDER"/>
    <n v="0"/>
    <s v="VEHICULOS"/>
    <x v="0"/>
  </r>
  <r>
    <n v="2110302"/>
    <s v="HUEVO L X 30 CARTON VERDE CANASTA"/>
    <s v="UN"/>
    <n v="11974"/>
    <n v="0"/>
    <s v="S"/>
    <s v="IV82"/>
    <n v="0"/>
    <n v="455"/>
    <s v="HU"/>
    <s v="HUEVO COMERCIAL"/>
    <n v="363.24"/>
    <d v="2026-07-07T00:00:00"/>
    <m/>
    <s v="TAT CALI H2001"/>
    <n v="2110302"/>
    <s v="H2001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6T00:00:00"/>
    <m/>
    <s v="TAT CALI H2001"/>
    <n v="2152388"/>
    <s v="H2001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6390"/>
    <n v="0"/>
    <s v="S"/>
    <s v="IV82"/>
    <n v="0"/>
    <n v="455"/>
    <s v="HU"/>
    <s v="HUEVO COMERCIAL"/>
    <n v="363.24"/>
    <d v="2026-07-06T00:00:00"/>
    <m/>
    <s v="TAT CALI H2002"/>
    <n v="2110302"/>
    <s v="H2002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06T00:00:00"/>
    <m/>
    <s v="TAT CALI H2002"/>
    <n v="2152388"/>
    <s v="H2002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159"/>
    <n v="0"/>
    <s v="S"/>
    <s v="IV82"/>
    <n v="0"/>
    <n v="455"/>
    <s v="HU"/>
    <s v="HUEVO COMERCIAL"/>
    <n v="363.24000000000029"/>
    <d v="2026-07-06T00:00:00"/>
    <m/>
    <s v="TAT CALI H2003"/>
    <n v="2110302"/>
    <s v="H2003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7-07T00:00:00"/>
    <m/>
    <s v="TAT CALI H2003"/>
    <n v="2152388"/>
    <s v="H2003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6300"/>
    <n v="0"/>
    <s v="S"/>
    <s v="IV82"/>
    <n v="0"/>
    <n v="455"/>
    <s v="HU"/>
    <s v="HUEVO COMERCIAL"/>
    <n v="363.24000000000018"/>
    <d v="2026-07-06T00:00:00"/>
    <m/>
    <s v="TAT CALI H2005"/>
    <n v="2110302"/>
    <s v="H2005"/>
    <n v="0"/>
    <m/>
    <x v="4"/>
    <x v="2"/>
    <x v="4"/>
    <x v="0"/>
    <s v="OCCIDENTE"/>
    <s v="CALOTO"/>
    <n v="0"/>
    <s v="VEHICULOS"/>
    <x v="0"/>
  </r>
  <r>
    <n v="2110317"/>
    <s v="HUEVO L X 30 CARTON VERDE AMARRADO SIN ETIQUETA CANASTA"/>
    <s v="UN"/>
    <n v="1500"/>
    <n v="0"/>
    <s v="S"/>
    <s v="IV82"/>
    <n v="0"/>
    <n v="465"/>
    <s v="HU"/>
    <s v="HUEVO COMERCIAL"/>
    <n v="362.98"/>
    <d v="2026-07-06T00:00:00"/>
    <n v="0"/>
    <s v="TAT CALI H2005"/>
    <n v="2110317"/>
    <s v="H2005"/>
    <n v="0"/>
    <m/>
    <x v="4"/>
    <x v="2"/>
    <x v="4"/>
    <x v="2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6T00:00:00"/>
    <m/>
    <s v="TAT CALI H2005"/>
    <n v="2152388"/>
    <s v="H2005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11157"/>
    <n v="0"/>
    <s v="S"/>
    <s v="IV82"/>
    <n v="0"/>
    <n v="455"/>
    <s v="HU"/>
    <s v="HUEVO COMERCIAL"/>
    <n v="363.24000000000279"/>
    <d v="2026-07-06T00:00:00"/>
    <m/>
    <s v="TAT CALI H2006"/>
    <n v="2110302"/>
    <s v="H2006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06T00:00:00"/>
    <m/>
    <s v="TAT CALI H2006"/>
    <n v="2152388"/>
    <s v="H2006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1090"/>
    <n v="0"/>
    <s v="S"/>
    <s v="IV82"/>
    <n v="0"/>
    <n v="455"/>
    <s v="HU"/>
    <s v="HUEVO COMERCIAL"/>
    <n v="363.24"/>
    <d v="2026-07-06T00:00:00"/>
    <m/>
    <s v="TAT CALI H2007"/>
    <n v="2110302"/>
    <s v="H2007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9660"/>
    <n v="0"/>
    <s v="S"/>
    <s v="IV82"/>
    <n v="0"/>
    <n v="455"/>
    <s v="HU"/>
    <s v="HUEVO COMERCIAL"/>
    <n v="363.24"/>
    <d v="2026-07-07T00:00:00"/>
    <m/>
    <s v="TAT CALI H2008"/>
    <n v="2110302"/>
    <s v="H2008"/>
    <n v="0"/>
    <m/>
    <x v="4"/>
    <x v="2"/>
    <x v="4"/>
    <x v="0"/>
    <s v="OCCIDENTE"/>
    <s v="CALOTO"/>
    <n v="0"/>
    <s v="VEHICULOS"/>
    <x v="0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7-06T00:00:00"/>
    <n v="0"/>
    <s v="TAT CALI H2008"/>
    <n v="2110317"/>
    <s v="H2008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1770"/>
    <n v="0"/>
    <s v="S"/>
    <s v="IV82"/>
    <n v="0"/>
    <n v="455"/>
    <s v="HU"/>
    <s v="HUEVO COMERCIAL"/>
    <n v="363.24"/>
    <d v="2026-07-06T00:00:00"/>
    <m/>
    <s v="TAT CALI H2009"/>
    <n v="2110302"/>
    <s v="H2009"/>
    <n v="0"/>
    <m/>
    <x v="4"/>
    <x v="2"/>
    <x v="4"/>
    <x v="0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06T00:00:00"/>
    <n v="0"/>
    <s v="TAT CALI H2009"/>
    <n v="2110317"/>
    <s v="H2009"/>
    <n v="0"/>
    <m/>
    <x v="4"/>
    <x v="2"/>
    <x v="4"/>
    <x v="2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CALI H2009"/>
    <n v="2152388"/>
    <s v="H2009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378"/>
    <n v="0"/>
    <s v="S"/>
    <s v="IV82"/>
    <n v="0"/>
    <n v="455"/>
    <s v="HU"/>
    <s v="HUEVO COMERCIAL"/>
    <n v="363.24"/>
    <d v="2026-07-06T00:00:00"/>
    <m/>
    <s v="TAT CALI H2010"/>
    <n v="2110302"/>
    <s v="H2010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4110"/>
    <n v="0"/>
    <s v="S"/>
    <s v="IV82"/>
    <n v="0"/>
    <n v="455"/>
    <s v="HU"/>
    <s v="HUEVO COMERCIAL"/>
    <n v="363.24000000061272"/>
    <d v="2026-07-06T00:00:00"/>
    <m/>
    <s v="TAT CALI H2011"/>
    <n v="2110302"/>
    <s v="H2011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6T00:00:00"/>
    <m/>
    <s v="TAT CALI H2011"/>
    <n v="2152388"/>
    <s v="H2011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5730"/>
    <n v="0"/>
    <s v="S"/>
    <s v="IV82"/>
    <n v="0"/>
    <n v="455"/>
    <s v="HU"/>
    <s v="HUEVO COMERCIAL"/>
    <n v="363.24000000014581"/>
    <d v="2026-07-07T00:00:00"/>
    <m/>
    <s v="TAT CALI H2016"/>
    <n v="2110302"/>
    <s v="H2016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9588"/>
    <n v="0"/>
    <s v="S"/>
    <s v="IV82"/>
    <n v="0"/>
    <n v="455"/>
    <s v="HU"/>
    <s v="HUEVO COMERCIAL"/>
    <n v="363.24"/>
    <d v="2026-07-06T00:00:00"/>
    <m/>
    <s v="TAT CALI H2022"/>
    <n v="2110302"/>
    <s v="H2022"/>
    <n v="0"/>
    <m/>
    <x v="4"/>
    <x v="2"/>
    <x v="4"/>
    <x v="0"/>
    <s v="OCCIDENTE"/>
    <s v="CALOTO"/>
    <n v="0"/>
    <s v="VEHICULOS"/>
    <x v="0"/>
  </r>
  <r>
    <n v="2110302"/>
    <s v="HUEVO L X 30 CARTON VERDE CANASTA"/>
    <s v="UN"/>
    <n v="8280"/>
    <n v="0"/>
    <s v="S"/>
    <s v="IV82"/>
    <n v="0"/>
    <n v="455"/>
    <s v="HU"/>
    <s v="HUEVO COMERCIAL"/>
    <n v="363.24"/>
    <d v="2026-07-06T00:00:00"/>
    <m/>
    <s v="TAT CALI H2026"/>
    <n v="2110302"/>
    <s v="H2026"/>
    <n v="0"/>
    <m/>
    <x v="4"/>
    <x v="2"/>
    <x v="4"/>
    <x v="0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06T00:00:00"/>
    <m/>
    <s v="TAT CALI H2026"/>
    <n v="2152388"/>
    <s v="H2026"/>
    <n v="0"/>
    <m/>
    <x v="4"/>
    <x v="2"/>
    <x v="4"/>
    <x v="2"/>
    <s v="OCCIDENTE"/>
    <s v="CALOTO"/>
    <n v="0"/>
    <s v="VEHICULOS"/>
    <x v="0"/>
  </r>
  <r>
    <n v="2110302"/>
    <s v="HUEVO L X 30 CARTON VERDE CANASTA"/>
    <s v="UN"/>
    <n v="8052"/>
    <n v="0"/>
    <s v="S"/>
    <s v="IV82"/>
    <n v="0"/>
    <n v="440"/>
    <s v="HU"/>
    <s v="HUEVO COMERCIAL"/>
    <n v="363.24"/>
    <d v="2026-07-07T00:00:00"/>
    <m/>
    <s v="TAT POPAYAN H2301"/>
    <n v="2110302"/>
    <s v="H2301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7-07T00:00:00"/>
    <m/>
    <s v="TAT POPAYAN H2301"/>
    <n v="2152388"/>
    <s v="H2301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440"/>
    <s v="HU"/>
    <s v="HUEVO COMERCIAL"/>
    <n v="363.24"/>
    <d v="2026-07-07T00:00:00"/>
    <m/>
    <s v="TAT POPAYAN H2302"/>
    <n v="2110302"/>
    <s v="H2302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7-06T00:00:00"/>
    <m/>
    <s v="TAT POPAYAN H2302"/>
    <n v="2152388"/>
    <s v="H2302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3980"/>
    <n v="0"/>
    <s v="S"/>
    <s v="IV82"/>
    <n v="0"/>
    <n v="440"/>
    <s v="HU"/>
    <s v="HUEVO COMERCIAL"/>
    <n v="363.24"/>
    <d v="2026-07-07T00:00:00"/>
    <m/>
    <s v="TAT POPAYAN H2303"/>
    <n v="2110302"/>
    <s v="H2303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855"/>
    <n v="0"/>
    <s v="S"/>
    <s v="IV82"/>
    <n v="0"/>
    <n v="540"/>
    <s v="HU"/>
    <s v="HUEVO COMERCIAL"/>
    <n v="538.38"/>
    <d v="2026-07-06T00:00:00"/>
    <m/>
    <s v="TAT POPAYAN H2303"/>
    <n v="2152388"/>
    <s v="H2303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9540"/>
    <n v="0"/>
    <s v="S"/>
    <s v="IV82"/>
    <n v="0"/>
    <n v="440"/>
    <s v="HU"/>
    <s v="HUEVO COMERCIAL"/>
    <n v="363.24"/>
    <d v="2026-07-07T00:00:00"/>
    <m/>
    <s v="TAT POPAYAN H2304"/>
    <n v="2110302"/>
    <s v="H2304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07T00:00:00"/>
    <m/>
    <s v="TAT POPAYAN H2304"/>
    <n v="2152388"/>
    <s v="H2304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1855"/>
    <n v="0"/>
    <s v="S"/>
    <s v="IV82"/>
    <n v="0"/>
    <n v="440"/>
    <s v="HU"/>
    <s v="HUEVO COMERCIAL"/>
    <n v="363.24"/>
    <d v="2026-07-07T00:00:00"/>
    <m/>
    <s v="TAT POPAYAN H2305"/>
    <n v="2110302"/>
    <s v="H2305"/>
    <n v="0"/>
    <m/>
    <x v="12"/>
    <x v="2"/>
    <x v="4"/>
    <x v="0"/>
    <s v="OCCIDENTE"/>
    <s v="CALOTO"/>
    <n v="0"/>
    <s v="VEHICULOS"/>
    <x v="0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06T00:00:00"/>
    <n v="0"/>
    <s v="TAT POPAYAN H2305"/>
    <n v="2110317"/>
    <s v="H2305"/>
    <n v="0"/>
    <m/>
    <x v="12"/>
    <x v="2"/>
    <x v="4"/>
    <x v="2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06T00:00:00"/>
    <m/>
    <s v="TAT POPAYAN H2305"/>
    <n v="2152388"/>
    <s v="H2305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9355"/>
    <n v="0"/>
    <s v="S"/>
    <s v="IV82"/>
    <n v="0"/>
    <n v="440"/>
    <s v="HU"/>
    <s v="HUEVO COMERCIAL"/>
    <n v="363.24"/>
    <d v="2026-07-06T00:00:00"/>
    <m/>
    <s v="TAT POPAYAN H2306"/>
    <n v="2110302"/>
    <s v="H2306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06T00:00:00"/>
    <m/>
    <s v="TAT POPAYAN H2306"/>
    <n v="2152388"/>
    <s v="H2306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2877"/>
    <n v="0"/>
    <s v="S"/>
    <s v="IV82"/>
    <n v="0"/>
    <n v="440"/>
    <s v="HU"/>
    <s v="HUEVO COMERCIAL"/>
    <n v="363.24"/>
    <d v="2026-07-07T00:00:00"/>
    <m/>
    <s v="TAT POPAYAN H2307"/>
    <n v="2110302"/>
    <s v="H2307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07T00:00:00"/>
    <m/>
    <s v="TAT POPAYAN H2307"/>
    <n v="2152388"/>
    <s v="H2307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2925"/>
    <n v="0"/>
    <s v="S"/>
    <s v="IV82"/>
    <n v="0"/>
    <n v="440"/>
    <s v="HU"/>
    <s v="HUEVO COMERCIAL"/>
    <n v="363.24"/>
    <d v="2026-07-06T00:00:00"/>
    <m/>
    <s v="TAT POPAYAN H2308"/>
    <n v="2110302"/>
    <s v="H2308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6T00:00:00"/>
    <m/>
    <s v="TAT POPAYAN H2308"/>
    <n v="2152388"/>
    <s v="H2308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2452"/>
    <n v="0"/>
    <s v="S"/>
    <s v="IV82"/>
    <n v="0"/>
    <n v="440"/>
    <s v="HU"/>
    <s v="HUEVO COMERCIAL"/>
    <n v="363.24"/>
    <d v="2026-07-07T00:00:00"/>
    <m/>
    <s v="TAT POPAYAN H2309"/>
    <n v="2110302"/>
    <s v="H2309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6T00:00:00"/>
    <m/>
    <s v="TAT POPAYAN H2309"/>
    <n v="2152388"/>
    <s v="H2309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0110"/>
    <n v="0"/>
    <s v="S"/>
    <s v="IV82"/>
    <n v="0"/>
    <n v="440"/>
    <s v="HU"/>
    <s v="HUEVO COMERCIAL"/>
    <n v="363.24"/>
    <d v="2026-07-06T00:00:00"/>
    <m/>
    <s v="TAT POPAYAN H2310"/>
    <n v="2110302"/>
    <s v="H2310"/>
    <n v="0"/>
    <m/>
    <x v="12"/>
    <x v="2"/>
    <x v="4"/>
    <x v="0"/>
    <s v="OCCIDENTE"/>
    <s v="CALOTO"/>
    <n v="0"/>
    <s v="VEHICULOS"/>
    <x v="0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06T00:00:00"/>
    <n v="0"/>
    <s v="TAT POPAYAN H2310"/>
    <n v="2110317"/>
    <s v="H2310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9600"/>
    <n v="0"/>
    <s v="S"/>
    <s v="IV82"/>
    <n v="0"/>
    <n v="440"/>
    <s v="HU"/>
    <s v="HUEVO COMERCIAL"/>
    <n v="363.24"/>
    <d v="2026-07-07T00:00:00"/>
    <m/>
    <s v="TAT POPAYAN H2312"/>
    <n v="2110302"/>
    <s v="H2312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07T00:00:00"/>
    <m/>
    <s v="TAT POPAYAN H2312"/>
    <n v="2152388"/>
    <s v="H2312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1130"/>
    <n v="0"/>
    <s v="S"/>
    <s v="IV82"/>
    <n v="0"/>
    <n v="440"/>
    <s v="HU"/>
    <s v="HUEVO COMERCIAL"/>
    <n v="363.24"/>
    <d v="2026-07-07T00:00:00"/>
    <m/>
    <s v="TAT POPAYAN H2313"/>
    <n v="2110302"/>
    <s v="H2313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7-06T00:00:00"/>
    <m/>
    <s v="TAT POPAYAN H2313"/>
    <n v="2152388"/>
    <s v="H2313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2600"/>
    <n v="0"/>
    <s v="S"/>
    <s v="IV82"/>
    <n v="0"/>
    <n v="440"/>
    <s v="HU"/>
    <s v="HUEVO COMERCIAL"/>
    <n v="363.24"/>
    <d v="2026-07-07T00:00:00"/>
    <m/>
    <s v="TAT POPAYAN H2314"/>
    <n v="2110302"/>
    <s v="H2314"/>
    <n v="0"/>
    <m/>
    <x v="12"/>
    <x v="2"/>
    <x v="4"/>
    <x v="0"/>
    <s v="OCCIDENTE"/>
    <s v="CALOTO"/>
    <n v="0"/>
    <s v="VEHICULOS"/>
    <x v="0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06T00:00:00"/>
    <m/>
    <s v="TAT POPAYAN H2314"/>
    <n v="2152388"/>
    <s v="H2314"/>
    <n v="0"/>
    <m/>
    <x v="12"/>
    <x v="2"/>
    <x v="4"/>
    <x v="2"/>
    <s v="OCCIDENTE"/>
    <s v="CALOTO"/>
    <n v="0"/>
    <s v="VEHICULOS"/>
    <x v="0"/>
  </r>
  <r>
    <n v="2110302"/>
    <s v="HUEVO L X 30 CARTON VERDE CANASTA"/>
    <s v="UN"/>
    <n v="1470"/>
    <n v="0"/>
    <s v="S"/>
    <s v="IV82"/>
    <n v="0"/>
    <n v="455"/>
    <s v="HU"/>
    <s v="HUEVO COMERCIAL"/>
    <n v="363.24"/>
    <d v="2026-07-06T00:00:00"/>
    <m/>
    <s v="TAT MEDELLIN H3001"/>
    <n v="2110302"/>
    <s v="H3001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7-07T00:00:00"/>
    <m/>
    <s v="TAT MEDELLIN H3002"/>
    <n v="152384"/>
    <s v="H3002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11970"/>
    <n v="0"/>
    <s v="S"/>
    <s v="IV82"/>
    <n v="0"/>
    <n v="455"/>
    <s v="HU"/>
    <s v="HUEVO COMERCIAL"/>
    <n v="363.23999999933761"/>
    <d v="2026-07-07T00:00:00"/>
    <m/>
    <s v="TAT MEDELLIN H3002"/>
    <n v="2110302"/>
    <s v="H3002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03"/>
    <n v="152384"/>
    <s v="H3003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5520"/>
    <n v="0"/>
    <s v="S"/>
    <s v="IV82"/>
    <n v="0"/>
    <n v="455"/>
    <s v="HU"/>
    <s v="HUEVO COMERCIAL"/>
    <n v="363.23999992854112"/>
    <d v="2026-07-06T00:00:00"/>
    <m/>
    <s v="TAT MEDELLIN H3003"/>
    <n v="2110302"/>
    <s v="H3003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7-06T00:00:00"/>
    <m/>
    <s v="TAT MEDELLIN H3004"/>
    <n v="152384"/>
    <s v="H3004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5890"/>
    <n v="0"/>
    <s v="S"/>
    <s v="IV82"/>
    <n v="0"/>
    <n v="455"/>
    <s v="HU"/>
    <s v="HUEVO COMERCIAL"/>
    <n v="363.23999999708872"/>
    <d v="2026-07-07T00:00:00"/>
    <m/>
    <s v="TAT MEDELLIN H3004"/>
    <n v="2110302"/>
    <s v="H3004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300"/>
    <n v="0"/>
    <s v="S"/>
    <s v="IV82"/>
    <n v="0"/>
    <n v="465"/>
    <s v="HU"/>
    <s v="HUEVO COMERCIAL"/>
    <n v="362.98"/>
    <d v="2026-07-06T00:00:00"/>
    <n v="0"/>
    <s v="TAT MEDELLIN H3004"/>
    <n v="2110317"/>
    <s v="H3004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MEDELLIN H3005"/>
    <n v="152384"/>
    <s v="H3005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4613"/>
    <n v="0"/>
    <s v="S"/>
    <s v="IV82"/>
    <n v="0"/>
    <n v="455"/>
    <s v="HU"/>
    <s v="HUEVO COMERCIAL"/>
    <n v="363.23999999999819"/>
    <d v="2026-07-07T00:00:00"/>
    <m/>
    <s v="TAT MEDELLIN H3005"/>
    <n v="2110302"/>
    <s v="H3005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1200"/>
    <n v="0"/>
    <s v="S"/>
    <s v="IV82"/>
    <n v="0"/>
    <n v="455"/>
    <s v="HU"/>
    <s v="HUEVO COMERCIAL"/>
    <n v="363.24"/>
    <d v="2026-07-06T00:00:00"/>
    <m/>
    <s v="TAT MEDELLIN H3010"/>
    <n v="2110302"/>
    <s v="H3010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1526"/>
    <n v="0"/>
    <s v="S"/>
    <s v="IV82"/>
    <n v="0"/>
    <n v="465"/>
    <s v="HU"/>
    <s v="HUEVO COMERCIAL"/>
    <n v="362.98"/>
    <d v="2026-07-06T00:00:00"/>
    <n v="0"/>
    <s v="TAT MEDELLIN H3010"/>
    <n v="2110317"/>
    <s v="H3010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7-06T00:00:00"/>
    <m/>
    <s v="TAT MEDELLIN H3011"/>
    <n v="152384"/>
    <s v="H301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5736"/>
    <n v="0"/>
    <s v="S"/>
    <s v="IV82"/>
    <n v="0"/>
    <n v="455"/>
    <s v="HU"/>
    <s v="HUEVO COMERCIAL"/>
    <n v="363.23999999999882"/>
    <d v="2026-07-06T00:00:00"/>
    <m/>
    <s v="TAT MEDELLIN H3011"/>
    <n v="2110302"/>
    <s v="H3011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7-06T00:00:00"/>
    <n v="0"/>
    <s v="TAT MEDELLIN H3011"/>
    <n v="2110317"/>
    <s v="H3011"/>
    <n v="0"/>
    <m/>
    <x v="5"/>
    <x v="2"/>
    <x v="4"/>
    <x v="2"/>
    <s v="OCCIDENTE"/>
    <s v="CALOTO"/>
    <n v="0"/>
    <s v="VEHICULOS"/>
    <x v="0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7-06T00:00:00"/>
    <m/>
    <s v="TAT MEDELLIN H3015"/>
    <n v="152384"/>
    <s v="H3015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212"/>
    <n v="0"/>
    <s v="S"/>
    <s v="IV82"/>
    <n v="0"/>
    <n v="455"/>
    <s v="HU"/>
    <s v="HUEVO COMERCIAL"/>
    <n v="363.23999999974239"/>
    <d v="2026-07-06T00:00:00"/>
    <m/>
    <s v="TAT MEDELLIN H3015"/>
    <n v="2110302"/>
    <s v="H3015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17"/>
    <n v="152384"/>
    <s v="H3017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3900"/>
    <n v="0"/>
    <s v="S"/>
    <s v="IV82"/>
    <n v="0"/>
    <n v="455"/>
    <s v="HU"/>
    <s v="HUEVO COMERCIAL"/>
    <n v="363.2399999441003"/>
    <d v="2026-07-06T00:00:00"/>
    <m/>
    <s v="TAT MEDELLIN H3017"/>
    <n v="2110302"/>
    <s v="H3017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30"/>
    <s v="HU"/>
    <s v="HUEVO COMERCIAL"/>
    <n v="504.4"/>
    <d v="2026-07-04T00:00:00"/>
    <m/>
    <s v="TAT MEDELLIN H3021"/>
    <n v="152384"/>
    <s v="H302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9857"/>
    <n v="0"/>
    <s v="S"/>
    <s v="IV82"/>
    <n v="0"/>
    <n v="455"/>
    <s v="HU"/>
    <s v="HUEVO COMERCIAL"/>
    <n v="363.23999999583538"/>
    <d v="2026-07-06T00:00:00"/>
    <m/>
    <s v="TAT MEDELLIN H3021"/>
    <n v="2110302"/>
    <s v="H3021"/>
    <n v="0"/>
    <m/>
    <x v="5"/>
    <x v="2"/>
    <x v="4"/>
    <x v="0"/>
    <s v="OCCIDENTE"/>
    <s v="CALOTO"/>
    <n v="0"/>
    <s v="VEHICULOS"/>
    <x v="0"/>
  </r>
  <r>
    <n v="2110302"/>
    <s v="HUEVO L X 30 CARTON VERDE CANASTA"/>
    <s v="UN"/>
    <n v="5332"/>
    <n v="0"/>
    <s v="S"/>
    <s v="IV82"/>
    <n v="0"/>
    <n v="455"/>
    <s v="HU"/>
    <s v="HUEVO COMERCIAL"/>
    <n v="363.23999996344997"/>
    <d v="2026-07-06T00:00:00"/>
    <m/>
    <s v="TAT MEDELLIN H3026"/>
    <n v="2110302"/>
    <s v="H3026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240"/>
    <n v="0"/>
    <s v="S"/>
    <s v="IV82"/>
    <n v="0"/>
    <n v="530"/>
    <s v="HU"/>
    <s v="HUEVO COMERCIAL"/>
    <n v="504.4"/>
    <d v="2026-07-06T00:00:00"/>
    <m/>
    <s v="TAT MEDELLIN H3027"/>
    <n v="152384"/>
    <s v="H3027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3832"/>
    <n v="0"/>
    <s v="S"/>
    <s v="IV82"/>
    <n v="0"/>
    <n v="455"/>
    <s v="HU"/>
    <s v="HUEVO COMERCIAL"/>
    <n v="363.23999998752998"/>
    <d v="2026-07-07T00:00:00"/>
    <m/>
    <s v="TAT MEDELLIN H3027"/>
    <n v="2110302"/>
    <s v="H3027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960"/>
    <n v="0"/>
    <s v="S"/>
    <s v="IV82"/>
    <n v="0"/>
    <n v="530"/>
    <s v="HU"/>
    <s v="HUEVO COMERCIAL"/>
    <n v="504.4"/>
    <d v="2026-07-06T00:00:00"/>
    <m/>
    <s v="TAT MEDELLIN H3028"/>
    <n v="152384"/>
    <s v="H3028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277"/>
    <n v="0"/>
    <s v="S"/>
    <s v="IV82"/>
    <n v="0"/>
    <n v="455"/>
    <s v="HU"/>
    <s v="HUEVO COMERCIAL"/>
    <n v="363.23999999662419"/>
    <d v="2026-07-06T00:00:00"/>
    <m/>
    <s v="TAT MEDELLIN H3028"/>
    <n v="2110302"/>
    <s v="H3028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7-07T00:00:00"/>
    <n v="0"/>
    <s v="TAT MEDELLIN H3028"/>
    <n v="2110317"/>
    <s v="H3028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988"/>
    <n v="0"/>
    <s v="S"/>
    <s v="IV82"/>
    <n v="0"/>
    <n v="455"/>
    <s v="HU"/>
    <s v="HUEVO COMERCIAL"/>
    <n v="363.2399999985966"/>
    <d v="2026-07-07T00:00:00"/>
    <m/>
    <s v="TAT MEDELLIN H3029"/>
    <n v="2110302"/>
    <s v="H3029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30"/>
    <n v="152384"/>
    <s v="H3030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8550"/>
    <n v="0"/>
    <s v="S"/>
    <s v="IV82"/>
    <n v="0"/>
    <n v="455"/>
    <s v="HU"/>
    <s v="HUEVO COMERCIAL"/>
    <n v="363.23999999997392"/>
    <d v="2026-07-07T00:00:00"/>
    <m/>
    <s v="TAT MEDELLIN H3030"/>
    <n v="2110302"/>
    <s v="H3030"/>
    <n v="0"/>
    <m/>
    <x v="5"/>
    <x v="2"/>
    <x v="4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7-06T00:00:00"/>
    <m/>
    <s v="TAT MEDELLIN H3031"/>
    <n v="152384"/>
    <s v="H3031"/>
    <n v="0"/>
    <m/>
    <x v="5"/>
    <x v="2"/>
    <x v="4"/>
    <x v="2"/>
    <s v="OCCIDENTE"/>
    <s v="CALOTO"/>
    <n v="0"/>
    <s v="VEHICULOS"/>
    <x v="0"/>
  </r>
  <r>
    <n v="2110302"/>
    <s v="HUEVO L X 30 CARTON VERDE CANASTA"/>
    <s v="UN"/>
    <n v="6330"/>
    <n v="0"/>
    <s v="S"/>
    <s v="IV82"/>
    <n v="0"/>
    <n v="455"/>
    <s v="HU"/>
    <s v="HUEVO COMERCIAL"/>
    <n v="363.24"/>
    <d v="2026-07-06T00:00:00"/>
    <m/>
    <s v="TAT MEDELLIN H3031"/>
    <n v="2110302"/>
    <s v="H3031"/>
    <n v="0"/>
    <m/>
    <x v="5"/>
    <x v="2"/>
    <x v="4"/>
    <x v="0"/>
    <s v="OCCIDENTE"/>
    <s v="CALOTO"/>
    <n v="0"/>
    <s v="VEHICULOS"/>
    <x v="0"/>
  </r>
  <r>
    <n v="2110317"/>
    <s v="HUEVO L X 30 CARTON VERDE AMARRADO SIN ETIQUETA CANASTA"/>
    <s v="UN"/>
    <n v="1260"/>
    <n v="0"/>
    <s v="S"/>
    <s v="IV82"/>
    <n v="0"/>
    <n v="465"/>
    <s v="HU"/>
    <s v="HUEVO COMERCIAL"/>
    <n v="362.98"/>
    <d v="2026-07-06T00:00:00"/>
    <n v="0"/>
    <s v="TAT MEDELLIN H3031"/>
    <n v="2110317"/>
    <s v="H3031"/>
    <n v="0"/>
    <m/>
    <x v="5"/>
    <x v="2"/>
    <x v="4"/>
    <x v="2"/>
    <s v="OCCIDENTE"/>
    <s v="CALOTO"/>
    <n v="0"/>
    <s v="VEHICULOS"/>
    <x v="0"/>
  </r>
  <r>
    <n v="110316"/>
    <s v="HUEVO L X30 CARTON VERDE CON ETIQUETA"/>
    <s v="UN"/>
    <n v="70"/>
    <m/>
    <s v="S"/>
    <s v="IV82"/>
    <m/>
    <m/>
    <s v="HU"/>
    <s v="HUEVO COMERCIAL"/>
    <n v="487.28199999999998"/>
    <d v="2026-07-02T00:00:00"/>
    <m/>
    <s v="PEREIRA - RUTA ESPECIAL OPERADOR"/>
    <n v="110316"/>
    <s v="H3640"/>
    <n v="0"/>
    <m/>
    <x v="13"/>
    <x v="2"/>
    <x v="4"/>
    <x v="4"/>
    <s v="OCCIDENTE"/>
    <s v="CALOTO"/>
    <n v="0"/>
    <s v="VEHICULOS"/>
    <x v="2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2T00:00:00"/>
    <n v="15238"/>
    <s v="PEREIRA - RUTA ESPECIAL OPERADOR"/>
    <n v="15238"/>
    <s v="H3640"/>
    <n v="0"/>
    <m/>
    <x v="13"/>
    <x v="2"/>
    <x v="4"/>
    <x v="2"/>
    <s v="OCCIDENTE"/>
    <s v="CALOTO"/>
    <n v="0"/>
    <s v="VEHICULOS"/>
    <x v="2"/>
  </r>
  <r>
    <n v="2110302"/>
    <s v="HUEVO L X 30 CARTON VERDE CANASTA"/>
    <s v="UN"/>
    <n v="5632"/>
    <n v="0"/>
    <s v="S"/>
    <s v="IV82"/>
    <n v="0"/>
    <n v="430"/>
    <s v="HU"/>
    <s v="HUEVO COMERCIAL"/>
    <n v="363.47986475922522"/>
    <d v="2026-07-06T00:00:00"/>
    <m/>
    <s v="TAT BARRANQUILLA H4001"/>
    <n v="2110302"/>
    <s v="H4001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7-07T00:00:00"/>
    <m/>
    <s v="TAT BARRANQUILLA H4001"/>
    <n v="2152388"/>
    <s v="H4001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30"/>
    <s v="HU"/>
    <s v="HUEVO COMERCIAL"/>
    <n v="363.53518523005528"/>
    <d v="2026-07-07T00:00:00"/>
    <m/>
    <s v="TAT BARRANQUILLA H4002"/>
    <n v="2110302"/>
    <s v="H4002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6T00:00:00"/>
    <m/>
    <s v="TAT BARRANQUILLA H4002"/>
    <n v="2152388"/>
    <s v="H4002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6900"/>
    <n v="0"/>
    <s v="S"/>
    <s v="IV82"/>
    <n v="0"/>
    <n v="430"/>
    <s v="HU"/>
    <s v="HUEVO COMERCIAL"/>
    <n v="363.44974851600068"/>
    <d v="2026-07-07T00:00:00"/>
    <m/>
    <s v="TAT BARRANQUILLA H4003"/>
    <n v="2110302"/>
    <s v="H4003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6T00:00:00"/>
    <m/>
    <s v="TAT BARRANQUILLA H4003"/>
    <n v="2152388"/>
    <s v="H4003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8874"/>
    <n v="0"/>
    <s v="S"/>
    <s v="IV82"/>
    <n v="0"/>
    <n v="430"/>
    <s v="HU"/>
    <s v="HUEVO COMERCIAL"/>
    <n v="363.49050180241329"/>
    <d v="2026-07-06T00:00:00"/>
    <m/>
    <s v="TAT BARRANQUILLA H4004"/>
    <n v="2110302"/>
    <s v="H4004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7-06T00:00:00"/>
    <m/>
    <s v="TAT BARRANQUILLA H4004"/>
    <n v="2152388"/>
    <s v="H4004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9150"/>
    <n v="0"/>
    <s v="S"/>
    <s v="IV82"/>
    <n v="0"/>
    <n v="430"/>
    <s v="HU"/>
    <s v="HUEVO COMERCIAL"/>
    <n v="363.40343621970999"/>
    <d v="2026-07-06T00:00:00"/>
    <m/>
    <s v="TAT BARRANQUILLA H4005"/>
    <n v="2110302"/>
    <s v="H4005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1500"/>
    <n v="0"/>
    <s v="S"/>
    <s v="IV82"/>
    <n v="0"/>
    <n v="530"/>
    <s v="HU"/>
    <s v="HUEVO COMERCIAL"/>
    <n v="538.38"/>
    <d v="2026-07-06T00:00:00"/>
    <m/>
    <s v="TAT BARRANQUILLA H4005"/>
    <n v="2152388"/>
    <s v="H4005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1640"/>
    <n v="0"/>
    <s v="S"/>
    <s v="IV82"/>
    <n v="0"/>
    <n v="430"/>
    <s v="HU"/>
    <s v="HUEVO COMERCIAL"/>
    <n v="363.44096642186543"/>
    <d v="2026-07-06T00:00:00"/>
    <m/>
    <s v="TAT BARRANQUILLA H4006"/>
    <n v="2110302"/>
    <s v="H4006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6T00:00:00"/>
    <m/>
    <s v="TAT BARRANQUILLA H4006"/>
    <n v="2152388"/>
    <s v="H4006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1370"/>
    <n v="0"/>
    <s v="S"/>
    <s v="IV82"/>
    <n v="0"/>
    <n v="430"/>
    <s v="HU"/>
    <s v="HUEVO COMERCIAL"/>
    <n v="363.47497068473177"/>
    <d v="2026-07-07T00:00:00"/>
    <m/>
    <s v="TAT BARRANQUILLA H4007"/>
    <n v="2110302"/>
    <s v="H4007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07T00:00:00"/>
    <m/>
    <s v="TAT BARRANQUILLA H4007"/>
    <n v="2152388"/>
    <s v="H4007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1730"/>
    <n v="0"/>
    <s v="S"/>
    <s v="IV82"/>
    <n v="0"/>
    <n v="430"/>
    <s v="HU"/>
    <s v="HUEVO COMERCIAL"/>
    <n v="363.45134377336109"/>
    <d v="2026-07-06T00:00:00"/>
    <m/>
    <s v="TAT BARRANQUILLA H4008"/>
    <n v="2110302"/>
    <s v="H4008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06T00:00:00"/>
    <m/>
    <s v="TAT BARRANQUILLA H4008"/>
    <n v="2152388"/>
    <s v="H4008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5880"/>
    <n v="0"/>
    <s v="S"/>
    <s v="IV82"/>
    <n v="0"/>
    <n v="430"/>
    <s v="HU"/>
    <s v="HUEVO COMERCIAL"/>
    <n v="363.57910891257632"/>
    <d v="2026-07-07T00:00:00"/>
    <m/>
    <s v="TAT BARRANQUILLA H4009"/>
    <n v="2110302"/>
    <s v="H4009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BARRANQUILLA H4009"/>
    <n v="2152388"/>
    <s v="H4009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30"/>
    <s v="HU"/>
    <s v="HUEVO COMERCIAL"/>
    <n v="363.66851582819368"/>
    <d v="2026-07-07T00:00:00"/>
    <m/>
    <s v="TAT BARRANQUILLA H4010"/>
    <n v="2110302"/>
    <s v="H4010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6T00:00:00"/>
    <m/>
    <s v="TAT BARRANQUILLA H4010"/>
    <n v="2152388"/>
    <s v="H4010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3170"/>
    <n v="0"/>
    <s v="S"/>
    <s v="IV82"/>
    <n v="0"/>
    <n v="430"/>
    <s v="HU"/>
    <s v="HUEVO COMERCIAL"/>
    <n v="363.54248763001209"/>
    <d v="2026-07-06T00:00:00"/>
    <m/>
    <s v="TAT BARRANQUILLA H4011"/>
    <n v="2110302"/>
    <s v="H4011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1005"/>
    <n v="0"/>
    <s v="S"/>
    <s v="IV82"/>
    <n v="0"/>
    <n v="530"/>
    <s v="HU"/>
    <s v="HUEVO COMERCIAL"/>
    <n v="538.38"/>
    <d v="2026-07-06T00:00:00"/>
    <m/>
    <s v="TAT BARRANQUILLA H4011"/>
    <n v="2152388"/>
    <s v="H4011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2690"/>
    <n v="0"/>
    <s v="S"/>
    <s v="IV82"/>
    <n v="0"/>
    <n v="430"/>
    <s v="HU"/>
    <s v="HUEVO COMERCIAL"/>
    <n v="363.47143697453578"/>
    <d v="2026-07-06T00:00:00"/>
    <m/>
    <s v="TAT BARRANQUILLA H4012"/>
    <n v="2110302"/>
    <s v="H4012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6T00:00:00"/>
    <m/>
    <s v="TAT BARRANQUILLA H4012"/>
    <n v="2152388"/>
    <s v="H4012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1901"/>
    <n v="0"/>
    <s v="S"/>
    <s v="IV82"/>
    <n v="0"/>
    <n v="430"/>
    <s v="HU"/>
    <s v="HUEVO COMERCIAL"/>
    <n v="363.57868383010327"/>
    <d v="2026-07-06T00:00:00"/>
    <m/>
    <s v="TAT BARRANQUILLA H4013"/>
    <n v="2110302"/>
    <s v="H4013"/>
    <n v="0"/>
    <m/>
    <x v="14"/>
    <x v="2"/>
    <x v="4"/>
    <x v="0"/>
    <s v="COSTA"/>
    <s v="CALOTO"/>
    <n v="0"/>
    <s v="VEHICULOS"/>
    <x v="0"/>
  </r>
  <r>
    <n v="2110317"/>
    <s v="HUEVO L X 30 CARTON VERDE AMARRADO SIN ETIQUETA CANASTA"/>
    <s v="UN"/>
    <n v="1980"/>
    <n v="0"/>
    <s v="S"/>
    <s v="IV82"/>
    <n v="0"/>
    <n v="440"/>
    <s v="HU"/>
    <s v="HUEVO COMERCIAL"/>
    <n v="362.98"/>
    <d v="2026-07-06T00:00:00"/>
    <n v="0"/>
    <s v="TAT BARRANQUILLA H4013"/>
    <n v="2110317"/>
    <s v="H4013"/>
    <n v="0"/>
    <m/>
    <x v="14"/>
    <x v="2"/>
    <x v="4"/>
    <x v="2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6T00:00:00"/>
    <m/>
    <s v="TAT BARRANQUILLA H4013"/>
    <n v="2152388"/>
    <s v="H4013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9360"/>
    <n v="0"/>
    <s v="S"/>
    <s v="IV82"/>
    <n v="0"/>
    <n v="430"/>
    <s v="HU"/>
    <s v="HUEVO COMERCIAL"/>
    <n v="363.49130564425911"/>
    <d v="2026-07-06T00:00:00"/>
    <m/>
    <s v="TAT BARRANQUILLA H4014"/>
    <n v="2110302"/>
    <s v="H4014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7-06T00:00:00"/>
    <m/>
    <s v="TAT BARRANQUILLA H4014"/>
    <n v="2152388"/>
    <s v="H4014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6000"/>
    <n v="0"/>
    <s v="S"/>
    <s v="IV82"/>
    <n v="0"/>
    <n v="430"/>
    <s v="HU"/>
    <s v="HUEVO COMERCIAL"/>
    <n v="363.59835465539499"/>
    <d v="2026-07-06T00:00:00"/>
    <m/>
    <s v="TAT BARRANQUILLA H4015"/>
    <n v="2110302"/>
    <s v="H4015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BARRANQUILLA H4015"/>
    <n v="2152388"/>
    <s v="H4015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320"/>
    <n v="0"/>
    <s v="S"/>
    <s v="IV82"/>
    <n v="0"/>
    <n v="430"/>
    <s v="HU"/>
    <s v="HUEVO COMERCIAL"/>
    <n v="363.46577015689752"/>
    <d v="2026-07-06T00:00:00"/>
    <m/>
    <s v="TAT BARRANQUILLA H4016"/>
    <n v="2110302"/>
    <s v="H4016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06T00:00:00"/>
    <m/>
    <s v="TAT BARRANQUILLA H4016"/>
    <n v="2152388"/>
    <s v="H4016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0102"/>
    <n v="0"/>
    <s v="S"/>
    <s v="IV82"/>
    <n v="0"/>
    <n v="430"/>
    <s v="HU"/>
    <s v="HUEVO COMERCIAL"/>
    <n v="363.45613577513899"/>
    <d v="2026-07-06T00:00:00"/>
    <m/>
    <s v="TAT BARRANQUILLA H4017"/>
    <n v="2110302"/>
    <s v="H4017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6T00:00:00"/>
    <m/>
    <s v="TAT BARRANQUILLA H4017"/>
    <n v="2152388"/>
    <s v="H4017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3260"/>
    <n v="0"/>
    <s v="S"/>
    <s v="IV82"/>
    <n v="0"/>
    <n v="430"/>
    <s v="HU"/>
    <s v="HUEVO COMERCIAL"/>
    <n v="363.49817916824088"/>
    <d v="2026-07-07T00:00:00"/>
    <m/>
    <s v="TAT BARRANQUILLA H4018"/>
    <n v="2110302"/>
    <s v="H4018"/>
    <n v="0"/>
    <m/>
    <x v="14"/>
    <x v="2"/>
    <x v="4"/>
    <x v="0"/>
    <s v="COSTA"/>
    <s v="CALOTO"/>
    <n v="0"/>
    <s v="VEHICULOS"/>
    <x v="0"/>
  </r>
  <r>
    <n v="2110317"/>
    <s v="HUEVO L X 30 CARTON VERDE AMARRADO SIN ETIQUETA CANASTA"/>
    <s v="UN"/>
    <n v="1140"/>
    <n v="0"/>
    <s v="S"/>
    <s v="IV82"/>
    <n v="0"/>
    <n v="440"/>
    <s v="HU"/>
    <s v="HUEVO COMERCIAL"/>
    <n v="362.98"/>
    <d v="2026-07-06T00:00:00"/>
    <n v="0"/>
    <s v="TAT BARRANQUILLA H4018"/>
    <n v="2110317"/>
    <s v="H4018"/>
    <n v="0"/>
    <m/>
    <x v="14"/>
    <x v="2"/>
    <x v="4"/>
    <x v="2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06T00:00:00"/>
    <m/>
    <s v="TAT BARRANQUILLA H4018"/>
    <n v="2152388"/>
    <s v="H4018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331"/>
    <n v="0"/>
    <s v="S"/>
    <s v="IV82"/>
    <n v="0"/>
    <n v="430"/>
    <s v="HU"/>
    <s v="HUEVO COMERCIAL"/>
    <n v="363.66064311234612"/>
    <d v="2026-07-06T00:00:00"/>
    <m/>
    <s v="TAT BARRANQUILLA H4019"/>
    <n v="2110302"/>
    <s v="H4019"/>
    <n v="0"/>
    <m/>
    <x v="14"/>
    <x v="2"/>
    <x v="4"/>
    <x v="0"/>
    <s v="COSTA"/>
    <s v="CALOTO"/>
    <n v="0"/>
    <s v="VEHICULOS"/>
    <x v="0"/>
  </r>
  <r>
    <n v="2110302"/>
    <s v="HUEVO L X 30 CARTON VERDE CANASTA"/>
    <s v="UN"/>
    <n v="491"/>
    <n v="0"/>
    <s v="S"/>
    <s v="IV82"/>
    <n v="0"/>
    <n v="430"/>
    <s v="HU"/>
    <s v="HUEVO COMERCIAL"/>
    <n v="363.31684588729951"/>
    <d v="2026-07-06T00:00:00"/>
    <m/>
    <s v="TAT BARRANQUILLA H4020"/>
    <n v="2110302"/>
    <s v="H4020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7-07T00:00:00"/>
    <m/>
    <s v="TAT BARRANQUILLA H4020"/>
    <n v="2152388"/>
    <s v="H4020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2220"/>
    <n v="0"/>
    <s v="S"/>
    <s v="IV82"/>
    <n v="0"/>
    <n v="430"/>
    <s v="HU"/>
    <s v="HUEVO COMERCIAL"/>
    <n v="363.50001662273638"/>
    <d v="2026-07-07T00:00:00"/>
    <m/>
    <s v="TAT BARRANQUILLA H4021"/>
    <n v="2110302"/>
    <s v="H4021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6T00:00:00"/>
    <m/>
    <s v="TAT BARRANQUILLA H4021"/>
    <n v="2152388"/>
    <s v="H4021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10320"/>
    <n v="0"/>
    <s v="S"/>
    <s v="IV82"/>
    <n v="0"/>
    <n v="430"/>
    <s v="HU"/>
    <s v="HUEVO COMERCIAL"/>
    <n v="363.42288699530542"/>
    <d v="2026-07-07T00:00:00"/>
    <m/>
    <s v="TAT BARRANQUILLA H4023"/>
    <n v="2110302"/>
    <s v="H4023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06T00:00:00"/>
    <m/>
    <s v="TAT BARRANQUILLA H4023"/>
    <n v="2152388"/>
    <s v="H4023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2040"/>
    <n v="0"/>
    <s v="S"/>
    <s v="IV82"/>
    <n v="0"/>
    <n v="430"/>
    <s v="HU"/>
    <s v="HUEVO COMERCIAL"/>
    <n v="363.49797972787428"/>
    <d v="2026-07-07T00:00:00"/>
    <m/>
    <s v="TAT BARRANQUILLA H4024"/>
    <n v="2110302"/>
    <s v="H4024"/>
    <n v="0"/>
    <m/>
    <x v="14"/>
    <x v="2"/>
    <x v="4"/>
    <x v="0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6T00:00:00"/>
    <m/>
    <s v="TAT BARRANQUILLA H4024"/>
    <n v="2152388"/>
    <s v="H4024"/>
    <n v="0"/>
    <m/>
    <x v="14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80.28954166666671"/>
    <d v="2026-07-04T00:00:00"/>
    <m/>
    <s v="TAT CARTAGENA H4101"/>
    <n v="2110302"/>
    <s v="H4101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6T00:00:00"/>
    <m/>
    <s v="TAT CARTAGENA H4101"/>
    <n v="2152388"/>
    <s v="H4101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30"/>
    <s v="HU"/>
    <s v="HUEVO COMERCIAL"/>
    <n v="517.01009953703704"/>
    <d v="2026-07-06T00:00:00"/>
    <m/>
    <s v="TAT CARTAGENA H4102"/>
    <n v="2110302"/>
    <s v="H4102"/>
    <n v="0"/>
    <m/>
    <x v="15"/>
    <x v="2"/>
    <x v="4"/>
    <x v="0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30"/>
    <s v="HU"/>
    <s v="HUEVO COMERCIAL"/>
    <n v="391.03657465277769"/>
    <d v="2026-07-04T00:00:00"/>
    <m/>
    <s v="TAT CARTAGENA H4103"/>
    <n v="2110302"/>
    <s v="H4103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06T00:00:00"/>
    <m/>
    <s v="TAT CARTAGENA H4103"/>
    <n v="2152388"/>
    <s v="H4103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74.32802787409878"/>
    <d v="2026-07-06T00:00:00"/>
    <m/>
    <s v="TAT CARTAGENA H4104"/>
    <n v="2110302"/>
    <s v="H4104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06T00:00:00"/>
    <m/>
    <s v="TAT CARTAGENA H4104"/>
    <n v="2152388"/>
    <s v="H4104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1170"/>
    <n v="0"/>
    <s v="S"/>
    <s v="IV82"/>
    <n v="0"/>
    <n v="430"/>
    <s v="HU"/>
    <s v="HUEVO COMERCIAL"/>
    <n v="378.16038948633258"/>
    <d v="2026-07-06T00:00:00"/>
    <m/>
    <s v="TAT CARTAGENA H4105"/>
    <n v="2110302"/>
    <s v="H4105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6T00:00:00"/>
    <m/>
    <s v="TAT CARTAGENA H4105"/>
    <n v="2152388"/>
    <s v="H4105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30"/>
    <s v="HU"/>
    <s v="HUEVO COMERCIAL"/>
    <n v="394.5544154411765"/>
    <d v="2026-07-06T00:00:00"/>
    <m/>
    <s v="TAT CARTAGENA H4106"/>
    <n v="2110302"/>
    <s v="H4106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7-06T00:00:00"/>
    <m/>
    <s v="TAT CARTAGENA H4106"/>
    <n v="2152388"/>
    <s v="H4106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6T00:00:00"/>
    <m/>
    <s v="TAT CARTAGENA H4107"/>
    <n v="2110302"/>
    <s v="H4107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6T00:00:00"/>
    <m/>
    <s v="TAT CARTAGENA H4107"/>
    <n v="2152388"/>
    <s v="H4107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5.42725000000002"/>
    <d v="2026-07-03T00:00:00"/>
    <m/>
    <s v="TAT CARTAGENA H4108"/>
    <n v="2110302"/>
    <s v="H4108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06T00:00:00"/>
    <m/>
    <s v="TAT CARTAGENA H4108"/>
    <n v="2152388"/>
    <s v="H4108"/>
    <n v="0"/>
    <m/>
    <x v="15"/>
    <x v="2"/>
    <x v="4"/>
    <x v="2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06T00:00:00"/>
    <m/>
    <s v="TAT CARTAGENA H4109"/>
    <n v="2152388"/>
    <s v="H4109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210"/>
    <n v="0"/>
    <s v="S"/>
    <s v="IV82"/>
    <n v="0"/>
    <n v="430"/>
    <s v="HU"/>
    <s v="HUEVO COMERCIAL"/>
    <n v="375.42722916666668"/>
    <d v="2026-07-04T00:00:00"/>
    <m/>
    <s v="TAT CARTAGENA H4110"/>
    <n v="2110302"/>
    <s v="H4110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1620"/>
    <n v="0"/>
    <s v="S"/>
    <s v="IV82"/>
    <n v="0"/>
    <n v="530"/>
    <s v="HU"/>
    <s v="HUEVO COMERCIAL"/>
    <n v="538.38"/>
    <d v="2026-07-06T00:00:00"/>
    <m/>
    <s v="TAT CARTAGENA H4110"/>
    <n v="2152388"/>
    <s v="H4110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6T00:00:00"/>
    <m/>
    <s v="TAT CARTAGENA H4111"/>
    <n v="2110302"/>
    <s v="H4111"/>
    <n v="0"/>
    <m/>
    <x v="15"/>
    <x v="2"/>
    <x v="4"/>
    <x v="0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7-06T00:00:00"/>
    <m/>
    <s v="TAT CARTAGENA H4111"/>
    <n v="2152388"/>
    <s v="H4111"/>
    <n v="0"/>
    <m/>
    <x v="15"/>
    <x v="2"/>
    <x v="4"/>
    <x v="2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6T00:00:00"/>
    <m/>
    <s v="TAT CARTAGENA H4112"/>
    <n v="2152388"/>
    <s v="H4112"/>
    <n v="0"/>
    <m/>
    <x v="15"/>
    <x v="2"/>
    <x v="4"/>
    <x v="2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412.94830555555558"/>
    <d v="2026-06-30T00:00:00"/>
    <m/>
    <s v="TAT CARTAGENA H4114"/>
    <n v="2110302"/>
    <s v="H4114"/>
    <n v="0"/>
    <m/>
    <x v="15"/>
    <x v="2"/>
    <x v="4"/>
    <x v="0"/>
    <s v="COSTA"/>
    <s v="CALOTO"/>
    <n v="0"/>
    <s v="VEHICULOS"/>
    <x v="0"/>
  </r>
  <r>
    <n v="114379"/>
    <s v="HUEVO L X 30 PET CAJA X 300 PV."/>
    <s v="UN"/>
    <n v="1800"/>
    <n v="0"/>
    <s v="S"/>
    <s v="IV82"/>
    <n v="0"/>
    <n v="635"/>
    <s v="HU"/>
    <s v="HUEVO COMERCIAL"/>
    <n v="570.95000000000005"/>
    <d v="2026-07-06T00:00:00"/>
    <m/>
    <s v="TAT H4150 - AUTOSERVICIOS"/>
    <n v="114379"/>
    <s v="H4150"/>
    <n v="0"/>
    <m/>
    <x v="15"/>
    <x v="2"/>
    <x v="4"/>
    <x v="2"/>
    <s v="COSTA"/>
    <s v="CALOTO"/>
    <n v="0"/>
    <s v="VEHICULOS"/>
    <x v="2"/>
  </r>
  <r>
    <n v="2114379"/>
    <s v="HUEVO L X 30 PET CANASTA X 180 PV"/>
    <s v="UN"/>
    <n v="180"/>
    <m/>
    <s v="S"/>
    <s v="IV82"/>
    <m/>
    <m/>
    <s v="HU"/>
    <s v="HUEVO COMERCIAL"/>
    <n v="538.38"/>
    <d v="2026-07-07T00:00:00"/>
    <n v="0"/>
    <s v="TAT H4150 - AUTOSERVICIOS"/>
    <n v="2114379"/>
    <s v="H4150"/>
    <n v="0"/>
    <m/>
    <x v="15"/>
    <x v="2"/>
    <x v="4"/>
    <x v="2"/>
    <s v="COSTA"/>
    <s v="CALOTO"/>
    <n v="0"/>
    <s v="VEHICULOS"/>
    <x v="2"/>
  </r>
  <r>
    <n v="2152388"/>
    <s v="HUEVO L X 15 PAGUE 14 PET EN CANASTA."/>
    <s v="UN"/>
    <n v="315"/>
    <n v="0"/>
    <s v="S"/>
    <s v="IV82"/>
    <n v="0"/>
    <n v="560"/>
    <s v="HU"/>
    <s v="HUEVO COMERCIAL"/>
    <n v="538.38"/>
    <d v="2026-07-06T00:00:00"/>
    <m/>
    <s v="TAT SANTAMARTA H4202"/>
    <n v="2152388"/>
    <s v="H4202"/>
    <n v="0"/>
    <m/>
    <x v="16"/>
    <x v="2"/>
    <x v="4"/>
    <x v="2"/>
    <s v="COSTA"/>
    <s v="SANTANDER"/>
    <n v="0"/>
    <s v="VEHICULOS"/>
    <x v="0"/>
  </r>
  <r>
    <n v="2110302"/>
    <s v="HUEVO L X 30 CARTON VERDE CANASTA"/>
    <s v="UN"/>
    <n v="300"/>
    <n v="0"/>
    <s v="S"/>
    <s v="IV82"/>
    <n v="0"/>
    <n v="430"/>
    <s v="HU"/>
    <s v="HUEVO COMERCIAL"/>
    <n v="363.24"/>
    <d v="2026-07-07T00:00:00"/>
    <m/>
    <s v="TAT SANTAMARTA H4203"/>
    <n v="2110302"/>
    <s v="H4203"/>
    <n v="0"/>
    <m/>
    <x v="16"/>
    <x v="2"/>
    <x v="4"/>
    <x v="0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7-06T00:00:00"/>
    <m/>
    <s v="TAT SANTAMARTA H4203"/>
    <n v="2152388"/>
    <s v="H4203"/>
    <n v="0"/>
    <m/>
    <x v="16"/>
    <x v="2"/>
    <x v="4"/>
    <x v="2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06T00:00:00"/>
    <m/>
    <s v="TAT SANTAMARTA H4204"/>
    <n v="2152388"/>
    <s v="H4204"/>
    <n v="0"/>
    <m/>
    <x v="16"/>
    <x v="2"/>
    <x v="4"/>
    <x v="2"/>
    <s v="COSTA"/>
    <s v="SANTANDER"/>
    <n v="0"/>
    <s v="VEHICULOS"/>
    <x v="0"/>
  </r>
  <r>
    <n v="2110302"/>
    <s v="HUEVO L X 30 CARTON VERDE CANASTA"/>
    <s v="UN"/>
    <n v="5581"/>
    <n v="0"/>
    <s v="S"/>
    <s v="IV82"/>
    <n v="0"/>
    <n v="430"/>
    <s v="HU"/>
    <s v="HUEVO COMERCIAL"/>
    <n v="363.23999999971812"/>
    <d v="2026-07-06T00:00:00"/>
    <m/>
    <s v="TAT SANTAMARTA H4205"/>
    <n v="2110302"/>
    <s v="H4205"/>
    <n v="0"/>
    <m/>
    <x v="16"/>
    <x v="2"/>
    <x v="4"/>
    <x v="0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7-06T00:00:00"/>
    <m/>
    <s v="TAT SANTAMARTA H4205"/>
    <n v="2152388"/>
    <s v="H4205"/>
    <n v="0"/>
    <m/>
    <x v="16"/>
    <x v="2"/>
    <x v="4"/>
    <x v="2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4T00:00:00"/>
    <m/>
    <s v="TAT SANTAMARTA H4206"/>
    <n v="152384"/>
    <s v="H4206"/>
    <n v="0"/>
    <m/>
    <x v="16"/>
    <x v="2"/>
    <x v="4"/>
    <x v="2"/>
    <s v="COSTA"/>
    <s v="SANTANDER"/>
    <n v="0"/>
    <s v="VEHICULOS"/>
    <x v="0"/>
  </r>
  <r>
    <n v="2110302"/>
    <s v="HUEVO L X 30 CARTON VERDE CANASTA"/>
    <s v="UN"/>
    <n v="3900"/>
    <n v="0"/>
    <s v="S"/>
    <s v="IV82"/>
    <n v="0"/>
    <n v="430"/>
    <s v="HU"/>
    <s v="HUEVO COMERCIAL"/>
    <n v="363.23999999981561"/>
    <d v="2026-07-07T00:00:00"/>
    <m/>
    <s v="TAT SANTAMARTA H4206"/>
    <n v="2110302"/>
    <s v="H4206"/>
    <n v="0"/>
    <m/>
    <x v="16"/>
    <x v="2"/>
    <x v="4"/>
    <x v="0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07-06T00:00:00"/>
    <m/>
    <s v="TAT SANTAMARTA H4206"/>
    <n v="2152388"/>
    <s v="H4206"/>
    <n v="0"/>
    <m/>
    <x v="16"/>
    <x v="2"/>
    <x v="4"/>
    <x v="2"/>
    <s v="COSTA"/>
    <s v="SANTANDER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7-06T00:00:00"/>
    <m/>
    <s v="TAT SANTAMARTA H4207"/>
    <n v="152384"/>
    <s v="H4207"/>
    <n v="0"/>
    <m/>
    <x v="16"/>
    <x v="2"/>
    <x v="4"/>
    <x v="2"/>
    <s v="COSTA"/>
    <s v="SANTANDER"/>
    <n v="0"/>
    <s v="VEHICULOS"/>
    <x v="0"/>
  </r>
  <r>
    <n v="2110302"/>
    <s v="HUEVO L X 30 CARTON VERDE CANASTA"/>
    <s v="UN"/>
    <n v="6000"/>
    <n v="0"/>
    <s v="S"/>
    <s v="IV82"/>
    <n v="0"/>
    <n v="430"/>
    <s v="HU"/>
    <s v="HUEVO COMERCIAL"/>
    <n v="363.24"/>
    <d v="2026-07-06T00:00:00"/>
    <m/>
    <s v="TAT SANTAMARTA H4207"/>
    <n v="2110302"/>
    <s v="H4207"/>
    <n v="0"/>
    <m/>
    <x v="16"/>
    <x v="2"/>
    <x v="4"/>
    <x v="0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7-06T00:00:00"/>
    <m/>
    <s v="TAT SANTAMARTA H4208"/>
    <n v="2152388"/>
    <s v="H4208"/>
    <n v="0"/>
    <m/>
    <x v="16"/>
    <x v="2"/>
    <x v="4"/>
    <x v="2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7-06T00:00:00"/>
    <m/>
    <s v="TAT SANTAMARTA H4209"/>
    <n v="2152388"/>
    <s v="H4209"/>
    <n v="0"/>
    <m/>
    <x v="16"/>
    <x v="2"/>
    <x v="4"/>
    <x v="2"/>
    <s v="COSTA"/>
    <s v="SANTANDER"/>
    <n v="0"/>
    <s v="VEHICULOS"/>
    <x v="0"/>
  </r>
  <r>
    <n v="2114357"/>
    <s v="HUEVO L X 12 PET CANASTA X 144 PV"/>
    <s v="UN"/>
    <n v="156"/>
    <m/>
    <s v="S"/>
    <s v="IV82"/>
    <m/>
    <m/>
    <s v="HU"/>
    <s v="HUEVO COMERCIAL"/>
    <n v="538.38"/>
    <d v="2026-07-07T00:00:00"/>
    <n v="0"/>
    <s v="TAT SANTAMARTA H4240 - ESPECIAL"/>
    <n v="2114357"/>
    <s v="H4240"/>
    <n v="0"/>
    <m/>
    <x v="16"/>
    <x v="2"/>
    <x v="4"/>
    <x v="2"/>
    <s v="COSTA"/>
    <s v="SANTANDER"/>
    <n v="0"/>
    <s v="VEHICULOS"/>
    <x v="2"/>
  </r>
  <r>
    <n v="2114379"/>
    <s v="HUEVO L X 30 PET CANASTA X 180 PV"/>
    <s v="UN"/>
    <n v="720"/>
    <m/>
    <s v="S"/>
    <s v="IV82"/>
    <m/>
    <m/>
    <s v="HU"/>
    <s v="HUEVO COMERCIAL"/>
    <n v="538.38"/>
    <d v="2026-07-07T00:00:00"/>
    <n v="0"/>
    <s v="TAT SANTAMARTA H4240 - ESPECIAL"/>
    <n v="2114379"/>
    <s v="H4240"/>
    <n v="0"/>
    <m/>
    <x v="16"/>
    <x v="2"/>
    <x v="4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06T00:00:00"/>
    <m/>
    <s v="TAT VALLEDUPAR H4301"/>
    <n v="2152388"/>
    <s v="H4301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07T00:00:00"/>
    <m/>
    <s v="TAT VALLEDUPAR H4303"/>
    <n v="2152388"/>
    <s v="H4303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7-06T00:00:00"/>
    <m/>
    <s v="TAT VALLEDUPAR H4304"/>
    <n v="2152388"/>
    <s v="H4304"/>
    <n v="0"/>
    <m/>
    <x v="17"/>
    <x v="2"/>
    <x v="4"/>
    <x v="2"/>
    <s v="COSTA"/>
    <s v="SANTANDER"/>
    <n v="0"/>
    <s v="VEHICULOS"/>
    <x v="0"/>
  </r>
  <r>
    <n v="2152388"/>
    <s v="HUEVO L X 15 PAGUE 14 PET EN CANASTA."/>
    <s v="UN"/>
    <n v="205"/>
    <n v="0"/>
    <s v="S"/>
    <s v="IV82"/>
    <n v="0"/>
    <n v="545"/>
    <s v="HU"/>
    <s v="HUEVO COMERCIAL"/>
    <n v="538.38"/>
    <d v="2026-07-06T00:00:00"/>
    <m/>
    <s v="TAT VALLEDUPAR H4307"/>
    <n v="2152388"/>
    <s v="H4307"/>
    <n v="0"/>
    <m/>
    <x v="17"/>
    <x v="2"/>
    <x v="4"/>
    <x v="2"/>
    <s v="COSTA"/>
    <s v="SANTANDER"/>
    <n v="0"/>
    <s v="VEHICULOS"/>
    <x v="0"/>
  </r>
  <r>
    <n v="2110302"/>
    <s v="HUEVO L X 30 CARTON VERDE CANASTA"/>
    <s v="UN"/>
    <n v="5235"/>
    <n v="0"/>
    <s v="S"/>
    <s v="IV82"/>
    <n v="0"/>
    <n v="430"/>
    <s v="HU"/>
    <s v="HUEVO COMERCIAL"/>
    <n v="363.24"/>
    <d v="2026-07-07T00:00:00"/>
    <m/>
    <s v="TAT SINCELEJO H4502"/>
    <n v="2110302"/>
    <s v="H4502"/>
    <n v="0"/>
    <m/>
    <x v="26"/>
    <x v="2"/>
    <x v="4"/>
    <x v="0"/>
    <s v="COSTA"/>
    <s v="SANTANDER"/>
    <n v="0"/>
    <s v="VEHICULOS"/>
    <x v="0"/>
  </r>
  <r>
    <n v="2110302"/>
    <s v="HUEVO L X 30 CARTON VERDE CANASTA"/>
    <s v="UN"/>
    <n v="6633"/>
    <n v="0"/>
    <s v="S"/>
    <s v="IV82"/>
    <n v="0"/>
    <n v="430"/>
    <s v="HU"/>
    <s v="HUEVO COMERCIAL"/>
    <n v="363.24"/>
    <d v="2026-07-06T00:00:00"/>
    <m/>
    <s v="TAT SINCELEJO H4503"/>
    <n v="2110302"/>
    <s v="H4503"/>
    <n v="0"/>
    <m/>
    <x v="26"/>
    <x v="2"/>
    <x v="4"/>
    <x v="0"/>
    <s v="COSTA"/>
    <s v="SANTANDER"/>
    <n v="0"/>
    <s v="VEHICULOS"/>
    <x v="0"/>
  </r>
  <r>
    <n v="2110302"/>
    <s v="HUEVO L X 30 CARTON VERDE CANASTA"/>
    <s v="UN"/>
    <n v="6531"/>
    <n v="0"/>
    <s v="S"/>
    <s v="IV82"/>
    <n v="0"/>
    <n v="430"/>
    <s v="HU"/>
    <s v="HUEVO COMERCIAL"/>
    <n v="363.24000000000808"/>
    <d v="2026-07-07T00:00:00"/>
    <m/>
    <s v="TAT SINCELEJO H4505"/>
    <n v="2110302"/>
    <s v="H4505"/>
    <n v="0"/>
    <m/>
    <x v="26"/>
    <x v="2"/>
    <x v="4"/>
    <x v="0"/>
    <s v="COSTA"/>
    <s v="SANTANDER"/>
    <n v="0"/>
    <s v="VEHICULOS"/>
    <x v="0"/>
  </r>
  <r>
    <n v="2110302"/>
    <s v="HUEVO L X 30 CARTON VERDE CANASTA"/>
    <s v="UN"/>
    <n v="3300"/>
    <n v="0"/>
    <s v="S"/>
    <s v="IV82"/>
    <n v="0"/>
    <n v="430"/>
    <s v="HU"/>
    <s v="HUEVO COMERCIAL"/>
    <n v="363.24"/>
    <d v="2026-07-07T00:00:00"/>
    <m/>
    <s v="TAT MONTERIA H4902 - OM"/>
    <n v="2110302"/>
    <s v="H4902"/>
    <n v="0"/>
    <m/>
    <x v="27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MONTERIA H4902 - OM"/>
    <n v="2152388"/>
    <s v="H4902"/>
    <n v="0"/>
    <m/>
    <x v="27"/>
    <x v="2"/>
    <x v="4"/>
    <x v="2"/>
    <s v="COSTA"/>
    <s v="SANTANDER"/>
    <n v="0"/>
    <s v="VEHICULOS"/>
    <x v="0"/>
  </r>
  <r>
    <n v="2110302"/>
    <s v="HUEVO L X 30 CARTON VERDE CANASTA"/>
    <s v="UN"/>
    <n v="990"/>
    <n v="0"/>
    <s v="S"/>
    <s v="IV82"/>
    <n v="0"/>
    <n v="430"/>
    <s v="HU"/>
    <s v="HUEVO COMERCIAL"/>
    <n v="363.24"/>
    <d v="2026-07-06T00:00:00"/>
    <m/>
    <s v="TAT MONTERIA H4903 - OM"/>
    <n v="2110302"/>
    <s v="H4903"/>
    <n v="0"/>
    <m/>
    <x v="27"/>
    <x v="2"/>
    <x v="4"/>
    <x v="0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7T00:00:00"/>
    <m/>
    <s v="TAT MONTERIA H4903 - OM"/>
    <n v="2152388"/>
    <s v="H4903"/>
    <n v="0"/>
    <m/>
    <x v="27"/>
    <x v="2"/>
    <x v="4"/>
    <x v="2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03T00:00:00"/>
    <m/>
    <s v="TAT MONTERIA H4904 - OM"/>
    <n v="2152388"/>
    <s v="H4904"/>
    <n v="0"/>
    <m/>
    <x v="27"/>
    <x v="2"/>
    <x v="4"/>
    <x v="2"/>
    <s v="COSTA"/>
    <s v="SANTANDER"/>
    <n v="0"/>
    <s v="VEHICULOS"/>
    <x v="0"/>
  </r>
  <r>
    <n v="2110302"/>
    <s v="HUEVO L X 30 CARTON VERDE CANASTA"/>
    <s v="UN"/>
    <n v="3900"/>
    <n v="0"/>
    <s v="S"/>
    <s v="IV82"/>
    <n v="0"/>
    <n v="430"/>
    <s v="HU"/>
    <s v="HUEVO COMERCIAL"/>
    <n v="363.23999999998512"/>
    <d v="2026-07-07T00:00:00"/>
    <m/>
    <s v="TAT MONTERIA H4905 - OM"/>
    <n v="2110302"/>
    <s v="H4905"/>
    <n v="0"/>
    <m/>
    <x v="27"/>
    <x v="2"/>
    <x v="4"/>
    <x v="0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6T00:00:00"/>
    <m/>
    <s v="TAT MONTERIA H4905 - OM"/>
    <n v="2152388"/>
    <s v="H4905"/>
    <n v="0"/>
    <m/>
    <x v="27"/>
    <x v="2"/>
    <x v="4"/>
    <x v="2"/>
    <s v="COSTA"/>
    <s v="SANTANDER"/>
    <n v="0"/>
    <s v="VEHICULOS"/>
    <x v="0"/>
  </r>
  <r>
    <n v="2110302"/>
    <s v="HUEVO L X 30 CARTON VERDE CANASTA"/>
    <s v="UN"/>
    <n v="3840"/>
    <n v="0"/>
    <s v="S"/>
    <s v="IV82"/>
    <n v="0"/>
    <n v="430"/>
    <s v="HU"/>
    <s v="HUEVO COMERCIAL"/>
    <n v="363.24"/>
    <d v="2026-07-06T00:00:00"/>
    <m/>
    <s v="TAT MONTERIA H4906 - OM"/>
    <n v="2110302"/>
    <s v="H4906"/>
    <n v="0"/>
    <m/>
    <x v="27"/>
    <x v="2"/>
    <x v="4"/>
    <x v="0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06T00:00:00"/>
    <m/>
    <s v="TAT MONTERIA H4906 - OM"/>
    <n v="2152388"/>
    <s v="H4906"/>
    <n v="0"/>
    <m/>
    <x v="27"/>
    <x v="2"/>
    <x v="4"/>
    <x v="2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30"/>
    <s v="HU"/>
    <s v="HUEVO COMERCIAL"/>
    <n v="363.24"/>
    <d v="2026-07-06T00:00:00"/>
    <m/>
    <s v="TAT MONTERIA H4907 - OM"/>
    <n v="2110302"/>
    <s v="H4907"/>
    <n v="0"/>
    <m/>
    <x v="27"/>
    <x v="2"/>
    <x v="4"/>
    <x v="0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07T00:00:00"/>
    <m/>
    <s v="TAT MONTERIA H4907 - OM"/>
    <n v="2152388"/>
    <s v="H4907"/>
    <n v="0"/>
    <m/>
    <x v="27"/>
    <x v="2"/>
    <x v="4"/>
    <x v="2"/>
    <s v="COSTA"/>
    <s v="SANTANDER"/>
    <n v="0"/>
    <s v="VEHICULOS"/>
    <x v="0"/>
  </r>
  <r>
    <n v="2110302"/>
    <s v="HUEVO L X 30 CARTON VERDE CANASTA"/>
    <s v="UN"/>
    <n v="7882"/>
    <n v="0"/>
    <s v="S"/>
    <s v="IV82"/>
    <n v="0"/>
    <n v="440"/>
    <s v="HU"/>
    <s v="HUEVO COMERCIAL"/>
    <n v="363.24"/>
    <d v="2026-07-06T00:00:00"/>
    <m/>
    <s v="TAT BOGOTA SIBERIA-H5001"/>
    <n v="2110302"/>
    <s v="H5001"/>
    <n v="0"/>
    <m/>
    <x v="6"/>
    <x v="2"/>
    <x v="4"/>
    <x v="0"/>
    <s v="CENTRO ORI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06T00:00:00"/>
    <m/>
    <s v="TAT BOGOTA SIBERIA-H5001"/>
    <n v="2152388"/>
    <s v="H5001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2"/>
    <n v="152384"/>
    <s v="H5002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4320"/>
    <n v="0"/>
    <s v="S"/>
    <s v="IV82"/>
    <n v="0"/>
    <n v="440"/>
    <s v="HU"/>
    <s v="HUEVO COMERCIAL"/>
    <n v="363.24000000000137"/>
    <d v="2026-07-06T00:00:00"/>
    <m/>
    <s v="TAT BOGOTA SIBERIA-H5002"/>
    <n v="2110302"/>
    <s v="H5002"/>
    <n v="0"/>
    <m/>
    <x v="6"/>
    <x v="2"/>
    <x v="4"/>
    <x v="0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BOGOTA SIBERIA-H5002"/>
    <n v="2152388"/>
    <s v="H5002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6211"/>
    <n v="0"/>
    <s v="S"/>
    <s v="IV82"/>
    <n v="0"/>
    <n v="440"/>
    <s v="HU"/>
    <s v="HUEVO COMERCIAL"/>
    <n v="363.24000000005498"/>
    <d v="2026-07-06T00:00:00"/>
    <m/>
    <s v="TAT BOGOTA SIBERIA-H5003"/>
    <n v="2110302"/>
    <s v="H5003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06T00:00:00"/>
    <n v="0"/>
    <s v="TAT BOGOTA SIBERIA-H5003"/>
    <n v="2110317"/>
    <s v="H5003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4"/>
    <n v="152384"/>
    <s v="H5004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4429"/>
    <n v="0"/>
    <s v="S"/>
    <s v="IV82"/>
    <n v="0"/>
    <n v="440"/>
    <s v="HU"/>
    <s v="HUEVO COMERCIAL"/>
    <n v="363.24000000000223"/>
    <d v="2026-07-06T00:00:00"/>
    <m/>
    <s v="TAT BOGOTA SIBERIA-H5004"/>
    <n v="2110302"/>
    <s v="H5004"/>
    <n v="0"/>
    <m/>
    <x v="6"/>
    <x v="2"/>
    <x v="4"/>
    <x v="0"/>
    <s v="CENTRO ORIENTE"/>
    <s v="CALOTO"/>
    <n v="0"/>
    <s v="VEHICULOS"/>
    <x v="0"/>
  </r>
  <r>
    <n v="2110302"/>
    <s v="HUEVO L X 30 CARTON VERDE CANASTA"/>
    <s v="UN"/>
    <n v="4860"/>
    <n v="0"/>
    <s v="S"/>
    <s v="IV82"/>
    <n v="0"/>
    <n v="440"/>
    <s v="HU"/>
    <s v="HUEVO COMERCIAL"/>
    <n v="363.24"/>
    <d v="2026-07-06T00:00:00"/>
    <m/>
    <s v="TAT BOGOTA SIBERIA-H5006"/>
    <n v="2110302"/>
    <s v="H5006"/>
    <n v="0"/>
    <m/>
    <x v="6"/>
    <x v="2"/>
    <x v="4"/>
    <x v="0"/>
    <s v="CENTRO ORI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6T00:00:00"/>
    <m/>
    <s v="TAT BOGOTA SIBERIA-H5006"/>
    <n v="2152388"/>
    <s v="H5006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7"/>
    <n v="152384"/>
    <s v="H5007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4334"/>
    <n v="0"/>
    <s v="S"/>
    <s v="IV82"/>
    <n v="0"/>
    <n v="440"/>
    <s v="HU"/>
    <s v="HUEVO COMERCIAL"/>
    <n v="363.24000000992612"/>
    <d v="2026-07-06T00:00:00"/>
    <m/>
    <s v="TAT BOGOTA SIBERIA-H5007"/>
    <n v="2110302"/>
    <s v="H5007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SIBERIA-H5008"/>
    <n v="152384"/>
    <s v="H5008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3837"/>
    <n v="0"/>
    <s v="S"/>
    <s v="IV82"/>
    <n v="0"/>
    <n v="440"/>
    <s v="HU"/>
    <s v="HUEVO COMERCIAL"/>
    <n v="363.24000011691408"/>
    <d v="2026-07-06T00:00:00"/>
    <m/>
    <s v="TAT BOGOTA SIBERIA-H5008"/>
    <n v="2110302"/>
    <s v="H5008"/>
    <n v="0"/>
    <m/>
    <x v="6"/>
    <x v="2"/>
    <x v="4"/>
    <x v="0"/>
    <s v="CENTRO ORIENTE"/>
    <s v="CALOTO"/>
    <n v="0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06T00:00:00"/>
    <m/>
    <s v="TAT BOGOTA SIBERIA-H5008"/>
    <n v="2152388"/>
    <s v="H5008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SIBERIA-H5009"/>
    <n v="152384"/>
    <s v="H5009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5159"/>
    <n v="0"/>
    <s v="S"/>
    <s v="IV82"/>
    <n v="0"/>
    <n v="440"/>
    <s v="HU"/>
    <s v="HUEVO COMERCIAL"/>
    <n v="363.24000000000041"/>
    <d v="2026-07-06T00:00:00"/>
    <m/>
    <s v="TAT BOGOTA SIBERIA-H5009"/>
    <n v="2110302"/>
    <s v="H5009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9"/>
    <n v="2110317"/>
    <s v="H5009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06T00:00:00"/>
    <m/>
    <s v="TAT BOGOTA SIBERIA-H5009"/>
    <n v="2152388"/>
    <s v="H5009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11"/>
    <n v="152384"/>
    <s v="H5011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4036"/>
    <n v="0"/>
    <s v="S"/>
    <s v="IV82"/>
    <n v="0"/>
    <n v="440"/>
    <s v="HU"/>
    <s v="HUEVO COMERCIAL"/>
    <n v="363.24"/>
    <d v="2026-07-06T00:00:00"/>
    <m/>
    <s v="TAT BOGOTA SIBERIA-H5011"/>
    <n v="2110302"/>
    <s v="H5011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4T00:00:00"/>
    <n v="0"/>
    <s v="TAT BOGOTA SIBERIA-H5011"/>
    <n v="2110317"/>
    <s v="H5011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BOGOTA SIBERIA-H5011"/>
    <n v="2152388"/>
    <s v="H5011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06T00:00:00"/>
    <m/>
    <s v="TAT BOGOTA SIBERIA-H5012"/>
    <n v="152384"/>
    <s v="H5012"/>
    <n v="0"/>
    <m/>
    <x v="6"/>
    <x v="2"/>
    <x v="4"/>
    <x v="2"/>
    <s v="CENTRO ORIENTE"/>
    <s v="CALOTO"/>
    <n v="0"/>
    <s v="VEHICULOS"/>
    <x v="0"/>
  </r>
  <r>
    <n v="2110302"/>
    <s v="HUEVO L X 30 CARTON VERDE CANASTA"/>
    <s v="UN"/>
    <n v="5112"/>
    <n v="0"/>
    <s v="S"/>
    <s v="IV82"/>
    <n v="0"/>
    <n v="440"/>
    <s v="HU"/>
    <s v="HUEVO COMERCIAL"/>
    <n v="363.24000000002729"/>
    <d v="2026-07-06T00:00:00"/>
    <m/>
    <s v="TAT BOGOTA SIBERIA-H5012"/>
    <n v="2110302"/>
    <s v="H5012"/>
    <n v="0"/>
    <m/>
    <x v="6"/>
    <x v="2"/>
    <x v="4"/>
    <x v="0"/>
    <s v="CENTRO ORIENTE"/>
    <s v="CALOTO"/>
    <n v="0"/>
    <s v="VEHICULOS"/>
    <x v="0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7-04T00:00:00"/>
    <n v="0"/>
    <s v="TAT BOGOTA SIBERIA-H5012"/>
    <n v="2110317"/>
    <s v="H5012"/>
    <n v="0"/>
    <m/>
    <x v="6"/>
    <x v="2"/>
    <x v="4"/>
    <x v="2"/>
    <s v="CENTRO ORI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6T00:00:00"/>
    <m/>
    <s v="TAT BOGOTA SIBERIA-H5012"/>
    <n v="2152388"/>
    <s v="H5012"/>
    <n v="0"/>
    <m/>
    <x v="6"/>
    <x v="2"/>
    <x v="4"/>
    <x v="2"/>
    <s v="CENTRO ORIENTE"/>
    <s v="CALOTO"/>
    <n v="0"/>
    <s v="VEHICULOS"/>
    <x v="0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06T00:00:00"/>
    <m/>
    <s v="TAT BOGOTA MONTEVIDEO-H5201"/>
    <n v="152384"/>
    <s v="H520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120"/>
    <n v="0"/>
    <s v="S"/>
    <s v="IV82"/>
    <n v="0"/>
    <n v="440"/>
    <s v="HU"/>
    <s v="HUEVO COMERCIAL"/>
    <n v="363.24"/>
    <d v="2026-07-06T00:00:00"/>
    <m/>
    <s v="TAT BOGOTA MONTEVIDEO-H5201"/>
    <n v="2110302"/>
    <s v="H5201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02T00:00:00"/>
    <n v="0"/>
    <s v="TAT BOGOTA MONTEVIDEO-H5201"/>
    <n v="2110317"/>
    <s v="H520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7-06T00:00:00"/>
    <m/>
    <s v="TAT BOGOTA MONTEVIDEO-H5202"/>
    <n v="152384"/>
    <s v="H520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872"/>
    <n v="0"/>
    <s v="S"/>
    <s v="IV82"/>
    <n v="0"/>
    <n v="440"/>
    <s v="HU"/>
    <s v="HUEVO COMERCIAL"/>
    <n v="363.24000001249073"/>
    <d v="2026-07-06T00:00:00"/>
    <m/>
    <s v="TAT BOGOTA MONTEVIDEO-H5202"/>
    <n v="2110302"/>
    <s v="H5202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2280"/>
    <n v="0"/>
    <s v="S"/>
    <s v="IV82"/>
    <n v="0"/>
    <n v="450"/>
    <s v="HU"/>
    <s v="HUEVO COMERCIAL"/>
    <n v="362.98"/>
    <d v="2026-07-07T00:00:00"/>
    <n v="0"/>
    <s v="TAT BOGOTA MONTEVIDEO-H5202"/>
    <n v="2110317"/>
    <s v="H5202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7-06T00:00:00"/>
    <m/>
    <s v="TAT BOGOTA MONTEVIDEO-H5203"/>
    <n v="152384"/>
    <s v="H520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555"/>
    <n v="0"/>
    <s v="S"/>
    <s v="IV82"/>
    <n v="0"/>
    <n v="440"/>
    <s v="HU"/>
    <s v="HUEVO COMERCIAL"/>
    <n v="363.24"/>
    <d v="2026-07-06T00:00:00"/>
    <m/>
    <s v="TAT BOGOTA MONTEVIDEO-H5203"/>
    <n v="2110302"/>
    <s v="H5203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06T00:00:00"/>
    <m/>
    <s v="TAT BOGOTA MONTEVIDEO-H5204"/>
    <n v="152384"/>
    <s v="H520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702"/>
    <n v="0"/>
    <s v="S"/>
    <s v="IV82"/>
    <n v="0"/>
    <n v="440"/>
    <s v="HU"/>
    <s v="HUEVO COMERCIAL"/>
    <n v="363.24000000268808"/>
    <d v="2026-07-06T00:00:00"/>
    <m/>
    <s v="TAT BOGOTA MONTEVIDEO-H5204"/>
    <n v="2110302"/>
    <s v="H5204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06T00:00:00"/>
    <n v="0"/>
    <s v="TAT BOGOTA MONTEVIDEO-H5204"/>
    <n v="2110317"/>
    <s v="H5204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06T00:00:00"/>
    <m/>
    <s v="TAT BOGOTA MONTEVIDEO-H5205"/>
    <n v="152384"/>
    <s v="H520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264"/>
    <n v="0"/>
    <s v="S"/>
    <s v="IV82"/>
    <n v="0"/>
    <n v="440"/>
    <s v="HU"/>
    <s v="HUEVO COMERCIAL"/>
    <n v="363.24"/>
    <d v="2026-07-07T00:00:00"/>
    <m/>
    <s v="TAT BOGOTA MONTEVIDEO-H5205"/>
    <n v="2110302"/>
    <s v="H5205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2700"/>
    <n v="0"/>
    <s v="S"/>
    <s v="IV82"/>
    <n v="0"/>
    <n v="450"/>
    <s v="HU"/>
    <s v="HUEVO COMERCIAL"/>
    <n v="362.98"/>
    <d v="2026-07-07T00:00:00"/>
    <n v="0"/>
    <s v="TAT BOGOTA MONTEVIDEO-H5205"/>
    <n v="2110317"/>
    <s v="H5205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7-06T00:00:00"/>
    <m/>
    <s v="TAT BOGOTA MONTEVIDEO-H5206"/>
    <n v="152384"/>
    <s v="H520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640"/>
    <n v="0"/>
    <s v="S"/>
    <s v="IV82"/>
    <n v="0"/>
    <n v="440"/>
    <s v="HU"/>
    <s v="HUEVO COMERCIAL"/>
    <n v="363.24000000409961"/>
    <d v="2026-07-06T00:00:00"/>
    <m/>
    <s v="TAT BOGOTA MONTEVIDEO-H5206"/>
    <n v="2110302"/>
    <s v="H5206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06T00:00:00"/>
    <m/>
    <s v="TAT BOGOTA MONTEVIDEO-H5207"/>
    <n v="152384"/>
    <s v="H520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210"/>
    <n v="0"/>
    <s v="S"/>
    <s v="IV82"/>
    <n v="0"/>
    <n v="440"/>
    <s v="HU"/>
    <s v="HUEVO COMERCIAL"/>
    <n v="363.24000000027138"/>
    <d v="2026-07-06T00:00:00"/>
    <m/>
    <s v="TAT BOGOTA MONTEVIDEO-H5207"/>
    <n v="2110302"/>
    <s v="H5207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06T00:00:00"/>
    <n v="0"/>
    <s v="TAT BOGOTA MONTEVIDEO-H5207"/>
    <n v="2110317"/>
    <s v="H5207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6T00:00:00"/>
    <m/>
    <s v="TAT BOGOTA MONTEVIDEO-H5208"/>
    <n v="152384"/>
    <s v="H520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684"/>
    <n v="0"/>
    <s v="S"/>
    <s v="IV82"/>
    <n v="0"/>
    <n v="440"/>
    <s v="HU"/>
    <s v="HUEVO COMERCIAL"/>
    <n v="363.23999811699281"/>
    <d v="2026-07-06T00:00:00"/>
    <m/>
    <s v="TAT BOGOTA MONTEVIDEO-H5208"/>
    <n v="2110302"/>
    <s v="H5208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7-04T00:00:00"/>
    <m/>
    <s v="TAT BOGOTA MONTEVIDEO-H5209"/>
    <n v="152384"/>
    <s v="H5209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482"/>
    <n v="0"/>
    <s v="S"/>
    <s v="IV82"/>
    <n v="0"/>
    <n v="440"/>
    <s v="HU"/>
    <s v="HUEVO COMERCIAL"/>
    <n v="363.24"/>
    <d v="2026-07-06T00:00:00"/>
    <m/>
    <s v="TAT BOGOTA MONTEVIDEO-H5209"/>
    <n v="2110302"/>
    <s v="H5209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7-06T00:00:00"/>
    <m/>
    <s v="TAT BOGOTA MONTEVIDEO-H5210"/>
    <n v="152384"/>
    <s v="H521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814"/>
    <n v="0"/>
    <s v="S"/>
    <s v="IV82"/>
    <n v="0"/>
    <n v="440"/>
    <s v="HU"/>
    <s v="HUEVO COMERCIAL"/>
    <n v="363.23999999983579"/>
    <d v="2026-07-06T00:00:00"/>
    <m/>
    <s v="TAT BOGOTA MONTEVIDEO-H5210"/>
    <n v="2110302"/>
    <s v="H521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06T00:00:00"/>
    <m/>
    <s v="TAT BOGOTA MONTEVIDEO-H5211"/>
    <n v="152384"/>
    <s v="H521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6510"/>
    <n v="0"/>
    <s v="S"/>
    <s v="IV82"/>
    <n v="0"/>
    <n v="440"/>
    <s v="HU"/>
    <s v="HUEVO COMERCIAL"/>
    <n v="363.23999999989422"/>
    <d v="2026-07-06T00:00:00"/>
    <m/>
    <s v="TAT BOGOTA MONTEVIDEO-H5211"/>
    <n v="2110302"/>
    <s v="H5211"/>
    <n v="0"/>
    <m/>
    <x v="7"/>
    <x v="2"/>
    <x v="4"/>
    <x v="0"/>
    <s v="CENTRO ORIENTE"/>
    <s v="SANTANDER"/>
    <n v="0"/>
    <s v="VEHICULOS"/>
    <x v="0"/>
  </r>
  <r>
    <n v="2110302"/>
    <s v="HUEVO L X 30 CARTON VERDE CANASTA"/>
    <s v="UN"/>
    <n v="5910"/>
    <n v="0"/>
    <s v="S"/>
    <s v="IV82"/>
    <n v="0"/>
    <n v="440"/>
    <s v="HU"/>
    <s v="HUEVO COMERCIAL"/>
    <n v="363.24000000269928"/>
    <d v="2026-07-06T00:00:00"/>
    <m/>
    <s v="TAT BOGOTA MONTEVIDEO-H5212"/>
    <n v="2110302"/>
    <s v="H5212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04T00:00:00"/>
    <m/>
    <s v="TAT BOGOTA MONTEVIDEO-H5213"/>
    <n v="152384"/>
    <s v="H521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6608"/>
    <n v="0"/>
    <s v="S"/>
    <s v="IV82"/>
    <n v="0"/>
    <n v="440"/>
    <s v="HU"/>
    <s v="HUEVO COMERCIAL"/>
    <n v="363.23999999781682"/>
    <d v="2026-07-06T00:00:00"/>
    <m/>
    <s v="TAT BOGOTA MONTEVIDEO-H5213"/>
    <n v="2110302"/>
    <s v="H5213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6T00:00:00"/>
    <m/>
    <s v="TAT BOGOTA MONTEVIDEO-H5214"/>
    <n v="152384"/>
    <s v="H521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2657"/>
    <n v="0"/>
    <s v="S"/>
    <s v="IV82"/>
    <n v="0"/>
    <n v="440"/>
    <s v="HU"/>
    <s v="HUEVO COMERCIAL"/>
    <n v="363.24000000000041"/>
    <d v="2026-07-06T00:00:00"/>
    <m/>
    <s v="TAT BOGOTA MONTEVIDEO-H5214"/>
    <n v="2110302"/>
    <s v="H5214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MONTEVIDEO-H5214"/>
    <n v="2110317"/>
    <s v="H521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8362"/>
    <n v="0"/>
    <s v="S"/>
    <s v="IV82"/>
    <n v="0"/>
    <n v="440"/>
    <s v="HU"/>
    <s v="HUEVO COMERCIAL"/>
    <n v="363.23999999974069"/>
    <d v="2026-07-06T00:00:00"/>
    <m/>
    <s v="TAT BOGOTA MONTEVIDEO-H5215"/>
    <n v="2110302"/>
    <s v="H521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672"/>
    <n v="0"/>
    <s v="S"/>
    <s v="IV82"/>
    <n v="0"/>
    <n v="540"/>
    <s v="HU"/>
    <s v="HUEVO COMERCIAL"/>
    <n v="504.4"/>
    <d v="2026-07-06T00:00:00"/>
    <m/>
    <s v="TAT BOGOTA MONTEVIDEO-H5216"/>
    <n v="152384"/>
    <s v="H521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0090"/>
    <n v="0"/>
    <s v="S"/>
    <s v="IV82"/>
    <n v="0"/>
    <n v="440"/>
    <s v="HU"/>
    <s v="HUEVO COMERCIAL"/>
    <n v="363.24"/>
    <d v="2026-07-06T00:00:00"/>
    <m/>
    <s v="TAT BOGOTA MONTEVIDEO-H5216"/>
    <n v="2110302"/>
    <s v="H5216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7-06T00:00:00"/>
    <m/>
    <s v="TAT BOGOTA MONTEVIDEO-H5218"/>
    <n v="152384"/>
    <s v="H521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9051"/>
    <n v="0"/>
    <s v="S"/>
    <s v="IV82"/>
    <n v="0"/>
    <n v="440"/>
    <s v="HU"/>
    <s v="HUEVO COMERCIAL"/>
    <n v="363.24000000000052"/>
    <d v="2026-07-07T00:00:00"/>
    <m/>
    <s v="TAT BOGOTA MONTEVIDEO-H5218"/>
    <n v="2110302"/>
    <s v="H5218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06T00:00:00"/>
    <m/>
    <s v="TAT BOGOTA MONTEVIDEO-H5220"/>
    <n v="152384"/>
    <s v="H522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709"/>
    <n v="0"/>
    <s v="S"/>
    <s v="IV82"/>
    <n v="0"/>
    <n v="440"/>
    <s v="HU"/>
    <s v="HUEVO COMERCIAL"/>
    <n v="363.23999999516508"/>
    <d v="2026-07-06T00:00:00"/>
    <m/>
    <s v="TAT BOGOTA MONTEVIDEO-H5220"/>
    <n v="2110302"/>
    <s v="H522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06T00:00:00"/>
    <m/>
    <s v="TAT BOGOTA MONTEVIDEO-H5221"/>
    <n v="152384"/>
    <s v="H522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305"/>
    <n v="0"/>
    <s v="S"/>
    <s v="IV82"/>
    <n v="0"/>
    <n v="440"/>
    <s v="HU"/>
    <s v="HUEVO COMERCIAL"/>
    <n v="363.24000000156161"/>
    <d v="2026-07-06T00:00:00"/>
    <m/>
    <s v="TAT BOGOTA MONTEVIDEO-H5221"/>
    <n v="2110302"/>
    <s v="H5221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1T00:00:00"/>
    <n v="0"/>
    <s v="TAT BOGOTA MONTEVIDEO-H5221"/>
    <n v="2110317"/>
    <s v="H522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22"/>
    <n v="152384"/>
    <s v="H522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11126"/>
    <n v="0"/>
    <s v="S"/>
    <s v="IV82"/>
    <n v="0"/>
    <n v="440"/>
    <s v="HU"/>
    <s v="HUEVO COMERCIAL"/>
    <n v="363.23999999919693"/>
    <d v="2026-07-06T00:00:00"/>
    <m/>
    <s v="TAT BOGOTA MONTEVIDEO-H5222"/>
    <n v="2110302"/>
    <s v="H5222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06T00:00:00"/>
    <m/>
    <s v="TAT BOGOTA MONTEVIDEO-H5223"/>
    <n v="152384"/>
    <s v="H5223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500"/>
    <n v="0"/>
    <s v="S"/>
    <s v="IV82"/>
    <n v="0"/>
    <n v="440"/>
    <s v="HU"/>
    <s v="HUEVO COMERCIAL"/>
    <n v="363.24"/>
    <d v="2026-07-06T00:00:00"/>
    <m/>
    <s v="TAT BOGOTA MONTEVIDEO-H5223"/>
    <n v="2110302"/>
    <s v="H5223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06T00:00:00"/>
    <m/>
    <s v="TAT BOGOTA MONTEVIDEO-H5224"/>
    <n v="152384"/>
    <s v="H522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6566"/>
    <n v="0"/>
    <s v="S"/>
    <s v="IV82"/>
    <n v="0"/>
    <n v="440"/>
    <s v="HU"/>
    <s v="HUEVO COMERCIAL"/>
    <n v="363.24000000192711"/>
    <d v="2026-07-06T00:00:00"/>
    <m/>
    <s v="TAT BOGOTA MONTEVIDEO-H5224"/>
    <n v="2110302"/>
    <s v="H5224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7-06T00:00:00"/>
    <m/>
    <s v="TAT BOGOTA MONTEVIDEO-H5225"/>
    <n v="152384"/>
    <s v="H522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208"/>
    <n v="0"/>
    <s v="S"/>
    <s v="IV82"/>
    <n v="0"/>
    <n v="440"/>
    <s v="HU"/>
    <s v="HUEVO COMERCIAL"/>
    <n v="363.24000000012359"/>
    <d v="2026-07-06T00:00:00"/>
    <m/>
    <s v="TAT BOGOTA MONTEVIDEO-H5225"/>
    <n v="2110302"/>
    <s v="H522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06T00:00:00"/>
    <m/>
    <s v="TAT BOGOTA MONTEVIDEO-H5226"/>
    <n v="152384"/>
    <s v="H522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3144"/>
    <n v="0"/>
    <s v="S"/>
    <s v="IV82"/>
    <n v="0"/>
    <n v="440"/>
    <s v="HU"/>
    <s v="HUEVO COMERCIAL"/>
    <n v="363.24000000003161"/>
    <d v="2026-07-07T00:00:00"/>
    <m/>
    <s v="TAT BOGOTA MONTEVIDEO-H5226"/>
    <n v="2110302"/>
    <s v="H5226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6T00:00:00"/>
    <n v="0"/>
    <s v="TAT BOGOTA MONTEVIDEO-H5226"/>
    <n v="2110317"/>
    <s v="H5226"/>
    <n v="0"/>
    <m/>
    <x v="7"/>
    <x v="2"/>
    <x v="4"/>
    <x v="2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6T00:00:00"/>
    <m/>
    <s v="TAT BOGOTA MONTEVIDEO-H5226"/>
    <n v="2152388"/>
    <s v="H5226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-H5227"/>
    <n v="152384"/>
    <s v="H522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719"/>
    <n v="0"/>
    <s v="S"/>
    <s v="IV82"/>
    <n v="0"/>
    <n v="440"/>
    <s v="HU"/>
    <s v="HUEVO COMERCIAL"/>
    <n v="363.23999999936802"/>
    <d v="2026-07-07T00:00:00"/>
    <m/>
    <s v="TAT BOGOTA MONTEVIDEO-H5227"/>
    <n v="2110302"/>
    <s v="H5227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-H5228"/>
    <n v="152384"/>
    <s v="H5228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620"/>
    <n v="0"/>
    <s v="S"/>
    <s v="IV82"/>
    <n v="0"/>
    <n v="440"/>
    <s v="HU"/>
    <s v="HUEVO COMERCIAL"/>
    <n v="363.23999999500569"/>
    <d v="2026-07-06T00:00:00"/>
    <m/>
    <s v="TAT BOGOTA MONTEVIDEO-H5228"/>
    <n v="2110302"/>
    <s v="H5228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06T00:00:00"/>
    <m/>
    <s v="TAT BOGOTA MONTEVIDEO-H5229"/>
    <n v="152384"/>
    <s v="H5229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114"/>
    <n v="0"/>
    <s v="S"/>
    <s v="IV82"/>
    <n v="0"/>
    <n v="440"/>
    <s v="HU"/>
    <s v="HUEVO COMERCIAL"/>
    <n v="363.24000000000109"/>
    <d v="2026-07-06T00:00:00"/>
    <m/>
    <s v="TAT BOGOTA MONTEVIDEO-H5229"/>
    <n v="2110302"/>
    <s v="H5229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06T00:00:00"/>
    <m/>
    <s v="TAT BOGOTA MONTEVIDEO-H5230"/>
    <n v="152384"/>
    <s v="H523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130"/>
    <n v="0"/>
    <s v="S"/>
    <s v="IV82"/>
    <n v="0"/>
    <n v="440"/>
    <s v="HU"/>
    <s v="HUEVO COMERCIAL"/>
    <n v="363.24"/>
    <d v="2026-07-06T00:00:00"/>
    <m/>
    <s v="TAT BOGOTA MONTEVIDEO-H5230"/>
    <n v="2110302"/>
    <s v="H5230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31"/>
    <n v="152384"/>
    <s v="H5231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7552"/>
    <n v="0"/>
    <s v="S"/>
    <s v="IV82"/>
    <n v="0"/>
    <n v="440"/>
    <s v="HU"/>
    <s v="HUEVO COMERCIAL"/>
    <n v="363.23999999610368"/>
    <d v="2026-07-06T00:00:00"/>
    <m/>
    <s v="TAT BOGOTA MONTEVIDEO-H5231"/>
    <n v="2110302"/>
    <s v="H5231"/>
    <n v="0"/>
    <m/>
    <x v="7"/>
    <x v="2"/>
    <x v="4"/>
    <x v="0"/>
    <s v="CENTRO ORIENTE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6T00:00:00"/>
    <m/>
    <s v="TAT BOGOTA MONTEVIDEO-H5231"/>
    <n v="2152388"/>
    <s v="H5231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06T00:00:00"/>
    <m/>
    <s v="TAT BOGOTA MONTEVIDEO-H5232"/>
    <n v="152384"/>
    <s v="H5232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322"/>
    <n v="0"/>
    <s v="S"/>
    <s v="IV82"/>
    <n v="0"/>
    <n v="440"/>
    <s v="HU"/>
    <s v="HUEVO COMERCIAL"/>
    <n v="363.24000000242842"/>
    <d v="2026-07-06T00:00:00"/>
    <m/>
    <s v="TAT BOGOTA MONTEVIDEO-H5232"/>
    <n v="2110302"/>
    <s v="H5232"/>
    <n v="0"/>
    <m/>
    <x v="7"/>
    <x v="2"/>
    <x v="4"/>
    <x v="0"/>
    <s v="CENTRO ORIENTE"/>
    <s v="SANTANDER"/>
    <n v="0"/>
    <s v="VEHICULOS"/>
    <x v="0"/>
  </r>
  <r>
    <n v="2110302"/>
    <s v="HUEVO L X 30 CARTON VERDE CANASTA"/>
    <s v="UN"/>
    <n v="6112"/>
    <n v="0"/>
    <s v="S"/>
    <s v="IV82"/>
    <n v="0"/>
    <n v="440"/>
    <s v="HU"/>
    <s v="HUEVO COMERCIAL"/>
    <n v="363.24"/>
    <d v="2026-07-06T00:00:00"/>
    <m/>
    <s v="TAT BOGOTA MONTEVIDEO-H5233"/>
    <n v="2110302"/>
    <s v="H5233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2T00:00:00"/>
    <n v="0"/>
    <s v="TAT BOGOTA MONTEVIDEO-H5233"/>
    <n v="2110317"/>
    <s v="H5233"/>
    <n v="0"/>
    <m/>
    <x v="7"/>
    <x v="2"/>
    <x v="4"/>
    <x v="2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06T00:00:00"/>
    <m/>
    <s v="TAT BOGOTA MONTEVIDEO-H5234"/>
    <n v="152384"/>
    <s v="H5234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420"/>
    <n v="0"/>
    <s v="S"/>
    <s v="IV82"/>
    <n v="0"/>
    <n v="440"/>
    <s v="HU"/>
    <s v="HUEVO COMERCIAL"/>
    <n v="363.24000000000501"/>
    <d v="2026-07-06T00:00:00"/>
    <m/>
    <s v="TAT BOGOTA MONTEVIDEO-H5234"/>
    <n v="2110302"/>
    <s v="H5234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MONTEVIDEO-H5235"/>
    <n v="152384"/>
    <s v="H5235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286"/>
    <n v="0"/>
    <s v="S"/>
    <s v="IV82"/>
    <n v="0"/>
    <n v="440"/>
    <s v="HU"/>
    <s v="HUEVO COMERCIAL"/>
    <n v="363.24"/>
    <d v="2026-07-06T00:00:00"/>
    <m/>
    <s v="TAT BOGOTA MONTEVIDEO-H5235"/>
    <n v="2110302"/>
    <s v="H5235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 - H5236"/>
    <n v="152384"/>
    <s v="H5236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5719"/>
    <n v="0"/>
    <s v="S"/>
    <s v="IV82"/>
    <n v="0"/>
    <n v="440"/>
    <s v="HU"/>
    <s v="HUEVO COMERCIAL"/>
    <n v="363.24000000220502"/>
    <d v="2026-07-06T00:00:00"/>
    <m/>
    <s v="TAT BOGOTA MONTEVIDEO - H5236"/>
    <n v="2110302"/>
    <s v="H5236"/>
    <n v="0"/>
    <m/>
    <x v="7"/>
    <x v="2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 H5237"/>
    <n v="152384"/>
    <s v="H5237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6413"/>
    <n v="0"/>
    <s v="S"/>
    <s v="IV82"/>
    <n v="0"/>
    <n v="440"/>
    <s v="HU"/>
    <s v="HUEVO COMERCIAL"/>
    <n v="363.24000000000359"/>
    <d v="2026-07-06T00:00:00"/>
    <m/>
    <s v="TAT BOGOTA MONTEVIDEO H5237"/>
    <n v="2110302"/>
    <s v="H5237"/>
    <n v="0"/>
    <m/>
    <x v="7"/>
    <x v="2"/>
    <x v="4"/>
    <x v="0"/>
    <s v="CENTRO ORIENTE"/>
    <s v="SANTANDER"/>
    <n v="0"/>
    <s v="VEHICULOS"/>
    <x v="0"/>
  </r>
  <r>
    <n v="2110302"/>
    <s v="HUEVO L X 30 CARTON VERDE CANASTA"/>
    <s v="UN"/>
    <n v="2820"/>
    <n v="0"/>
    <s v="S"/>
    <s v="IV82"/>
    <n v="0"/>
    <n v="440"/>
    <s v="HU"/>
    <s v="HUEVO COMERCIAL"/>
    <n v="363.24"/>
    <d v="2026-07-07T00:00:00"/>
    <m/>
    <s v="BEES BOGOTA H5280"/>
    <n v="2110302"/>
    <s v="H5280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07T00:00:00"/>
    <n v="0"/>
    <s v="BEES BOGOTA H5280"/>
    <n v="2110317"/>
    <s v="H5280"/>
    <n v="0"/>
    <m/>
    <x v="7"/>
    <x v="2"/>
    <x v="4"/>
    <x v="2"/>
    <s v="CENTRO ORIENTE"/>
    <s v="SANTANDER"/>
    <n v="0"/>
    <s v="VEHICULOS"/>
    <x v="0"/>
  </r>
  <r>
    <n v="2110302"/>
    <s v="HUEVO L X 30 CARTON VERDE CANASTA"/>
    <s v="UN"/>
    <n v="4382"/>
    <n v="0"/>
    <s v="S"/>
    <s v="IV82"/>
    <n v="0"/>
    <n v="420"/>
    <s v="HU"/>
    <s v="HUEVO COMERCIAL"/>
    <n v="363.24"/>
    <d v="2026-07-07T00:00:00"/>
    <m/>
    <s v="TAT VILLAVICENCIO H5503"/>
    <n v="2110302"/>
    <s v="H5503"/>
    <n v="0"/>
    <m/>
    <x v="18"/>
    <x v="2"/>
    <x v="4"/>
    <x v="0"/>
    <s v="CENTRO ORIENTE"/>
    <s v="SANTANDER"/>
    <n v="0"/>
    <s v="VEHICULOS"/>
    <x v="0"/>
  </r>
  <r>
    <n v="2110302"/>
    <s v="HUEVO L X 30 CARTON VERDE CANASTA"/>
    <s v="UN"/>
    <n v="5023"/>
    <n v="0"/>
    <s v="S"/>
    <s v="IV82"/>
    <n v="0"/>
    <n v="420"/>
    <s v="HU"/>
    <s v="HUEVO COMERCIAL"/>
    <n v="363.24"/>
    <d v="2026-07-07T00:00:00"/>
    <m/>
    <s v="TAT VILLAVICENCIO H5504"/>
    <n v="2110302"/>
    <s v="H5504"/>
    <n v="0"/>
    <m/>
    <x v="18"/>
    <x v="2"/>
    <x v="4"/>
    <x v="0"/>
    <s v="CENTRO ORIENTE"/>
    <s v="SANTANDER"/>
    <n v="0"/>
    <s v="VEHICULOS"/>
    <x v="0"/>
  </r>
  <r>
    <n v="2110302"/>
    <s v="HUEVO L X 30 CARTON VERDE CANASTA"/>
    <s v="UN"/>
    <n v="7440"/>
    <n v="0"/>
    <s v="S"/>
    <s v="IV82"/>
    <n v="0"/>
    <n v="430"/>
    <s v="HU"/>
    <s v="HUEVO COMERCIAL"/>
    <n v="363.24"/>
    <d v="2026-07-07T00:00:00"/>
    <m/>
    <s v="TAT BOGOTA-BLINDAR H5949"/>
    <n v="2110302"/>
    <s v="H5949"/>
    <n v="0"/>
    <m/>
    <x v="7"/>
    <x v="2"/>
    <x v="4"/>
    <x v="0"/>
    <s v="CENTRO ORIENTE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40"/>
    <s v="HU"/>
    <s v="HUEVO COMERCIAL"/>
    <n v="362.98"/>
    <d v="2026-07-07T00:00:00"/>
    <n v="0"/>
    <s v="TAT BOGOTA-BLINDAR H5949"/>
    <n v="2110317"/>
    <s v="H5949"/>
    <n v="0"/>
    <m/>
    <x v="7"/>
    <x v="2"/>
    <x v="4"/>
    <x v="2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01"/>
    <n v="152384"/>
    <s v="H6001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1640"/>
    <n v="0"/>
    <s v="S"/>
    <s v="IV82"/>
    <n v="0"/>
    <n v="445"/>
    <s v="HU"/>
    <s v="HUEVO COMERCIAL"/>
    <n v="363.24"/>
    <d v="2026-07-07T00:00:00"/>
    <m/>
    <s v="TAT PASTO H6001"/>
    <n v="2110302"/>
    <s v="H6001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6T00:00:00"/>
    <m/>
    <s v="TAT PASTO H6001"/>
    <n v="2152388"/>
    <s v="H6001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1653"/>
    <n v="0"/>
    <s v="S"/>
    <s v="IV82"/>
    <n v="0"/>
    <n v="445"/>
    <s v="HU"/>
    <s v="HUEVO COMERCIAL"/>
    <n v="363.24"/>
    <d v="2026-07-07T00:00:00"/>
    <m/>
    <s v="TAT PASTO H6002"/>
    <n v="2110302"/>
    <s v="H6002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3T00:00:00"/>
    <m/>
    <s v="TAT PASTO H6002"/>
    <n v="2152388"/>
    <s v="H6002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8528"/>
    <n v="0"/>
    <s v="S"/>
    <s v="IV82"/>
    <n v="0"/>
    <n v="445"/>
    <s v="HU"/>
    <s v="HUEVO COMERCIAL"/>
    <n v="363.24"/>
    <d v="2026-07-07T00:00:00"/>
    <m/>
    <s v="TAT PASTO H6003"/>
    <n v="2110302"/>
    <s v="H6003"/>
    <n v="0"/>
    <m/>
    <x v="8"/>
    <x v="2"/>
    <x v="4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6T00:00:00"/>
    <m/>
    <s v="TAT PASTO H6004"/>
    <n v="152384"/>
    <s v="H6004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5030"/>
    <n v="0"/>
    <s v="S"/>
    <s v="IV82"/>
    <n v="0"/>
    <n v="445"/>
    <s v="HU"/>
    <s v="HUEVO COMERCIAL"/>
    <n v="363.23997637139558"/>
    <d v="2026-07-07T00:00:00"/>
    <m/>
    <s v="TAT PASTO H6004"/>
    <n v="2110302"/>
    <s v="H6004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6T00:00:00"/>
    <m/>
    <s v="TAT PASTO H6004"/>
    <n v="2152388"/>
    <s v="H6004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05"/>
    <n v="152384"/>
    <s v="H6005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5240"/>
    <n v="0"/>
    <s v="S"/>
    <s v="IV82"/>
    <n v="0"/>
    <n v="445"/>
    <s v="HU"/>
    <s v="HUEVO COMERCIAL"/>
    <n v="363.24"/>
    <d v="2026-07-07T00:00:00"/>
    <m/>
    <s v="TAT PASTO H6005"/>
    <n v="2110302"/>
    <s v="H6005"/>
    <n v="0"/>
    <m/>
    <x v="8"/>
    <x v="2"/>
    <x v="4"/>
    <x v="0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55"/>
    <s v="HU"/>
    <s v="HUEVO COMERCIAL"/>
    <n v="362.98"/>
    <d v="2026-07-06T00:00:00"/>
    <n v="0"/>
    <s v="TAT PASTO H6005"/>
    <n v="2110317"/>
    <s v="H6005"/>
    <n v="0"/>
    <m/>
    <x v="8"/>
    <x v="2"/>
    <x v="4"/>
    <x v="2"/>
    <s v="OCCIDENTE"/>
    <s v="CALOTO"/>
    <n v="0"/>
    <s v="VEHICULOS"/>
    <x v="0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06T00:00:00"/>
    <m/>
    <s v="TAT PASTO H6005"/>
    <n v="2152388"/>
    <s v="H6005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06"/>
    <n v="152384"/>
    <s v="H6006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21985"/>
    <n v="0"/>
    <s v="S"/>
    <s v="IV82"/>
    <n v="0"/>
    <n v="445"/>
    <s v="HU"/>
    <s v="HUEVO COMERCIAL"/>
    <n v="363.24"/>
    <d v="2026-07-07T00:00:00"/>
    <m/>
    <s v="TAT PASTO H6006"/>
    <n v="2110302"/>
    <s v="H6006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6T00:00:00"/>
    <m/>
    <s v="TAT PASTO H6006"/>
    <n v="2152388"/>
    <s v="H6006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1160"/>
    <n v="0"/>
    <s v="S"/>
    <s v="IV82"/>
    <n v="0"/>
    <n v="445"/>
    <s v="HU"/>
    <s v="HUEVO COMERCIAL"/>
    <n v="363.24"/>
    <d v="2026-07-07T00:00:00"/>
    <m/>
    <s v="TAT PASTO H6007"/>
    <n v="2110302"/>
    <s v="H6007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06T00:00:00"/>
    <m/>
    <s v="TAT PASTO H6007"/>
    <n v="2152388"/>
    <s v="H6007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08"/>
    <n v="152384"/>
    <s v="H6008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6734"/>
    <n v="0"/>
    <s v="S"/>
    <s v="IV82"/>
    <n v="0"/>
    <n v="445"/>
    <s v="HU"/>
    <s v="HUEVO COMERCIAL"/>
    <n v="363.24"/>
    <d v="2026-07-07T00:00:00"/>
    <m/>
    <s v="TAT PASTO H6008"/>
    <n v="2110302"/>
    <s v="H6008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3T00:00:00"/>
    <m/>
    <s v="TAT PASTO H6008"/>
    <n v="2152388"/>
    <s v="H6008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09"/>
    <n v="152384"/>
    <s v="H6009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20150"/>
    <n v="0"/>
    <s v="S"/>
    <s v="IV82"/>
    <n v="0"/>
    <n v="445"/>
    <s v="HU"/>
    <s v="HUEVO COMERCIAL"/>
    <n v="363.24"/>
    <d v="2026-07-06T00:00:00"/>
    <m/>
    <s v="TAT PASTO H6009"/>
    <n v="2110302"/>
    <s v="H6009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06T00:00:00"/>
    <m/>
    <s v="TAT PASTO H6009"/>
    <n v="2152388"/>
    <s v="H6009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4029"/>
    <n v="0"/>
    <s v="S"/>
    <s v="IV82"/>
    <n v="0"/>
    <n v="445"/>
    <s v="HU"/>
    <s v="HUEVO COMERCIAL"/>
    <n v="363.24"/>
    <d v="2026-07-06T00:00:00"/>
    <m/>
    <s v="TAT PASTO H6010"/>
    <n v="2110302"/>
    <s v="H6010"/>
    <n v="0"/>
    <m/>
    <x v="8"/>
    <x v="2"/>
    <x v="4"/>
    <x v="0"/>
    <s v="OCCIDENTE"/>
    <s v="CALOTO"/>
    <n v="0"/>
    <s v="VEHICULOS"/>
    <x v="0"/>
  </r>
  <r>
    <n v="2110302"/>
    <s v="HUEVO L X 30 CARTON VERDE CANASTA"/>
    <s v="UN"/>
    <n v="20502"/>
    <n v="0"/>
    <s v="S"/>
    <s v="IV82"/>
    <n v="0"/>
    <n v="445"/>
    <s v="HU"/>
    <s v="HUEVO COMERCIAL"/>
    <n v="363.24"/>
    <d v="2026-07-06T00:00:00"/>
    <m/>
    <s v="TAT PASTO H6011"/>
    <n v="2110302"/>
    <s v="H6011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855"/>
    <n v="0"/>
    <s v="S"/>
    <s v="IV82"/>
    <n v="0"/>
    <n v="540"/>
    <s v="HU"/>
    <s v="HUEVO COMERCIAL"/>
    <n v="538.38"/>
    <d v="2026-07-06T00:00:00"/>
    <m/>
    <s v="TAT PASTO H6011"/>
    <n v="2152388"/>
    <s v="H6011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PASTO H6012"/>
    <n v="152384"/>
    <s v="H6012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7580"/>
    <n v="0"/>
    <s v="S"/>
    <s v="IV82"/>
    <n v="0"/>
    <n v="445"/>
    <s v="HU"/>
    <s v="HUEVO COMERCIAL"/>
    <n v="363.24"/>
    <d v="2026-07-07T00:00:00"/>
    <m/>
    <s v="TAT PASTO H6012"/>
    <n v="2110302"/>
    <s v="H6012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06T00:00:00"/>
    <m/>
    <s v="TAT PASTO H6012"/>
    <n v="2152388"/>
    <s v="H6012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13"/>
    <n v="152384"/>
    <s v="H6013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2030"/>
    <n v="0"/>
    <s v="S"/>
    <s v="IV82"/>
    <n v="0"/>
    <n v="445"/>
    <s v="HU"/>
    <s v="HUEVO COMERCIAL"/>
    <n v="363.24"/>
    <d v="2026-07-06T00:00:00"/>
    <m/>
    <s v="TAT PASTO H6013"/>
    <n v="2110302"/>
    <s v="H6013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6T00:00:00"/>
    <m/>
    <s v="TAT PASTO H6013"/>
    <n v="2152388"/>
    <s v="H6013"/>
    <n v="0"/>
    <m/>
    <x v="8"/>
    <x v="2"/>
    <x v="4"/>
    <x v="2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6T00:00:00"/>
    <m/>
    <s v="TAT PASTO H6014"/>
    <n v="152384"/>
    <s v="H6014"/>
    <n v="0"/>
    <m/>
    <x v="8"/>
    <x v="2"/>
    <x v="4"/>
    <x v="2"/>
    <s v="OCCIDENTE"/>
    <s v="CALOTO"/>
    <n v="0"/>
    <s v="VEHICULOS"/>
    <x v="0"/>
  </r>
  <r>
    <n v="2110302"/>
    <s v="HUEVO L X 30 CARTON VERDE CANASTA"/>
    <s v="UN"/>
    <n v="19770"/>
    <n v="0"/>
    <s v="S"/>
    <s v="IV82"/>
    <n v="0"/>
    <n v="445"/>
    <s v="HU"/>
    <s v="HUEVO COMERCIAL"/>
    <n v="363.24"/>
    <d v="2026-07-06T00:00:00"/>
    <m/>
    <s v="TAT PASTO H6014"/>
    <n v="2110302"/>
    <s v="H6014"/>
    <n v="0"/>
    <m/>
    <x v="8"/>
    <x v="2"/>
    <x v="4"/>
    <x v="0"/>
    <s v="OCCIDENTE"/>
    <s v="CALOTO"/>
    <n v="0"/>
    <s v="VEHICULOS"/>
    <x v="0"/>
  </r>
  <r>
    <n v="2152388"/>
    <s v="HUEVO L X 15 PAGUE 14 PET EN CANASTA."/>
    <s v="UN"/>
    <n v="2730"/>
    <n v="0"/>
    <s v="S"/>
    <s v="IV82"/>
    <n v="0"/>
    <n v="540"/>
    <s v="HU"/>
    <s v="HUEVO COMERCIAL"/>
    <n v="538.38"/>
    <d v="2026-07-06T00:00:00"/>
    <m/>
    <s v="TAT PASTO H6014"/>
    <n v="2152388"/>
    <s v="H6014"/>
    <n v="0"/>
    <m/>
    <x v="8"/>
    <x v="2"/>
    <x v="4"/>
    <x v="2"/>
    <s v="OCCIDENTE"/>
    <s v="CALOTO"/>
    <n v="0"/>
    <s v="VEHICULOS"/>
    <x v="0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8"/>
    <x v="2"/>
    <x v="4"/>
    <x v="2"/>
    <s v="OCCIDENTE"/>
    <s v="CALOTO"/>
    <n v="0"/>
    <s v="VEHICULOS"/>
    <x v="2"/>
  </r>
  <r>
    <n v="2110302"/>
    <s v="HUEVO L X 30 CARTON VERDE CANASTA"/>
    <s v="UN"/>
    <n v="10860"/>
    <n v="0"/>
    <s v="S"/>
    <s v="IV82"/>
    <n v="0"/>
    <n v="420"/>
    <s v="HU"/>
    <s v="HUEVO COMERCIAL"/>
    <n v="363.23999999899848"/>
    <d v="2026-07-07T00:00:00"/>
    <m/>
    <s v="TAT CUCUTA H7001"/>
    <n v="2110302"/>
    <s v="H7001"/>
    <n v="0"/>
    <m/>
    <x v="19"/>
    <x v="2"/>
    <x v="4"/>
    <x v="0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06T00:00:00"/>
    <m/>
    <s v="TAT CUCUTA H7001"/>
    <n v="2152388"/>
    <s v="H7001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14160"/>
    <n v="0"/>
    <s v="S"/>
    <s v="IV82"/>
    <n v="0"/>
    <n v="420"/>
    <s v="HU"/>
    <s v="HUEVO COMERCIAL"/>
    <n v="363.23999999610498"/>
    <d v="2026-07-07T00:00:00"/>
    <m/>
    <s v="TAT CUCUTA H7002"/>
    <n v="2110302"/>
    <s v="H7002"/>
    <n v="0"/>
    <m/>
    <x v="19"/>
    <x v="2"/>
    <x v="4"/>
    <x v="0"/>
    <s v="COSTA"/>
    <s v="SANTANDER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6T00:00:00"/>
    <m/>
    <s v="TAT CUCUTA H7002"/>
    <n v="2152388"/>
    <s v="H7002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13260"/>
    <n v="0"/>
    <s v="S"/>
    <s v="IV82"/>
    <n v="0"/>
    <n v="420"/>
    <s v="HU"/>
    <s v="HUEVO COMERCIAL"/>
    <n v="363.23999999900713"/>
    <d v="2026-07-07T00:00:00"/>
    <m/>
    <s v="TAT CUCUTA H7003"/>
    <n v="2110302"/>
    <s v="H7003"/>
    <n v="0"/>
    <m/>
    <x v="19"/>
    <x v="2"/>
    <x v="4"/>
    <x v="0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CUCUTA H7003"/>
    <n v="2152388"/>
    <s v="H7003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6720"/>
    <n v="0"/>
    <s v="S"/>
    <s v="IV82"/>
    <n v="0"/>
    <n v="420"/>
    <s v="HU"/>
    <s v="HUEVO COMERCIAL"/>
    <n v="363.23999267070252"/>
    <d v="2026-07-06T00:00:00"/>
    <m/>
    <s v="TAT CUCUTA H7004"/>
    <n v="2110302"/>
    <s v="H7004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06T00:00:00"/>
    <n v="0"/>
    <s v="TAT CUCUTA H7004"/>
    <n v="2110317"/>
    <s v="H7004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06T00:00:00"/>
    <m/>
    <s v="TAT CUCUTA H7004"/>
    <n v="2152388"/>
    <s v="H7004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9990"/>
    <n v="0"/>
    <s v="S"/>
    <s v="IV82"/>
    <n v="0"/>
    <n v="420"/>
    <s v="HU"/>
    <s v="HUEVO COMERCIAL"/>
    <n v="363.23999844771112"/>
    <d v="2026-07-07T00:00:00"/>
    <m/>
    <s v="TAT CUCUTA H7005"/>
    <n v="2110302"/>
    <s v="H7005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04T00:00:00"/>
    <n v="0"/>
    <s v="TAT CUCUTA H7005"/>
    <n v="2110317"/>
    <s v="H7005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06T00:00:00"/>
    <m/>
    <s v="TAT CUCUTA H7005"/>
    <n v="2152388"/>
    <s v="H7005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10680"/>
    <n v="0"/>
    <s v="S"/>
    <s v="IV82"/>
    <n v="0"/>
    <n v="420"/>
    <s v="HU"/>
    <s v="HUEVO COMERCIAL"/>
    <n v="363.23999795417308"/>
    <d v="2026-07-06T00:00:00"/>
    <m/>
    <s v="TAT CUCUTA H7007 - POBLACIONES"/>
    <n v="2110302"/>
    <s v="H7007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1620"/>
    <n v="0"/>
    <s v="S"/>
    <s v="IV82"/>
    <n v="0"/>
    <n v="430"/>
    <s v="HU"/>
    <s v="HUEVO COMERCIAL"/>
    <n v="362.98"/>
    <d v="2026-07-06T00:00:00"/>
    <n v="0"/>
    <s v="TAT CUCUTA H7007 - POBLACIONES"/>
    <n v="2110317"/>
    <s v="H7007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6T00:00:00"/>
    <m/>
    <s v="TAT CUCUTA H7007 - POBLACIONES"/>
    <n v="2152388"/>
    <s v="H7007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8460"/>
    <n v="0"/>
    <s v="S"/>
    <s v="IV82"/>
    <n v="0"/>
    <n v="420"/>
    <s v="HU"/>
    <s v="HUEVO COMERCIAL"/>
    <n v="363.23999519531361"/>
    <d v="2026-07-07T00:00:00"/>
    <m/>
    <s v="TAT CUCUTA H7008"/>
    <n v="2110302"/>
    <s v="H7008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630"/>
    <n v="0"/>
    <s v="S"/>
    <s v="IV82"/>
    <n v="0"/>
    <n v="430"/>
    <s v="HU"/>
    <s v="HUEVO COMERCIAL"/>
    <n v="362.98"/>
    <d v="2026-07-06T00:00:00"/>
    <n v="0"/>
    <s v="TAT CUCUTA H7008"/>
    <n v="2110317"/>
    <s v="H7008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06T00:00:00"/>
    <m/>
    <s v="TAT CUCUTA H7008"/>
    <n v="2152388"/>
    <s v="H7008"/>
    <n v="0"/>
    <m/>
    <x v="19"/>
    <x v="2"/>
    <x v="4"/>
    <x v="2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4T00:00:00"/>
    <m/>
    <s v="TAT CUCUTA H7009"/>
    <n v="152384"/>
    <s v="H7009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7680"/>
    <n v="0"/>
    <s v="S"/>
    <s v="IV82"/>
    <n v="0"/>
    <n v="420"/>
    <s v="HU"/>
    <s v="HUEVO COMERCIAL"/>
    <n v="363.23999999782791"/>
    <d v="2026-07-07T00:00:00"/>
    <m/>
    <s v="TAT CUCUTA H7009"/>
    <n v="2110302"/>
    <s v="H7009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4320"/>
    <n v="0"/>
    <s v="S"/>
    <s v="IV82"/>
    <n v="0"/>
    <n v="430"/>
    <s v="HU"/>
    <s v="HUEVO COMERCIAL"/>
    <n v="362.98"/>
    <d v="2026-07-04T00:00:00"/>
    <n v="0"/>
    <s v="TAT CUCUTA H7009"/>
    <n v="2110317"/>
    <s v="H7009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CUCUTA H7009"/>
    <n v="2152388"/>
    <s v="H7009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4470"/>
    <n v="0"/>
    <s v="S"/>
    <s v="IV82"/>
    <n v="0"/>
    <n v="420"/>
    <s v="HU"/>
    <s v="HUEVO COMERCIAL"/>
    <n v="363.23999999258729"/>
    <d v="2026-07-07T00:00:00"/>
    <m/>
    <s v="TAT CUCUTA H7010"/>
    <n v="2110302"/>
    <s v="H7010"/>
    <n v="0"/>
    <m/>
    <x v="19"/>
    <x v="2"/>
    <x v="4"/>
    <x v="0"/>
    <s v="COSTA"/>
    <s v="SANTANDER"/>
    <n v="0"/>
    <s v="VEHICULOS"/>
    <x v="0"/>
  </r>
  <r>
    <n v="2110317"/>
    <s v="HUEVO L X 30 CARTON VERDE AMARRADO SIN ETIQUETA CANASTA"/>
    <s v="UN"/>
    <n v="2880"/>
    <n v="0"/>
    <s v="S"/>
    <s v="IV82"/>
    <n v="0"/>
    <n v="430"/>
    <s v="HU"/>
    <s v="HUEVO COMERCIAL"/>
    <n v="362.98"/>
    <d v="2026-07-06T00:00:00"/>
    <n v="0"/>
    <s v="TAT CUCUTA H7010"/>
    <n v="2110317"/>
    <s v="H7010"/>
    <n v="0"/>
    <m/>
    <x v="19"/>
    <x v="2"/>
    <x v="4"/>
    <x v="2"/>
    <s v="COSTA"/>
    <s v="SANTANDER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7-07T00:00:00"/>
    <m/>
    <s v="TAT CUCUTA H7010"/>
    <n v="2152388"/>
    <s v="H7010"/>
    <n v="0"/>
    <m/>
    <x v="19"/>
    <x v="2"/>
    <x v="4"/>
    <x v="2"/>
    <s v="COSTA"/>
    <s v="SANTANDER"/>
    <n v="0"/>
    <s v="VEHICULOS"/>
    <x v="0"/>
  </r>
  <r>
    <n v="2110302"/>
    <s v="HUEVO L X 30 CARTON VERDE CANASTA"/>
    <s v="UN"/>
    <n v="8940"/>
    <n v="0"/>
    <s v="S"/>
    <s v="IV82"/>
    <n v="0"/>
    <n v="420"/>
    <s v="HU"/>
    <s v="HUEVO COMERCIAL"/>
    <n v="363.23999999862338"/>
    <d v="2026-07-07T00:00:00"/>
    <m/>
    <s v="TAT CUCUTA H7012"/>
    <n v="2110302"/>
    <s v="H7012"/>
    <n v="0"/>
    <m/>
    <x v="19"/>
    <x v="2"/>
    <x v="4"/>
    <x v="0"/>
    <s v="COSTA"/>
    <s v="SANTANDER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07T00:00:00"/>
    <m/>
    <s v="TAT CUCUTA H7012"/>
    <n v="2152388"/>
    <s v="H7012"/>
    <n v="0"/>
    <m/>
    <x v="19"/>
    <x v="2"/>
    <x v="4"/>
    <x v="2"/>
    <s v="COSTA"/>
    <s v="SANTANDER"/>
    <n v="0"/>
    <s v="VEHICULOS"/>
    <x v="0"/>
  </r>
  <r>
    <n v="110303"/>
    <s v="HUEVO L X30 CARTON VERDE AMARRADO"/>
    <s v="UN"/>
    <n v="4140"/>
    <m/>
    <s v="S"/>
    <s v="IV82"/>
    <m/>
    <m/>
    <s v="HU"/>
    <s v="HUEVO COMERCIAL"/>
    <n v="485.74"/>
    <d v="2026-07-06T00:00:00"/>
    <m/>
    <s v="INVENTARIO LANZA"/>
    <n v="110303"/>
    <s v="INKI"/>
    <n v="0"/>
    <m/>
    <x v="9"/>
    <x v="0"/>
    <x v="4"/>
    <x v="2"/>
    <s v="-"/>
    <s v="SANTANDER"/>
    <n v="0"/>
    <s v="BODEGA"/>
    <x v="2"/>
  </r>
  <r>
    <n v="112379"/>
    <s v="HUEVO L X 30 PET CAJA X 300"/>
    <s v="UN"/>
    <n v="20700"/>
    <m/>
    <s v="S"/>
    <s v="IV82"/>
    <m/>
    <m/>
    <s v="HU"/>
    <s v="HUEVO COMERCIAL"/>
    <n v="538.38"/>
    <d v="2026-07-07T00:00:00"/>
    <m/>
    <s v="INVENTARIO LANZA"/>
    <n v="112379"/>
    <s v="INKI"/>
    <n v="0"/>
    <m/>
    <x v="9"/>
    <x v="0"/>
    <x v="4"/>
    <x v="2"/>
    <s v="-"/>
    <s v="SANTANDER"/>
    <n v="0"/>
    <s v="BODEGA"/>
    <x v="2"/>
  </r>
  <r>
    <n v="114379"/>
    <s v="HUEVO L X 30 PET CAJA X 300 PV."/>
    <s v="UN"/>
    <n v="5700"/>
    <m/>
    <s v="S"/>
    <s v="IV82"/>
    <m/>
    <m/>
    <s v="HU"/>
    <s v="HUEVO COMERCIAL"/>
    <n v="570.95000000000005"/>
    <d v="2026-07-06T00:00:00"/>
    <m/>
    <s v="INVENTARIO LANZA"/>
    <n v="114379"/>
    <s v="INKI"/>
    <n v="0"/>
    <m/>
    <x v="9"/>
    <x v="0"/>
    <x v="4"/>
    <x v="2"/>
    <s v="-"/>
    <s v="SANTANDER"/>
    <n v="0"/>
    <s v="BODEGA"/>
    <x v="2"/>
  </r>
  <r>
    <n v="152384"/>
    <s v="HUEVO L X 15 PAGUE 14 PET CAJA X 300."/>
    <s v="UN"/>
    <n v="2700"/>
    <m/>
    <s v="S"/>
    <s v="IV82"/>
    <m/>
    <m/>
    <s v="HU"/>
    <s v="HUEVO COMERCIAL"/>
    <n v="504.4"/>
    <d v="2026-07-06T00:00:00"/>
    <m/>
    <s v="INVENTARIO LANZA"/>
    <n v="152384"/>
    <s v="INKI"/>
    <n v="0"/>
    <m/>
    <x v="9"/>
    <x v="0"/>
    <x v="4"/>
    <x v="2"/>
    <s v="-"/>
    <s v="SANTANDER"/>
    <n v="0"/>
    <s v="BODEGA"/>
    <x v="0"/>
  </r>
  <r>
    <n v="2110302"/>
    <s v="HUEVO L X 30 CARTON VERDE CANASTA"/>
    <s v="UN"/>
    <n v="31457"/>
    <m/>
    <s v="S"/>
    <s v="IV82"/>
    <m/>
    <m/>
    <s v="HU"/>
    <s v="HUEVO COMERCIAL"/>
    <n v="363.24"/>
    <d v="2026-07-06T00:00:00"/>
    <m/>
    <s v="INVENTARIO LANZA"/>
    <n v="2110302"/>
    <s v="INKI"/>
    <n v="0"/>
    <m/>
    <x v="9"/>
    <x v="0"/>
    <x v="4"/>
    <x v="0"/>
    <s v="-"/>
    <s v="SANTANDER"/>
    <n v="0"/>
    <s v="BODEGA"/>
    <x v="0"/>
  </r>
  <r>
    <n v="2114357"/>
    <s v="HUEVO L X 12 PET CANASTA X 144 PV"/>
    <s v="UN"/>
    <n v="348"/>
    <m/>
    <s v="S"/>
    <s v="IV82"/>
    <m/>
    <m/>
    <s v="HU"/>
    <s v="HUEVO COMERCIAL"/>
    <n v="538.3802393954353"/>
    <d v="2026-07-04T00:00:00"/>
    <n v="0"/>
    <s v="INVENTARIO LANZA"/>
    <n v="2114357"/>
    <s v="INKI"/>
    <n v="0"/>
    <m/>
    <x v="9"/>
    <x v="0"/>
    <x v="4"/>
    <x v="2"/>
    <s v="-"/>
    <s v="SANTANDER"/>
    <n v="0"/>
    <s v="BODEGA"/>
    <x v="2"/>
  </r>
  <r>
    <n v="2152388"/>
    <s v="HUEVO L X 15 PAGUE 14 PET EN CANASTA."/>
    <s v="UN"/>
    <n v="720"/>
    <m/>
    <s v="S"/>
    <s v="IV82"/>
    <m/>
    <m/>
    <s v="HU"/>
    <s v="HUEVO COMERCIAL"/>
    <n v="538.38"/>
    <d v="2026-07-06T00:00:00"/>
    <m/>
    <s v="INVENTARIO LANZA"/>
    <n v="2152388"/>
    <s v="INKI"/>
    <n v="0"/>
    <m/>
    <x v="9"/>
    <x v="0"/>
    <x v="4"/>
    <x v="2"/>
    <s v="-"/>
    <s v="SANTANDER"/>
    <n v="0"/>
    <s v="BODEGA"/>
    <x v="0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0"/>
    <x v="1"/>
    <x v="4"/>
    <x v="3"/>
    <s v="-"/>
    <s v="SANTANDER"/>
    <n v="0"/>
    <s v="BODEGA"/>
    <x v="3"/>
  </r>
  <r>
    <n v="110322"/>
    <s v="HUEVO L X 30 CARTON VERDE AMARRADO - VENTA INTERNA"/>
    <s v="UN"/>
    <n v="36000"/>
    <m/>
    <s v="S"/>
    <s v="IV82"/>
    <m/>
    <m/>
    <s v="HU"/>
    <s v="HUEVO COMERCIAL"/>
    <n v="378.5"/>
    <d v="2026-07-06T00:00:00"/>
    <n v="0"/>
    <s v="BODEGA PALMAS"/>
    <n v="110322"/>
    <s v="PALM"/>
    <n v="0"/>
    <m/>
    <x v="20"/>
    <x v="0"/>
    <x v="4"/>
    <x v="2"/>
    <s v="-"/>
    <s v="CALOTO"/>
    <n v="0"/>
    <s v="BODEGA"/>
    <x v="0"/>
  </r>
  <r>
    <n v="2110302"/>
    <s v="HUEVO L X 30 CARTON VERDE CANASTA"/>
    <s v="UN"/>
    <n v="14750"/>
    <m/>
    <s v="S"/>
    <s v="IV82"/>
    <m/>
    <m/>
    <s v="HU"/>
    <s v="HUEVO COMERCIAL"/>
    <n v="363.24"/>
    <d v="2026-07-06T00:00:00"/>
    <m/>
    <s v="BODEGA PALMAS"/>
    <n v="2110302"/>
    <s v="PALM"/>
    <n v="0"/>
    <m/>
    <x v="20"/>
    <x v="0"/>
    <x v="4"/>
    <x v="0"/>
    <s v="-"/>
    <s v="CALOTO"/>
    <n v="0"/>
    <s v="BODEGA"/>
    <x v="0"/>
  </r>
  <r>
    <n v="112357"/>
    <s v="HUEVO L X 12 PET CAJA X 120"/>
    <s v="UN"/>
    <n v="6840"/>
    <m/>
    <s v="S"/>
    <s v="IV82"/>
    <m/>
    <m/>
    <s v="HU"/>
    <s v="HUEVO COMERCIAL"/>
    <n v="638.04999999999995"/>
    <d v="2026-07-07T00:00:00"/>
    <m/>
    <s v="TAT BUCARAMANGA"/>
    <n v="112357"/>
    <s v="T1"/>
    <n v="0"/>
    <m/>
    <x v="11"/>
    <x v="1"/>
    <x v="4"/>
    <x v="2"/>
    <s v="COSTA"/>
    <s v="SANTANDER"/>
    <n v="0"/>
    <s v="BODEGA"/>
    <x v="2"/>
  </r>
  <r>
    <n v="112379"/>
    <s v="HUEVO L X 30 PET CAJA X 300"/>
    <s v="UN"/>
    <n v="8100"/>
    <m/>
    <s v="S"/>
    <s v="IV82"/>
    <m/>
    <m/>
    <s v="HU"/>
    <s v="HUEVO COMERCIAL"/>
    <n v="538.38"/>
    <d v="2026-07-06T00:00:00"/>
    <m/>
    <s v="TAT BUCARAMANGA"/>
    <n v="112379"/>
    <s v="T1"/>
    <n v="0"/>
    <m/>
    <x v="11"/>
    <x v="1"/>
    <x v="4"/>
    <x v="2"/>
    <s v="COSTA"/>
    <s v="SANTANDER"/>
    <n v="0"/>
    <s v="BODEGA"/>
    <x v="2"/>
  </r>
  <r>
    <n v="114379"/>
    <s v="HUEVO L X 30 PET CAJA X 300 PV."/>
    <s v="UN"/>
    <n v="1200"/>
    <m/>
    <s v="S"/>
    <s v="IV82"/>
    <m/>
    <m/>
    <s v="HU"/>
    <s v="HUEVO COMERCIAL"/>
    <n v="570.95000000000005"/>
    <d v="2026-07-07T00:00:00"/>
    <m/>
    <s v="TAT BUCARAMANGA"/>
    <n v="114379"/>
    <s v="T1"/>
    <n v="0"/>
    <m/>
    <x v="11"/>
    <x v="1"/>
    <x v="4"/>
    <x v="2"/>
    <s v="COSTA"/>
    <s v="SANTANDER"/>
    <n v="0"/>
    <s v="BODEGA"/>
    <x v="2"/>
  </r>
  <r>
    <n v="2110327"/>
    <s v="HUEVO L X 30 CARTON VERDE CANASTA - BGA"/>
    <s v="UN"/>
    <n v="10856"/>
    <n v="0"/>
    <s v="S"/>
    <s v="IV82"/>
    <n v="0"/>
    <n v="410"/>
    <s v="HU"/>
    <s v="HUEVO COMERCIAL"/>
    <n v="359.32"/>
    <d v="2026-07-07T00:00:00"/>
    <n v="0"/>
    <s v="TAT BUCARAMANGA"/>
    <n v="2110327"/>
    <s v="T1"/>
    <n v="0"/>
    <m/>
    <x v="11"/>
    <x v="1"/>
    <x v="4"/>
    <x v="0"/>
    <s v="COSTA"/>
    <s v="SANTANDER"/>
    <n v="0"/>
    <s v="BODEGA"/>
    <x v="0"/>
  </r>
  <r>
    <n v="2114357"/>
    <s v="HUEVO L X 12 PET CANASTA X 144 PV"/>
    <s v="UN"/>
    <n v="264"/>
    <m/>
    <s v="S"/>
    <s v="IV82"/>
    <m/>
    <m/>
    <s v="HU"/>
    <s v="HUEVO COMERCIAL"/>
    <n v="538.9048351130366"/>
    <d v="2026-07-07T00:00:00"/>
    <n v="0"/>
    <s v="TAT BUCARAMANGA"/>
    <n v="2114357"/>
    <s v="T1"/>
    <n v="0"/>
    <m/>
    <x v="11"/>
    <x v="1"/>
    <x v="4"/>
    <x v="2"/>
    <s v="COSTA"/>
    <s v="SANTANDER"/>
    <n v="0"/>
    <s v="BODEGA"/>
    <x v="2"/>
  </r>
  <r>
    <n v="2114379"/>
    <s v="HUEVO L X 30 PET CANASTA X 180 PV"/>
    <s v="UN"/>
    <n v="660"/>
    <m/>
    <s v="S"/>
    <s v="IV82"/>
    <m/>
    <m/>
    <s v="HU"/>
    <s v="HUEVO COMERCIAL"/>
    <n v="538.38"/>
    <d v="2026-07-07T00:00:00"/>
    <n v="0"/>
    <s v="TAT BUCARAMANGA"/>
    <n v="2114379"/>
    <s v="T1"/>
    <n v="0"/>
    <m/>
    <x v="11"/>
    <x v="1"/>
    <x v="4"/>
    <x v="2"/>
    <s v="COSTA"/>
    <s v="SANTANDER"/>
    <n v="0"/>
    <s v="BODEGA"/>
    <x v="2"/>
  </r>
  <r>
    <n v="2152388"/>
    <s v="HUEVO L X 15 PAGUE 14 PET EN CANASTA."/>
    <s v="UN"/>
    <n v="570"/>
    <n v="0"/>
    <s v="S"/>
    <s v="IV82"/>
    <n v="0"/>
    <n v="510"/>
    <s v="HU"/>
    <s v="HUEVO COMERCIAL"/>
    <n v="538.38"/>
    <d v="2026-07-06T00:00:00"/>
    <m/>
    <s v="TAT BUCARAMANGA"/>
    <n v="2152388"/>
    <s v="T1"/>
    <n v="0"/>
    <m/>
    <x v="11"/>
    <x v="1"/>
    <x v="4"/>
    <x v="2"/>
    <s v="COSTA"/>
    <s v="SANTANDER"/>
    <n v="0"/>
    <s v="BODEGA"/>
    <x v="0"/>
  </r>
  <r>
    <n v="112357"/>
    <s v="HUEVO L X 12 PET CAJA X 120"/>
    <s v="UN"/>
    <n v="396"/>
    <m/>
    <s v="S"/>
    <s v="IV82"/>
    <m/>
    <m/>
    <s v="HU"/>
    <s v="HUEVO COMERCIAL"/>
    <n v="638.04999999999995"/>
    <d v="2026-07-06T00:00:00"/>
    <m/>
    <s v="TAT CALI"/>
    <n v="112357"/>
    <s v="T2"/>
    <n v="0"/>
    <m/>
    <x v="4"/>
    <x v="1"/>
    <x v="4"/>
    <x v="2"/>
    <s v="OCCIDENTE"/>
    <s v="CALOTO"/>
    <n v="0"/>
    <s v="BODEGA"/>
    <x v="2"/>
  </r>
  <r>
    <n v="112379"/>
    <s v="HUEVO L X 30 PET CAJA X 300"/>
    <s v="UN"/>
    <n v="59610"/>
    <m/>
    <s v="S"/>
    <s v="IV82"/>
    <m/>
    <m/>
    <s v="HU"/>
    <s v="HUEVO COMERCIAL"/>
    <n v="538.38"/>
    <d v="2026-07-07T00:00:00"/>
    <m/>
    <s v="TAT CALI"/>
    <n v="112379"/>
    <s v="T2"/>
    <n v="0"/>
    <m/>
    <x v="4"/>
    <x v="1"/>
    <x v="4"/>
    <x v="2"/>
    <s v="OCCIDENTE"/>
    <s v="CALOTO"/>
    <n v="0"/>
    <s v="BODEGA"/>
    <x v="2"/>
  </r>
  <r>
    <n v="2110302"/>
    <s v="HUEVO L X 30 CARTON VERDE CANASTA"/>
    <s v="UN"/>
    <n v="160290"/>
    <n v="0"/>
    <s v="S"/>
    <s v="IV82"/>
    <n v="0"/>
    <n v="450"/>
    <s v="HU"/>
    <s v="HUEVO COMERCIAL"/>
    <n v="363.24000000002252"/>
    <d v="2026-07-07T00:00:00"/>
    <m/>
    <s v="TAT CALI"/>
    <n v="2110302"/>
    <s v="T2"/>
    <n v="0"/>
    <m/>
    <x v="4"/>
    <x v="1"/>
    <x v="4"/>
    <x v="0"/>
    <s v="OCCIDENTE"/>
    <s v="CALOTO"/>
    <n v="0"/>
    <s v="BODEGA"/>
    <x v="0"/>
  </r>
  <r>
    <n v="2110317"/>
    <s v="HUEVO L X 30 CARTON VERDE AMARRADO SIN ETIQUETA CANASTA"/>
    <s v="UN"/>
    <n v="2700"/>
    <n v="0"/>
    <s v="S"/>
    <s v="IV82"/>
    <n v="0"/>
    <n v="460"/>
    <s v="HU"/>
    <s v="HUEVO COMERCIAL"/>
    <n v="362.98"/>
    <d v="2026-07-06T00:00:00"/>
    <n v="0"/>
    <s v="TAT CALI"/>
    <n v="2110317"/>
    <s v="T2"/>
    <n v="0"/>
    <m/>
    <x v="4"/>
    <x v="1"/>
    <x v="4"/>
    <x v="2"/>
    <s v="OCCIDENTE"/>
    <s v="CALOTO"/>
    <n v="0"/>
    <s v="BODEGA"/>
    <x v="0"/>
  </r>
  <r>
    <n v="2110302"/>
    <s v="HUEVO L X 30 CARTON VERDE CANASTA"/>
    <s v="UN"/>
    <n v="289711"/>
    <n v="0"/>
    <s v="S"/>
    <s v="IV82"/>
    <n v="0"/>
    <n v="385"/>
    <s v="HU"/>
    <s v="HUEVO COMERCIAL"/>
    <n v="363.24000000000018"/>
    <d v="2026-07-06T00:00:00"/>
    <m/>
    <s v="TAT POPAYAN"/>
    <n v="2110302"/>
    <s v="T23"/>
    <n v="0"/>
    <m/>
    <x v="12"/>
    <x v="1"/>
    <x v="4"/>
    <x v="0"/>
    <s v="OCCIDENTE"/>
    <s v="CALOTO"/>
    <n v="0"/>
    <s v="BODEGA"/>
    <x v="0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7-06T00:00:00"/>
    <n v="0"/>
    <s v="TAT POPAYAN"/>
    <n v="2110317"/>
    <s v="T23"/>
    <n v="0"/>
    <m/>
    <x v="12"/>
    <x v="1"/>
    <x v="4"/>
    <x v="2"/>
    <s v="OCCIDENTE"/>
    <s v="CALOTO"/>
    <n v="0"/>
    <s v="BODEGA"/>
    <x v="0"/>
  </r>
  <r>
    <n v="2152388"/>
    <s v="HUEVO L X 15 PAGUE 14 PET EN CANASTA."/>
    <s v="UN"/>
    <n v="8640"/>
    <n v="0"/>
    <s v="S"/>
    <s v="IV82"/>
    <n v="0"/>
    <n v="540"/>
    <s v="HU"/>
    <s v="HUEVO COMERCIAL"/>
    <n v="538.38"/>
    <d v="2026-07-06T00:00:00"/>
    <m/>
    <s v="TAT POPAYAN"/>
    <n v="2152388"/>
    <s v="T23"/>
    <n v="0"/>
    <m/>
    <x v="12"/>
    <x v="1"/>
    <x v="4"/>
    <x v="2"/>
    <s v="OCCIDENTE"/>
    <s v="CALOTO"/>
    <n v="0"/>
    <s v="BODEGA"/>
    <x v="0"/>
  </r>
  <r>
    <n v="112357"/>
    <s v="HUEVO L X 12 PET CAJA X 120"/>
    <s v="UN"/>
    <n v="960"/>
    <m/>
    <s v="S"/>
    <s v="IV82"/>
    <m/>
    <m/>
    <s v="HU"/>
    <s v="HUEVO COMERCIAL"/>
    <n v="638.04999999999995"/>
    <d v="2026-07-06T00:00:00"/>
    <m/>
    <s v="TAT MEDELLIN"/>
    <n v="112357"/>
    <s v="T3"/>
    <n v="0"/>
    <m/>
    <x v="5"/>
    <x v="1"/>
    <x v="4"/>
    <x v="2"/>
    <s v="OCCIDENTE"/>
    <s v="CALOTO"/>
    <n v="0"/>
    <s v="BODEGA"/>
    <x v="2"/>
  </r>
  <r>
    <n v="112379"/>
    <s v="HUEVO L X 30 PET CAJA X 300"/>
    <s v="UN"/>
    <n v="48300"/>
    <m/>
    <s v="S"/>
    <s v="IV82"/>
    <m/>
    <m/>
    <s v="HU"/>
    <s v="HUEVO COMERCIAL"/>
    <n v="538.38"/>
    <d v="2026-07-06T00:00:00"/>
    <m/>
    <s v="TAT MEDELLIN"/>
    <n v="112379"/>
    <s v="T3"/>
    <n v="0"/>
    <m/>
    <x v="5"/>
    <x v="1"/>
    <x v="4"/>
    <x v="2"/>
    <s v="OCCIDENTE"/>
    <s v="CALOTO"/>
    <n v="0"/>
    <s v="BODEGA"/>
    <x v="2"/>
  </r>
  <r>
    <n v="114379"/>
    <s v="HUEVO L X 30 PET CAJA X 300 PV."/>
    <s v="UN"/>
    <n v="4500"/>
    <m/>
    <s v="S"/>
    <s v="IV82"/>
    <m/>
    <m/>
    <s v="HU"/>
    <s v="HUEVO COMERCIAL"/>
    <n v="570.95000000000005"/>
    <d v="2026-07-06T00:00:00"/>
    <m/>
    <s v="TAT MEDELLIN"/>
    <n v="114379"/>
    <s v="T3"/>
    <n v="0"/>
    <m/>
    <x v="5"/>
    <x v="1"/>
    <x v="4"/>
    <x v="2"/>
    <s v="OCCIDENTE"/>
    <s v="CALOTO"/>
    <n v="0"/>
    <s v="BODEGA"/>
    <x v="2"/>
  </r>
  <r>
    <n v="152384"/>
    <s v="HUEVO L X 15 PAGUE 14 PET CAJA X 300."/>
    <s v="UN"/>
    <n v="11580"/>
    <n v="0"/>
    <s v="S"/>
    <s v="IV82"/>
    <n v="0"/>
    <n v="545"/>
    <s v="HU"/>
    <s v="HUEVO COMERCIAL"/>
    <n v="504.4"/>
    <d v="2026-07-07T00:00:00"/>
    <m/>
    <s v="TAT MEDELLIN"/>
    <n v="152384"/>
    <s v="T3"/>
    <n v="0"/>
    <m/>
    <x v="5"/>
    <x v="1"/>
    <x v="4"/>
    <x v="2"/>
    <s v="OCCIDENTE"/>
    <s v="CALOTO"/>
    <n v="0"/>
    <s v="BODEGA"/>
    <x v="0"/>
  </r>
  <r>
    <n v="2110302"/>
    <s v="HUEVO L X 30 CARTON VERDE CANASTA"/>
    <s v="UN"/>
    <n v="211767"/>
    <n v="0"/>
    <s v="S"/>
    <s v="IV82"/>
    <n v="0"/>
    <n v="385"/>
    <s v="HU"/>
    <s v="HUEVO COMERCIAL"/>
    <n v="363.24"/>
    <d v="2026-07-07T00:00:00"/>
    <m/>
    <s v="TAT MEDELLIN"/>
    <n v="2110302"/>
    <s v="T3"/>
    <n v="0"/>
    <m/>
    <x v="5"/>
    <x v="1"/>
    <x v="4"/>
    <x v="0"/>
    <s v="OCCIDENTE"/>
    <s v="CALOTO"/>
    <n v="0"/>
    <s v="BODEGA"/>
    <x v="0"/>
  </r>
  <r>
    <n v="2110317"/>
    <s v="HUEVO L X 30 CARTON VERDE AMARRADO SIN ETIQUETA CANASTA"/>
    <s v="UN"/>
    <n v="3600"/>
    <n v="0"/>
    <s v="S"/>
    <s v="IV82"/>
    <n v="0"/>
    <n v="395"/>
    <s v="HU"/>
    <s v="HUEVO COMERCIAL"/>
    <n v="362.98"/>
    <d v="2026-07-07T00:00:00"/>
    <n v="0"/>
    <s v="TAT MEDELLIN"/>
    <n v="2110317"/>
    <s v="T3"/>
    <n v="0"/>
    <m/>
    <x v="5"/>
    <x v="1"/>
    <x v="4"/>
    <x v="2"/>
    <s v="OCCIDENTE"/>
    <s v="CALOTO"/>
    <n v="0"/>
    <s v="BODEGA"/>
    <x v="0"/>
  </r>
  <r>
    <n v="110316"/>
    <s v="HUEVO L X30 CARTON VERDE CON ETIQUETA"/>
    <s v="UN"/>
    <n v="10501"/>
    <m/>
    <s v="S"/>
    <s v="IV82"/>
    <m/>
    <m/>
    <s v="HU"/>
    <s v="HUEVO COMERCIAL"/>
    <n v="474.15037781446102"/>
    <d v="2026-07-07T00:00:00"/>
    <m/>
    <s v="TAT PEREIRA-OPERADOR LOGISTICO"/>
    <n v="110316"/>
    <s v="T36"/>
    <n v="0"/>
    <m/>
    <x v="13"/>
    <x v="1"/>
    <x v="4"/>
    <x v="4"/>
    <s v="OCCIDENTE"/>
    <s v="CALOTO"/>
    <n v="0"/>
    <s v="BODEGA"/>
    <x v="2"/>
  </r>
  <r>
    <n v="112357"/>
    <s v="HUEVO L X 12 PET CAJA X 120"/>
    <s v="UN"/>
    <n v="600"/>
    <m/>
    <s v="S"/>
    <s v="IV82"/>
    <m/>
    <m/>
    <s v="HU"/>
    <s v="HUEVO COMERCIAL"/>
    <n v="638.04999999999995"/>
    <d v="2026-07-07T00:00:00"/>
    <m/>
    <s v="TAT PEREIRA-OPERADOR LOGISTICO"/>
    <n v="112357"/>
    <s v="T36"/>
    <n v="0"/>
    <m/>
    <x v="13"/>
    <x v="1"/>
    <x v="4"/>
    <x v="2"/>
    <s v="OCCIDENTE"/>
    <s v="CALOTO"/>
    <n v="0"/>
    <s v="BODEGA"/>
    <x v="2"/>
  </r>
  <r>
    <n v="152382"/>
    <s v="HUEVO L X 30 PAGUE 28 PET CAJA X 300"/>
    <s v="UN"/>
    <n v="11700"/>
    <m/>
    <s v="S"/>
    <s v="IV82"/>
    <m/>
    <m/>
    <s v="HU"/>
    <s v="HUEVO COMERCIAL"/>
    <n v="484.73"/>
    <d v="2026-07-07T00:00:00"/>
    <n v="15238"/>
    <s v="TAT PEREIRA-OPERADOR LOGISTICO"/>
    <n v="15238"/>
    <s v="T36"/>
    <n v="0"/>
    <m/>
    <x v="13"/>
    <x v="1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3"/>
    <x v="1"/>
    <x v="4"/>
    <x v="0"/>
    <s v="OCCIDENTE"/>
    <s v="CALOTO"/>
    <n v="0"/>
    <s v="BODEGA"/>
    <x v="0"/>
  </r>
  <r>
    <n v="110316"/>
    <s v="HUEVO L X30 CARTON VERDE CON ETIQUETA"/>
    <s v="UN"/>
    <n v="18190"/>
    <m/>
    <s v="S"/>
    <s v="IV82"/>
    <m/>
    <m/>
    <s v="HU"/>
    <s v="HUEVO COMERCIAL"/>
    <n v="474.15"/>
    <d v="2026-07-07T00:00:00"/>
    <m/>
    <s v="TAT BARRANQUILLA"/>
    <n v="110316"/>
    <s v="T4"/>
    <n v="0"/>
    <m/>
    <x v="14"/>
    <x v="1"/>
    <x v="4"/>
    <x v="4"/>
    <s v="COSTA"/>
    <s v="CALOTO"/>
    <n v="0"/>
    <s v="BODEGA"/>
    <x v="2"/>
  </r>
  <r>
    <n v="2110302"/>
    <s v="HUEVO L X 30 CARTON VERDE CANASTA"/>
    <s v="UN"/>
    <n v="147675"/>
    <n v="0"/>
    <s v="S"/>
    <s v="IV82"/>
    <n v="0"/>
    <n v="400"/>
    <s v="HU"/>
    <s v="HUEVO COMERCIAL"/>
    <n v="363.42998067582818"/>
    <d v="2026-07-07T00:00:00"/>
    <m/>
    <s v="TAT BARRANQUILLA"/>
    <n v="2110302"/>
    <s v="T4"/>
    <n v="0"/>
    <m/>
    <x v="14"/>
    <x v="1"/>
    <x v="4"/>
    <x v="0"/>
    <s v="COSTA"/>
    <s v="CALOTO"/>
    <n v="0"/>
    <s v="BODEGA"/>
    <x v="0"/>
  </r>
  <r>
    <n v="2114379"/>
    <s v="HUEVO L X 30 PET CANASTA X 180 PV"/>
    <s v="UN"/>
    <n v="90"/>
    <m/>
    <s v="S"/>
    <s v="IV82"/>
    <m/>
    <m/>
    <s v="HU"/>
    <s v="HUEVO COMERCIAL"/>
    <n v="538.38"/>
    <d v="2026-07-06T00:00:00"/>
    <n v="0"/>
    <s v="TAT BARRANQUILLA"/>
    <n v="2114379"/>
    <s v="T4"/>
    <n v="0"/>
    <m/>
    <x v="14"/>
    <x v="1"/>
    <x v="4"/>
    <x v="2"/>
    <s v="COSTA"/>
    <s v="CALOTO"/>
    <n v="0"/>
    <s v="BODEGA"/>
    <x v="2"/>
  </r>
  <r>
    <n v="2152388"/>
    <s v="HUEVO L X 15 PAGUE 14 PET EN CANASTA."/>
    <s v="UN"/>
    <n v="12960"/>
    <n v="0"/>
    <s v="S"/>
    <s v="IV82"/>
    <n v="0"/>
    <n v="530"/>
    <s v="HU"/>
    <s v="HUEVO COMERCIAL"/>
    <n v="538.38"/>
    <d v="2026-07-07T00:00:00"/>
    <m/>
    <s v="TAT BARRANQUILLA"/>
    <n v="2152388"/>
    <s v="T4"/>
    <n v="0"/>
    <m/>
    <x v="14"/>
    <x v="1"/>
    <x v="4"/>
    <x v="2"/>
    <s v="COSTA"/>
    <s v="CALOTO"/>
    <n v="0"/>
    <s v="BODEGA"/>
    <x v="0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5"/>
    <x v="1"/>
    <x v="4"/>
    <x v="2"/>
    <s v="COSTA"/>
    <s v="CALOTO"/>
    <n v="0"/>
    <s v="BODEGA"/>
    <x v="2"/>
  </r>
  <r>
    <n v="112379"/>
    <s v="HUEVO L X 30 PET CAJA X 300"/>
    <s v="UN"/>
    <n v="12900"/>
    <m/>
    <s v="S"/>
    <s v="IV82"/>
    <m/>
    <m/>
    <s v="HU"/>
    <s v="HUEVO COMERCIAL"/>
    <n v="538.38"/>
    <d v="2026-07-06T00:00:00"/>
    <m/>
    <s v="TAT CARTAGENA"/>
    <n v="112379"/>
    <s v="T41"/>
    <n v="0"/>
    <m/>
    <x v="15"/>
    <x v="1"/>
    <x v="4"/>
    <x v="2"/>
    <s v="COSTA"/>
    <s v="CALOTO"/>
    <n v="0"/>
    <s v="BODEGA"/>
    <x v="2"/>
  </r>
  <r>
    <n v="114357"/>
    <s v="HUEVO L X 12 PET CAJA X 120 PV."/>
    <s v="UN"/>
    <n v="2624"/>
    <m/>
    <s v="S"/>
    <s v="IV82"/>
    <m/>
    <m/>
    <s v="HU"/>
    <s v="HUEVO COMERCIAL"/>
    <n v="639.67999905337444"/>
    <d v="2026-07-02T00:00:00"/>
    <m/>
    <s v="TAT CARTAGENA"/>
    <n v="114357"/>
    <s v="T41"/>
    <n v="0"/>
    <m/>
    <x v="15"/>
    <x v="1"/>
    <x v="4"/>
    <x v="2"/>
    <s v="COSTA"/>
    <s v="CALOTO"/>
    <n v="0"/>
    <s v="BODEGA"/>
    <x v="2"/>
  </r>
  <r>
    <n v="114379"/>
    <s v="HUEVO L X 30 PET CAJA X 300 PV."/>
    <s v="UN"/>
    <n v="7200"/>
    <m/>
    <s v="S"/>
    <s v="IV82"/>
    <m/>
    <m/>
    <s v="HU"/>
    <s v="HUEVO COMERCIAL"/>
    <n v="570.95000000000005"/>
    <d v="2026-07-06T00:00:00"/>
    <m/>
    <s v="TAT CARTAGENA"/>
    <n v="114379"/>
    <s v="T41"/>
    <n v="0"/>
    <m/>
    <x v="15"/>
    <x v="1"/>
    <x v="4"/>
    <x v="2"/>
    <s v="COSTA"/>
    <s v="CALOTO"/>
    <n v="0"/>
    <s v="BODEGA"/>
    <x v="2"/>
  </r>
  <r>
    <n v="2110302"/>
    <s v="HUEVO L X 30 CARTON VERDE CANASTA"/>
    <s v="UN"/>
    <n v="80606"/>
    <n v="0"/>
    <s v="S"/>
    <s v="IV82"/>
    <n v="0"/>
    <n v="430"/>
    <s v="HU"/>
    <s v="HUEVO COMERCIAL"/>
    <n v="373.74382458835908"/>
    <d v="2026-07-07T00:00:00"/>
    <m/>
    <s v="TAT CARTAGENA"/>
    <n v="2110302"/>
    <s v="T41"/>
    <n v="0"/>
    <m/>
    <x v="15"/>
    <x v="1"/>
    <x v="4"/>
    <x v="0"/>
    <s v="COSTA"/>
    <s v="CALOTO"/>
    <n v="0"/>
    <s v="BODEGA"/>
    <x v="0"/>
  </r>
  <r>
    <n v="2114357"/>
    <s v="HUEVO L X 12 PET CANASTA X 144 PV"/>
    <s v="UN"/>
    <n v="995"/>
    <m/>
    <s v="S"/>
    <s v="IV82"/>
    <m/>
    <m/>
    <s v="HU"/>
    <s v="HUEVO COMERCIAL"/>
    <n v="538.39214376806751"/>
    <d v="2026-07-06T00:00:00"/>
    <n v="0"/>
    <s v="TAT CARTAGENA"/>
    <n v="2114357"/>
    <s v="T41"/>
    <n v="0"/>
    <m/>
    <x v="15"/>
    <x v="1"/>
    <x v="4"/>
    <x v="2"/>
    <s v="COSTA"/>
    <s v="CALOTO"/>
    <n v="0"/>
    <s v="BODEGA"/>
    <x v="2"/>
  </r>
  <r>
    <n v="2114379"/>
    <s v="HUEVO L X 30 PET CANASTA X 180 PV"/>
    <s v="UN"/>
    <n v="1150"/>
    <m/>
    <s v="S"/>
    <s v="IV82"/>
    <m/>
    <m/>
    <s v="HU"/>
    <s v="HUEVO COMERCIAL"/>
    <n v="538.38"/>
    <d v="2026-07-06T00:00:00"/>
    <n v="0"/>
    <s v="TAT CARTAGENA"/>
    <n v="2114379"/>
    <s v="T41"/>
    <n v="0"/>
    <m/>
    <x v="15"/>
    <x v="1"/>
    <x v="4"/>
    <x v="2"/>
    <s v="COSTA"/>
    <s v="CALOTO"/>
    <n v="0"/>
    <s v="BODEGA"/>
    <x v="2"/>
  </r>
  <r>
    <n v="2152388"/>
    <s v="HUEVO L X 15 PAGUE 14 PET EN CANASTA."/>
    <s v="UN"/>
    <n v="5820"/>
    <n v="0"/>
    <s v="S"/>
    <s v="IV82"/>
    <n v="0"/>
    <n v="550"/>
    <s v="HU"/>
    <s v="HUEVO COMERCIAL"/>
    <n v="538.38"/>
    <d v="2026-07-07T00:00:00"/>
    <m/>
    <s v="TAT CARTAGENA"/>
    <n v="2152388"/>
    <s v="T41"/>
    <n v="0"/>
    <m/>
    <x v="15"/>
    <x v="1"/>
    <x v="4"/>
    <x v="2"/>
    <s v="COSTA"/>
    <s v="CALOTO"/>
    <n v="0"/>
    <s v="BODEGA"/>
    <x v="0"/>
  </r>
  <r>
    <n v="152384"/>
    <s v="HUEVO L X 15 PAGUE 14 PET CAJA X 300."/>
    <s v="UN"/>
    <n v="9600"/>
    <n v="0"/>
    <s v="S"/>
    <s v="IV82"/>
    <n v="0"/>
    <n v="550"/>
    <s v="HU"/>
    <s v="HUEVO COMERCIAL"/>
    <n v="504.4"/>
    <d v="2026-07-07T00:00:00"/>
    <m/>
    <s v="TAT SANTAMARTA"/>
    <n v="152384"/>
    <s v="T42"/>
    <n v="0"/>
    <m/>
    <x v="16"/>
    <x v="1"/>
    <x v="4"/>
    <x v="2"/>
    <s v="COSTA"/>
    <s v="SANTANDER"/>
    <n v="0"/>
    <s v="BODEGA"/>
    <x v="0"/>
  </r>
  <r>
    <n v="2110302"/>
    <s v="HUEVO L X 30 CARTON VERDE CANASTA"/>
    <s v="UN"/>
    <n v="33457"/>
    <n v="0"/>
    <s v="S"/>
    <s v="IV82"/>
    <n v="0"/>
    <n v="475"/>
    <s v="HU"/>
    <s v="HUEVO COMERCIAL"/>
    <n v="363.23999999987001"/>
    <d v="2026-07-07T00:00:00"/>
    <m/>
    <s v="TAT SANTAMARTA"/>
    <n v="2110302"/>
    <s v="T42"/>
    <n v="0"/>
    <m/>
    <x v="16"/>
    <x v="1"/>
    <x v="4"/>
    <x v="0"/>
    <s v="COSTA"/>
    <s v="SANTANDER"/>
    <n v="0"/>
    <s v="BODEGA"/>
    <x v="0"/>
  </r>
  <r>
    <n v="2112379"/>
    <s v="HUEVO L X 30 PET CANASTA X 180"/>
    <s v="UN"/>
    <n v="1500"/>
    <m/>
    <s v="S"/>
    <s v="IV82"/>
    <m/>
    <m/>
    <s v="HU"/>
    <s v="HUEVO COMERCIAL"/>
    <n v="538.38"/>
    <d v="2026-07-04T00:00:00"/>
    <n v="0"/>
    <s v="TAT SANTAMARTA"/>
    <n v="2112379"/>
    <s v="T42"/>
    <n v="0"/>
    <m/>
    <x v="16"/>
    <x v="1"/>
    <x v="4"/>
    <x v="2"/>
    <s v="COSTA"/>
    <s v="SANTANDER"/>
    <n v="0"/>
    <s v="BODEGA"/>
    <x v="2"/>
  </r>
  <r>
    <n v="2114357"/>
    <s v="HUEVO L X 12 PET CANASTA X 144 PV"/>
    <s v="UN"/>
    <n v="576"/>
    <m/>
    <s v="S"/>
    <s v="IV82"/>
    <m/>
    <m/>
    <s v="HU"/>
    <s v="HUEVO COMERCIAL"/>
    <n v="538.38"/>
    <d v="2026-07-07T00:00:00"/>
    <n v="0"/>
    <s v="TAT SANTAMARTA"/>
    <n v="2114357"/>
    <s v="T42"/>
    <n v="0"/>
    <m/>
    <x v="16"/>
    <x v="1"/>
    <x v="4"/>
    <x v="2"/>
    <s v="COSTA"/>
    <s v="SANTANDER"/>
    <n v="0"/>
    <s v="BODEGA"/>
    <x v="2"/>
  </r>
  <r>
    <n v="2114379"/>
    <s v="HUEVO L X 30 PET CANASTA X 180 PV"/>
    <s v="UN"/>
    <n v="2730"/>
    <m/>
    <s v="S"/>
    <s v="IV82"/>
    <m/>
    <m/>
    <s v="HU"/>
    <s v="HUEVO COMERCIAL"/>
    <n v="538.38"/>
    <d v="2026-07-07T00:00:00"/>
    <n v="0"/>
    <s v="TAT SANTAMARTA"/>
    <n v="2114379"/>
    <s v="T42"/>
    <n v="0"/>
    <m/>
    <x v="16"/>
    <x v="1"/>
    <x v="4"/>
    <x v="2"/>
    <s v="COSTA"/>
    <s v="SANTANDER"/>
    <n v="0"/>
    <s v="BODEGA"/>
    <x v="2"/>
  </r>
  <r>
    <n v="2152388"/>
    <s v="HUEVO L X 15 PAGUE 14 PET EN CANASTA."/>
    <s v="UN"/>
    <n v="1560"/>
    <n v="0"/>
    <s v="S"/>
    <s v="IV82"/>
    <n v="0"/>
    <n v="560"/>
    <s v="HU"/>
    <s v="HUEVO COMERCIAL"/>
    <n v="538.38"/>
    <d v="2026-07-07T00:00:00"/>
    <m/>
    <s v="TAT SANTAMARTA"/>
    <n v="2152388"/>
    <s v="T42"/>
    <n v="0"/>
    <m/>
    <x v="16"/>
    <x v="1"/>
    <x v="4"/>
    <x v="2"/>
    <s v="COSTA"/>
    <s v="SANTANDER"/>
    <n v="0"/>
    <s v="BODEGA"/>
    <x v="0"/>
  </r>
  <r>
    <n v="2110302"/>
    <s v="HUEVO L X 30 CARTON VERDE CANASTA"/>
    <s v="UN"/>
    <n v="1830"/>
    <n v="0"/>
    <s v="S"/>
    <s v="IV82"/>
    <n v="0"/>
    <n v="430"/>
    <s v="HU"/>
    <s v="HUEVO COMERCIAL"/>
    <n v="363.23999999695968"/>
    <d v="2026-07-07T00:00:00"/>
    <m/>
    <s v="TAT SINCELEJO"/>
    <n v="2110302"/>
    <s v="T45"/>
    <n v="0"/>
    <m/>
    <x v="26"/>
    <x v="1"/>
    <x v="4"/>
    <x v="0"/>
    <s v="COSTA"/>
    <s v="SANTANDER"/>
    <n v="0"/>
    <s v="BODEGA"/>
    <x v="0"/>
  </r>
  <r>
    <n v="2110302"/>
    <s v="HUEVO L X 30 CARTON VERDE CANASTA"/>
    <s v="UN"/>
    <n v="54955"/>
    <n v="0"/>
    <s v="S"/>
    <s v="IV82"/>
    <n v="0"/>
    <n v="440"/>
    <s v="HU"/>
    <s v="HUEVO COMERCIAL"/>
    <n v="363.23999999968783"/>
    <d v="2026-07-06T00:00:00"/>
    <m/>
    <s v="TAT MONTERIA"/>
    <n v="2110302"/>
    <s v="T49"/>
    <n v="0"/>
    <m/>
    <x v="27"/>
    <x v="1"/>
    <x v="4"/>
    <x v="0"/>
    <s v="COSTA"/>
    <s v="SANTANDER"/>
    <n v="0"/>
    <s v="BODEGA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06T00:00:00"/>
    <m/>
    <s v="TAT MONTERIA"/>
    <n v="2152388"/>
    <s v="T49"/>
    <n v="0"/>
    <m/>
    <x v="27"/>
    <x v="1"/>
    <x v="4"/>
    <x v="2"/>
    <s v="COSTA"/>
    <s v="SANTANDER"/>
    <n v="0"/>
    <s v="BODEGA"/>
    <x v="0"/>
  </r>
  <r>
    <n v="112301"/>
    <s v="HUEVO L X 30 PET"/>
    <s v="UN"/>
    <n v="60"/>
    <m/>
    <s v="S"/>
    <s v="IV82"/>
    <m/>
    <m/>
    <s v="HU"/>
    <s v="HUEVO COMERCIAL"/>
    <n v="538.38"/>
    <d v="2026-07-03T00:00:00"/>
    <m/>
    <s v="TAT BOGOTA MONTEVIDEO"/>
    <n v="112301"/>
    <s v="T52"/>
    <n v="0"/>
    <m/>
    <x v="7"/>
    <x v="1"/>
    <x v="4"/>
    <x v="2"/>
    <s v="CENTRO ORIENTE"/>
    <s v="SANTANDER"/>
    <n v="0"/>
    <s v="BODEGA"/>
    <x v="2"/>
  </r>
  <r>
    <n v="112357"/>
    <s v="HUEVO L X 12 PET CAJA X 120"/>
    <s v="UN"/>
    <n v="480"/>
    <m/>
    <s v="S"/>
    <s v="IV82"/>
    <m/>
    <m/>
    <s v="HU"/>
    <s v="HUEVO COMERCIAL"/>
    <n v="638.04999999999995"/>
    <d v="2026-07-06T00:00:00"/>
    <m/>
    <s v="TAT BOGOTA MONTEVIDEO"/>
    <n v="112357"/>
    <s v="T52"/>
    <n v="0"/>
    <m/>
    <x v="7"/>
    <x v="1"/>
    <x v="4"/>
    <x v="2"/>
    <s v="CENTRO ORIENTE"/>
    <s v="SANTANDER"/>
    <n v="0"/>
    <s v="BODEGA"/>
    <x v="2"/>
  </r>
  <r>
    <n v="112379"/>
    <s v="HUEVO L X 30 PET CAJA X 300"/>
    <s v="UN"/>
    <n v="22440"/>
    <m/>
    <s v="S"/>
    <s v="IV82"/>
    <m/>
    <m/>
    <s v="HU"/>
    <s v="HUEVO COMERCIAL"/>
    <n v="538.38"/>
    <d v="2026-07-06T00:00:00"/>
    <m/>
    <s v="TAT BOGOTA MONTEVIDEO"/>
    <n v="112379"/>
    <s v="T52"/>
    <n v="0"/>
    <m/>
    <x v="7"/>
    <x v="1"/>
    <x v="4"/>
    <x v="2"/>
    <s v="CENTRO ORIENTE"/>
    <s v="SANTANDER"/>
    <n v="0"/>
    <s v="BODEGA"/>
    <x v="2"/>
  </r>
  <r>
    <n v="114379"/>
    <s v="HUEVO L X 30 PET CAJA X 300 PV."/>
    <s v="UN"/>
    <n v="19440"/>
    <m/>
    <s v="S"/>
    <s v="IV82"/>
    <m/>
    <m/>
    <s v="HU"/>
    <s v="HUEVO COMERCIAL"/>
    <n v="570.95000000000005"/>
    <d v="2026-07-05T00:00:00"/>
    <m/>
    <s v="TAT BOGOTA MONTEVIDEO"/>
    <n v="114379"/>
    <s v="T52"/>
    <n v="0"/>
    <m/>
    <x v="7"/>
    <x v="1"/>
    <x v="4"/>
    <x v="2"/>
    <s v="CENTRO ORIENTE"/>
    <s v="SANTANDER"/>
    <n v="0"/>
    <s v="BODEGA"/>
    <x v="2"/>
  </r>
  <r>
    <n v="152381"/>
    <s v="HUEVO L X 12 PAGUE 11 PET CAJA X 120"/>
    <s v="UN"/>
    <n v="4200"/>
    <m/>
    <s v="S"/>
    <s v="IV82"/>
    <m/>
    <m/>
    <s v="HU"/>
    <s v="HUEVO COMERCIAL"/>
    <n v="484.73"/>
    <d v="2026-07-06T00:00:00"/>
    <n v="0"/>
    <s v="TAT BOGOTA MONTEVIDEO"/>
    <n v="0"/>
    <s v="T52"/>
    <n v="0"/>
    <m/>
    <x v="7"/>
    <x v="1"/>
    <x v="4"/>
    <x v="2"/>
    <s v="CENTRO ORIENTE"/>
    <s v="SANTANDER"/>
    <n v="0"/>
    <s v="BODEGA"/>
    <x v="2"/>
  </r>
  <r>
    <n v="152382"/>
    <s v="HUEVO L X 30 PAGUE 28 PET CAJA X 300"/>
    <s v="UN"/>
    <n v="48300"/>
    <m/>
    <s v="S"/>
    <s v="IV82"/>
    <m/>
    <m/>
    <s v="HU"/>
    <s v="HUEVO COMERCIAL"/>
    <n v="484.73"/>
    <d v="2026-07-07T00:00:00"/>
    <n v="15238"/>
    <s v="TAT BOGOTA MONTEVIDEO"/>
    <n v="15238"/>
    <s v="T52"/>
    <n v="0"/>
    <m/>
    <x v="7"/>
    <x v="1"/>
    <x v="4"/>
    <x v="2"/>
    <s v="CENTRO ORIENTE"/>
    <s v="SANTANDER"/>
    <n v="0"/>
    <s v="BODEGA"/>
    <x v="2"/>
  </r>
  <r>
    <n v="152384"/>
    <s v="HUEVO L X 15 PAGUE 14 PET CAJA X 300."/>
    <s v="UN"/>
    <n v="32910"/>
    <n v="0"/>
    <s v="S"/>
    <s v="IV82"/>
    <n v="0"/>
    <n v="550"/>
    <s v="HU"/>
    <s v="HUEVO COMERCIAL"/>
    <n v="504.4"/>
    <d v="2026-07-07T00:00:00"/>
    <m/>
    <s v="TAT BOGOTA MONTEVIDEO"/>
    <n v="152384"/>
    <s v="T52"/>
    <n v="0"/>
    <m/>
    <x v="7"/>
    <x v="1"/>
    <x v="4"/>
    <x v="2"/>
    <s v="CENTRO ORIENTE"/>
    <s v="SANTANDER"/>
    <n v="0"/>
    <s v="BODEGA"/>
    <x v="0"/>
  </r>
  <r>
    <n v="2110302"/>
    <s v="HUEVO L X 30 CARTON VERDE CANASTA"/>
    <s v="UN"/>
    <n v="119444"/>
    <n v="0"/>
    <s v="S"/>
    <s v="IV82"/>
    <n v="0"/>
    <n v="420"/>
    <s v="HU"/>
    <s v="HUEVO COMERCIAL"/>
    <n v="363.24"/>
    <d v="2026-07-07T00:00:00"/>
    <m/>
    <s v="TAT BOGOTA MONTEVIDEO"/>
    <n v="2110302"/>
    <s v="T52"/>
    <n v="0"/>
    <m/>
    <x v="7"/>
    <x v="1"/>
    <x v="4"/>
    <x v="0"/>
    <s v="CENTRO ORIENTE"/>
    <s v="SANTANDER"/>
    <n v="0"/>
    <s v="BODEGA"/>
    <x v="0"/>
  </r>
  <r>
    <n v="2110317"/>
    <s v="HUEVO L X 30 CARTON VERDE AMARRADO SIN ETIQUETA CANASTA"/>
    <s v="UN"/>
    <n v="122"/>
    <n v="0"/>
    <s v="S"/>
    <s v="IV82"/>
    <n v="0"/>
    <n v="430"/>
    <s v="HU"/>
    <s v="HUEVO COMERCIAL"/>
    <n v="362.98"/>
    <d v="2026-07-07T00:00:00"/>
    <n v="0"/>
    <s v="TAT BOGOTA MONTEVIDEO"/>
    <n v="2110317"/>
    <s v="T52"/>
    <n v="0"/>
    <m/>
    <x v="7"/>
    <x v="1"/>
    <x v="4"/>
    <x v="2"/>
    <s v="CENTRO ORIENTE"/>
    <s v="SANTANDER"/>
    <n v="0"/>
    <s v="BODEGA"/>
    <x v="0"/>
  </r>
  <r>
    <n v="2152388"/>
    <s v="HUEVO L X 15 PAGUE 14 PET EN CANASTA."/>
    <s v="UN"/>
    <n v="9180"/>
    <n v="0"/>
    <s v="S"/>
    <s v="IV82"/>
    <n v="0"/>
    <n v="550"/>
    <s v="HU"/>
    <s v="HUEVO COMERCIAL"/>
    <n v="538.38"/>
    <d v="2026-07-06T00:00:00"/>
    <m/>
    <s v="TAT BOGOTA MONTEVIDEO"/>
    <n v="2152388"/>
    <s v="T52"/>
    <n v="0"/>
    <m/>
    <x v="7"/>
    <x v="1"/>
    <x v="4"/>
    <x v="2"/>
    <s v="CENTRO ORIENTE"/>
    <s v="SANTANDER"/>
    <n v="0"/>
    <s v="BODEGA"/>
    <x v="0"/>
  </r>
  <r>
    <n v="2110302"/>
    <s v="HUEVO L X 30 CARTON VERDE CANASTA"/>
    <s v="UN"/>
    <n v="16753"/>
    <n v="0"/>
    <s v="S"/>
    <s v="IV82"/>
    <n v="0"/>
    <n v="340"/>
    <s v="HU"/>
    <s v="HUEVO COMERCIAL"/>
    <n v="363.24000000000109"/>
    <d v="2026-07-06T00:00:00"/>
    <m/>
    <s v="TAT VILLAVICENCIO"/>
    <n v="2110302"/>
    <s v="T55"/>
    <n v="0"/>
    <m/>
    <x v="18"/>
    <x v="1"/>
    <x v="4"/>
    <x v="0"/>
    <s v="CENTRO ORIENTE"/>
    <s v="SANTANDER"/>
    <n v="0"/>
    <s v="BODEGA"/>
    <x v="0"/>
  </r>
  <r>
    <n v="152384"/>
    <s v="HUEVO L X 15 PAGUE 14 PET CAJA X 300."/>
    <s v="UN"/>
    <n v="1136"/>
    <n v="0"/>
    <s v="S"/>
    <s v="IV82"/>
    <n v="0"/>
    <n v="550"/>
    <s v="HU"/>
    <s v="HUEVO COMERCIAL"/>
    <n v="504.4"/>
    <d v="2026-07-06T00:00:00"/>
    <m/>
    <s v="TAT BOGOTA SIBERIA"/>
    <n v="152384"/>
    <s v="T59"/>
    <n v="0"/>
    <m/>
    <x v="6"/>
    <x v="1"/>
    <x v="4"/>
    <x v="2"/>
    <s v="CENTRO ORIENTE"/>
    <s v="CALOTO"/>
    <n v="0"/>
    <s v="BODEGA"/>
    <x v="0"/>
  </r>
  <r>
    <n v="2110302"/>
    <s v="HUEVO L X 30 CARTON VERDE CANASTA"/>
    <s v="UN"/>
    <n v="252"/>
    <n v="0"/>
    <s v="S"/>
    <s v="IV82"/>
    <n v="0"/>
    <n v="450"/>
    <s v="HU"/>
    <s v="HUEVO COMERCIAL"/>
    <n v="363.24"/>
    <d v="2026-07-06T00:00:00"/>
    <m/>
    <s v="TAT BOGOTA SIBERIA"/>
    <n v="2110302"/>
    <s v="T59"/>
    <n v="0"/>
    <m/>
    <x v="6"/>
    <x v="1"/>
    <x v="4"/>
    <x v="0"/>
    <s v="CENTRO ORIENTE"/>
    <s v="CALOTO"/>
    <n v="0"/>
    <s v="BODEGA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6T00:00:00"/>
    <m/>
    <s v="TAT BOGOTA SIBERIA"/>
    <n v="2152388"/>
    <s v="T59"/>
    <n v="0"/>
    <m/>
    <x v="6"/>
    <x v="1"/>
    <x v="4"/>
    <x v="2"/>
    <s v="CENTRO ORIENTE"/>
    <s v="CALOTO"/>
    <n v="0"/>
    <s v="BODEGA"/>
    <x v="0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06T00:00:00"/>
    <m/>
    <s v="TAT PASTO"/>
    <n v="152384"/>
    <s v="T6"/>
    <n v="0"/>
    <m/>
    <x v="8"/>
    <x v="1"/>
    <x v="4"/>
    <x v="2"/>
    <s v="OCCIDENTE"/>
    <s v="CALOTO"/>
    <n v="0"/>
    <s v="BODEGA"/>
    <x v="0"/>
  </r>
  <r>
    <n v="2110302"/>
    <s v="HUEVO L X 30 CARTON VERDE CANASTA"/>
    <s v="UN"/>
    <n v="223094"/>
    <n v="0"/>
    <s v="S"/>
    <s v="IV82"/>
    <n v="0"/>
    <n v="450"/>
    <s v="HU"/>
    <s v="HUEVO COMERCIAL"/>
    <n v="363.24"/>
    <d v="2026-07-06T00:00:00"/>
    <m/>
    <s v="TAT PASTO"/>
    <n v="2110302"/>
    <s v="T6"/>
    <n v="0"/>
    <m/>
    <x v="8"/>
    <x v="1"/>
    <x v="4"/>
    <x v="0"/>
    <s v="OCCIDENTE"/>
    <s v="CALOTO"/>
    <n v="0"/>
    <s v="BODEGA"/>
    <x v="0"/>
  </r>
  <r>
    <n v="2110317"/>
    <s v="HUEVO L X 30 CARTON VERDE AMARRADO SIN ETIQUETA CANASTA"/>
    <s v="UN"/>
    <n v="2699"/>
    <n v="0"/>
    <s v="S"/>
    <s v="IV82"/>
    <n v="0"/>
    <n v="460"/>
    <s v="HU"/>
    <s v="HUEVO COMERCIAL"/>
    <n v="362.98"/>
    <d v="2026-07-06T00:00:00"/>
    <n v="0"/>
    <s v="TAT PASTO"/>
    <n v="2110317"/>
    <s v="T6"/>
    <n v="0"/>
    <m/>
    <x v="8"/>
    <x v="1"/>
    <x v="4"/>
    <x v="2"/>
    <s v="OCCIDENTE"/>
    <s v="CALOTO"/>
    <n v="0"/>
    <s v="BODEGA"/>
    <x v="0"/>
  </r>
  <r>
    <n v="2152388"/>
    <s v="HUEVO L X 15 PAGUE 14 PET EN CANASTA."/>
    <s v="UN"/>
    <n v="5355"/>
    <n v="0"/>
    <s v="S"/>
    <s v="IV82"/>
    <n v="0"/>
    <n v="540"/>
    <s v="HU"/>
    <s v="HUEVO COMERCIAL"/>
    <n v="538.38"/>
    <d v="2026-07-06T00:00:00"/>
    <m/>
    <s v="TAT PASTO"/>
    <n v="2152388"/>
    <s v="T6"/>
    <n v="0"/>
    <m/>
    <x v="8"/>
    <x v="1"/>
    <x v="4"/>
    <x v="2"/>
    <s v="OCCIDENTE"/>
    <s v="CALOTO"/>
    <n v="0"/>
    <s v="BODEGA"/>
    <x v="0"/>
  </r>
  <r>
    <n v="152384"/>
    <s v="HUEVO L X 15 PAGUE 14 PET CAJA X 300."/>
    <s v="UN"/>
    <n v="1500"/>
    <m/>
    <s v="S"/>
    <s v="IV82"/>
    <m/>
    <m/>
    <s v="HU"/>
    <s v="HUEVO COMERCIAL"/>
    <n v="504.4"/>
    <d v="2026-07-06T00:00:00"/>
    <m/>
    <s v="TAT CUCUTA"/>
    <n v="152384"/>
    <s v="T7"/>
    <n v="0"/>
    <m/>
    <x v="19"/>
    <x v="1"/>
    <x v="4"/>
    <x v="2"/>
    <s v="COSTA"/>
    <s v="SANTANDER"/>
    <n v="0"/>
    <s v="BODEGA"/>
    <x v="0"/>
  </r>
  <r>
    <n v="2110302"/>
    <s v="HUEVO L X 30 CARTON VERDE CANASTA"/>
    <s v="UN"/>
    <n v="57883"/>
    <m/>
    <s v="S"/>
    <s v="IV82"/>
    <m/>
    <m/>
    <s v="HU"/>
    <s v="HUEVO COMERCIAL"/>
    <n v="363.24"/>
    <d v="2026-07-06T00:00:00"/>
    <m/>
    <s v="TAT CUCUTA"/>
    <n v="2110302"/>
    <s v="T7"/>
    <n v="0"/>
    <m/>
    <x v="19"/>
    <x v="1"/>
    <x v="4"/>
    <x v="0"/>
    <s v="COSTA"/>
    <s v="SANTANDER"/>
    <n v="0"/>
    <s v="BODEGA"/>
    <x v="0"/>
  </r>
  <r>
    <n v="2110317"/>
    <s v="HUEVO L X 30 CARTON VERDE AMARRADO SIN ETIQUETA CANASTA"/>
    <s v="UN"/>
    <n v="9180"/>
    <m/>
    <s v="S"/>
    <s v="IV82"/>
    <m/>
    <m/>
    <s v="HU"/>
    <s v="HUEVO COMERCIAL"/>
    <n v="362.98"/>
    <d v="2026-07-06T00:00:00"/>
    <n v="0"/>
    <s v="TAT CUCUTA"/>
    <n v="2110317"/>
    <s v="T7"/>
    <n v="0"/>
    <m/>
    <x v="19"/>
    <x v="1"/>
    <x v="4"/>
    <x v="2"/>
    <s v="COSTA"/>
    <s v="SANTANDER"/>
    <n v="0"/>
    <s v="BODEGA"/>
    <x v="0"/>
  </r>
  <r>
    <n v="2152388"/>
    <s v="HUEVO L X 15 PAGUE 14 PET EN CANASTA."/>
    <s v="UN"/>
    <n v="4410"/>
    <m/>
    <s v="S"/>
    <s v="IV82"/>
    <m/>
    <m/>
    <s v="HU"/>
    <s v="HUEVO COMERCIAL"/>
    <n v="538.38"/>
    <d v="2026-07-06T00:00:00"/>
    <m/>
    <s v="TAT CUCUTA"/>
    <n v="2152388"/>
    <s v="T7"/>
    <n v="0"/>
    <m/>
    <x v="19"/>
    <x v="1"/>
    <x v="4"/>
    <x v="2"/>
    <s v="COSTA"/>
    <s v="SANTANDER"/>
    <n v="0"/>
    <s v="BODEGA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- INVENTARIO TRANSITO"/>
    <n v="2152388"/>
    <s v="VT1"/>
    <n v="0"/>
    <n v="96"/>
    <x v="11"/>
    <x v="3"/>
    <x v="4"/>
    <x v="2"/>
    <s v="COSTA"/>
    <s v="SANTANDER"/>
    <n v="0"/>
    <s v="TRANSITO"/>
    <x v="0"/>
  </r>
  <r>
    <n v="114357"/>
    <s v="HUEVO L X 12 PET CAJA X 120 PV."/>
    <s v="UN"/>
    <n v="360"/>
    <m/>
    <s v="S"/>
    <s v="IV82"/>
    <m/>
    <m/>
    <s v="HU"/>
    <s v="HUEVO COMERCIAL"/>
    <n v="639.67999999999995"/>
    <d v="2026-07-06T00:00:00"/>
    <m/>
    <s v="TAT CALI - INVENTARIO TRANSITO"/>
    <n v="114357"/>
    <s v="VT2"/>
    <n v="0"/>
    <n v="96"/>
    <x v="4"/>
    <x v="3"/>
    <x v="4"/>
    <x v="2"/>
    <s v="OCCIDENTE"/>
    <s v="CALOTO"/>
    <n v="0"/>
    <s v="TRANSITO"/>
    <x v="2"/>
  </r>
  <r>
    <n v="114379"/>
    <s v="HUEVO L X 30 PET CAJA X 300 PV."/>
    <s v="UN"/>
    <n v="2700"/>
    <m/>
    <s v="S"/>
    <s v="IV82"/>
    <m/>
    <m/>
    <s v="HU"/>
    <s v="HUEVO COMERCIAL"/>
    <n v="570.95000000000005"/>
    <d v="2026-07-06T00:00:00"/>
    <m/>
    <s v="TAT CALI - INVENTARIO TRANSITO"/>
    <n v="114379"/>
    <s v="VT2"/>
    <n v="0"/>
    <n v="96"/>
    <x v="4"/>
    <x v="3"/>
    <x v="4"/>
    <x v="2"/>
    <s v="OCCIDENTE"/>
    <s v="CALOTO"/>
    <n v="0"/>
    <s v="TRANSITO"/>
    <x v="2"/>
  </r>
  <r>
    <n v="112379"/>
    <s v="HUEVO L X 30 PET CAJA X 300"/>
    <s v="UN"/>
    <n v="18000"/>
    <m/>
    <s v="S"/>
    <s v="IV82"/>
    <m/>
    <m/>
    <s v="HU"/>
    <s v="HUEVO COMERCIAL"/>
    <n v="538.38"/>
    <d v="2026-07-06T00:00:00"/>
    <m/>
    <s v="TAT MEDELLIN - INVENTARIO TRANSITO"/>
    <n v="112379"/>
    <s v="VT3"/>
    <n v="0"/>
    <n v="96"/>
    <x v="5"/>
    <x v="3"/>
    <x v="4"/>
    <x v="2"/>
    <s v="OCCIDENTE"/>
    <s v="CALOTO"/>
    <n v="0"/>
    <s v="TRANSITO"/>
    <x v="2"/>
  </r>
  <r>
    <n v="152384"/>
    <s v="HUEVO L X 15 PAGUE 14 PET CAJA X 300."/>
    <s v="UN"/>
    <n v="6000"/>
    <m/>
    <s v="S"/>
    <s v="IV82"/>
    <m/>
    <m/>
    <s v="HU"/>
    <s v="HUEVO COMERCIAL"/>
    <n v="504.4"/>
    <d v="2026-07-06T00:00:00"/>
    <m/>
    <s v="TAT MEDELLIN - INVENTARIO TRANSITO"/>
    <n v="152384"/>
    <s v="VT3"/>
    <n v="0"/>
    <n v="96"/>
    <x v="5"/>
    <x v="3"/>
    <x v="4"/>
    <x v="2"/>
    <s v="OCCIDENTE"/>
    <s v="CALOTO"/>
    <n v="0"/>
    <s v="TRANSITO"/>
    <x v="0"/>
  </r>
  <r>
    <n v="2110302"/>
    <s v="HUEVO L X 30 CARTON VERDE CANASTA"/>
    <s v="UN"/>
    <n v="84480"/>
    <n v="0"/>
    <s v="S"/>
    <s v="IV82"/>
    <n v="0"/>
    <n v="540"/>
    <s v="HU"/>
    <s v="HUEVO COMERCIAL"/>
    <n v="363.24"/>
    <d v="2026-07-06T00:00:00"/>
    <m/>
    <s v="TAT MEDELLIN - INVENTARIO TRANSITO"/>
    <n v="2110302"/>
    <s v="VT3"/>
    <n v="0"/>
    <n v="96"/>
    <x v="5"/>
    <x v="3"/>
    <x v="4"/>
    <x v="0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06T00:00:00"/>
    <n v="0"/>
    <s v="TAT MEDELLIN - INVENTARIO TRANSITO"/>
    <n v="2110317"/>
    <s v="VT3"/>
    <n v="0"/>
    <n v="96"/>
    <x v="5"/>
    <x v="3"/>
    <x v="4"/>
    <x v="2"/>
    <s v="OCCIDENTE"/>
    <s v="CALOTO"/>
    <n v="0"/>
    <s v="TRANSITO"/>
    <x v="0"/>
  </r>
  <r>
    <n v="2110302"/>
    <s v="HUEVO L X 30 CARTON VERDE CANASTA"/>
    <s v="UN"/>
    <n v="224640"/>
    <n v="0"/>
    <s v="S"/>
    <s v="IV82"/>
    <n v="0"/>
    <n v="355"/>
    <s v="HU"/>
    <s v="HUEVO COMERCIAL"/>
    <n v="363.24"/>
    <d v="2026-07-06T00:00:00"/>
    <m/>
    <s v="TAT BARRANQUILLA - INVENTARIO TRANSITO"/>
    <n v="2110302"/>
    <s v="VT4"/>
    <n v="0"/>
    <n v="96"/>
    <x v="14"/>
    <x v="3"/>
    <x v="4"/>
    <x v="0"/>
    <s v="COSTA"/>
    <s v="CALOTO"/>
    <n v="0"/>
    <s v="TRANSITO"/>
    <x v="0"/>
  </r>
  <r>
    <n v="2110317"/>
    <s v="HUEVO L X 30 CARTON VERDE AMARRADO SIN ETIQUETA CANASTA"/>
    <s v="UN"/>
    <n v="1800"/>
    <n v="0"/>
    <s v="S"/>
    <s v="IV82"/>
    <n v="0"/>
    <n v="375"/>
    <s v="HU"/>
    <s v="HUEVO COMERCIAL"/>
    <n v="362.98"/>
    <d v="2026-07-06T00:00:00"/>
    <n v="0"/>
    <s v="TAT BARRANQUILLA - INVENTARIO TRANSITO"/>
    <n v="2110317"/>
    <s v="VT4"/>
    <n v="0"/>
    <n v="96"/>
    <x v="14"/>
    <x v="3"/>
    <x v="4"/>
    <x v="2"/>
    <s v="COSTA"/>
    <s v="CALOTO"/>
    <n v="0"/>
    <s v="TRANSITO"/>
    <x v="0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7-06T00:00:00"/>
    <m/>
    <s v="TAT BARRANQUILLA - INVENTARIO TRANSITO"/>
    <n v="2152388"/>
    <s v="VT4"/>
    <n v="0"/>
    <n v="96"/>
    <x v="14"/>
    <x v="3"/>
    <x v="4"/>
    <x v="2"/>
    <s v="COSTA"/>
    <s v="CALOTO"/>
    <n v="0"/>
    <s v="TRANSITO"/>
    <x v="0"/>
  </r>
  <r>
    <n v="114357"/>
    <s v="HUEVO L X 12 PET CAJA X 120 PV."/>
    <s v="UN"/>
    <n v="240"/>
    <m/>
    <s v="S"/>
    <s v="IV82"/>
    <m/>
    <m/>
    <s v="HU"/>
    <s v="HUEVO COMERCIAL"/>
    <n v="639.66191666666657"/>
    <d v="2026-07-06T00:00:00"/>
    <m/>
    <s v="TAT CARTAGENA - INVENTARIO TRANSITO"/>
    <n v="114357"/>
    <s v="VT41"/>
    <n v="0"/>
    <n v="96"/>
    <x v="15"/>
    <x v="3"/>
    <x v="4"/>
    <x v="2"/>
    <s v="COSTA"/>
    <s v="CALOTO"/>
    <n v="0"/>
    <s v="TRANSITO"/>
    <x v="2"/>
  </r>
  <r>
    <n v="114379"/>
    <s v="HUEVO L X 30 PET CAJA X 300 PV."/>
    <s v="UN"/>
    <n v="2400"/>
    <m/>
    <s v="S"/>
    <s v="IV82"/>
    <m/>
    <m/>
    <s v="HU"/>
    <s v="HUEVO COMERCIAL"/>
    <n v="570.95000000000005"/>
    <d v="2026-07-06T00:00:00"/>
    <m/>
    <s v="TAT CARTAGENA - INVENTARIO TRANSITO"/>
    <n v="114379"/>
    <s v="VT41"/>
    <n v="0"/>
    <n v="96"/>
    <x v="15"/>
    <x v="3"/>
    <x v="4"/>
    <x v="2"/>
    <s v="COSTA"/>
    <s v="CALOTO"/>
    <n v="0"/>
    <s v="TRANSITO"/>
    <x v="2"/>
  </r>
  <r>
    <n v="112357"/>
    <s v="HUEVO L X 12 PET CAJA X 120"/>
    <s v="UN"/>
    <n v="960"/>
    <m/>
    <s v="S"/>
    <s v="IV82"/>
    <m/>
    <m/>
    <s v="HU"/>
    <s v="HUEVO COMERCIAL"/>
    <n v="638.04999999999995"/>
    <d v="2026-07-06T00:00:00"/>
    <m/>
    <s v="TAT BOGOTA - VT52"/>
    <n v="112357"/>
    <s v="VT52"/>
    <n v="0"/>
    <n v="96"/>
    <x v="7"/>
    <x v="3"/>
    <x v="4"/>
    <x v="2"/>
    <s v="CENTRO ORIENTE"/>
    <s v="SANTANDER"/>
    <n v="0"/>
    <s v="TRANSITO"/>
    <x v="2"/>
  </r>
  <r>
    <n v="112379"/>
    <s v="HUEVO L X 30 PET CAJA X 300"/>
    <s v="UN"/>
    <n v="12000"/>
    <m/>
    <s v="S"/>
    <s v="IV82"/>
    <m/>
    <m/>
    <s v="HU"/>
    <s v="HUEVO COMERCIAL"/>
    <n v="538.38"/>
    <d v="2026-07-07T00:00:00"/>
    <m/>
    <s v="TAT BOGOTA - VT52"/>
    <n v="112379"/>
    <s v="VT52"/>
    <n v="0"/>
    <n v="96"/>
    <x v="7"/>
    <x v="3"/>
    <x v="4"/>
    <x v="2"/>
    <s v="CENTRO ORIENTE"/>
    <s v="SANTANDER"/>
    <n v="0"/>
    <s v="TRANSITO"/>
    <x v="2"/>
  </r>
  <r>
    <n v="152381"/>
    <s v="HUEVO L X 12 PAGUE 11 PET CAJA X 120"/>
    <s v="UN"/>
    <n v="2400"/>
    <m/>
    <s v="S"/>
    <s v="IV82"/>
    <m/>
    <m/>
    <s v="HU"/>
    <s v="HUEVO COMERCIAL"/>
    <n v="484.73"/>
    <d v="2026-07-07T00:00:00"/>
    <n v="0"/>
    <s v="TAT BOGOTA - VT52"/>
    <n v="0"/>
    <s v="VT52"/>
    <n v="0"/>
    <n v="96"/>
    <x v="7"/>
    <x v="3"/>
    <x v="4"/>
    <x v="2"/>
    <s v="CENTRO ORIENTE"/>
    <s v="SANTANDER"/>
    <n v="0"/>
    <s v="TRANSITO"/>
    <x v="2"/>
  </r>
  <r>
    <n v="152382"/>
    <s v="HUEVO L X 30 PAGUE 28 PET CAJA X 300"/>
    <s v="UN"/>
    <n v="12000"/>
    <m/>
    <s v="S"/>
    <s v="IV82"/>
    <m/>
    <m/>
    <s v="HU"/>
    <s v="HUEVO COMERCIAL"/>
    <n v="484.73"/>
    <d v="2026-07-07T00:00:00"/>
    <n v="15238"/>
    <s v="TAT BOGOTA - VT52"/>
    <n v="15238"/>
    <s v="VT52"/>
    <n v="0"/>
    <n v="96"/>
    <x v="7"/>
    <x v="3"/>
    <x v="4"/>
    <x v="2"/>
    <s v="CENTRO ORIENTE"/>
    <s v="SANTANDER"/>
    <n v="0"/>
    <s v="TRANSITO"/>
    <x v="2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7-07T00:00:00"/>
    <m/>
    <s v="TAT BOGOTA - VT52"/>
    <n v="152384"/>
    <s v="VT52"/>
    <n v="0"/>
    <n v="96"/>
    <x v="7"/>
    <x v="3"/>
    <x v="4"/>
    <x v="2"/>
    <s v="CENTRO ORIENTE"/>
    <s v="SANTANDER"/>
    <n v="0"/>
    <s v="TRANSITO"/>
    <x v="0"/>
  </r>
  <r>
    <n v="2110302"/>
    <s v="HUEVO L X 30 CARTON VERDE CANASTA"/>
    <s v="UN"/>
    <n v="152640"/>
    <m/>
    <s v="S"/>
    <s v="IV82"/>
    <m/>
    <m/>
    <s v="HU"/>
    <s v="HUEVO COMERCIAL"/>
    <n v="363.24"/>
    <d v="2026-07-07T00:00:00"/>
    <m/>
    <s v="TAT BOGOTA - VT52"/>
    <n v="2110302"/>
    <s v="VT52"/>
    <n v="0"/>
    <n v="96"/>
    <x v="7"/>
    <x v="3"/>
    <x v="4"/>
    <x v="0"/>
    <s v="CENTRO ORIENTE"/>
    <s v="SANTANDER"/>
    <n v="0"/>
    <s v="TRANSITO"/>
    <x v="0"/>
  </r>
  <r>
    <n v="2110317"/>
    <s v="HUEVO L X 30 CARTON VERDE AMARRADO SIN ETIQUETA CANASTA"/>
    <s v="UN"/>
    <n v="23760"/>
    <m/>
    <s v="S"/>
    <s v="IV82"/>
    <m/>
    <m/>
    <s v="HU"/>
    <s v="HUEVO COMERCIAL"/>
    <n v="362.98"/>
    <d v="2026-07-06T00:00:00"/>
    <n v="0"/>
    <s v="TAT BOGOTA - VT52"/>
    <n v="2110317"/>
    <s v="VT52"/>
    <n v="0"/>
    <n v="96"/>
    <x v="7"/>
    <x v="3"/>
    <x v="4"/>
    <x v="2"/>
    <s v="CENTRO ORIENTE"/>
    <s v="SANTANDER"/>
    <n v="0"/>
    <s v="TRANSITO"/>
    <x v="0"/>
  </r>
  <r>
    <n v="2110302"/>
    <s v="HUEVO L X 30 CARTON VERDE CANASTA"/>
    <s v="UN"/>
    <n v="41280"/>
    <n v="0"/>
    <s v="S"/>
    <s v="IV82"/>
    <n v="0"/>
    <n v="390"/>
    <s v="HU"/>
    <s v="HUEVO COMERCIAL"/>
    <n v="363.24"/>
    <d v="2026-07-06T00:00:00"/>
    <m/>
    <s v="TAT BOGOTA - VT59"/>
    <n v="2110302"/>
    <s v="VT59"/>
    <n v="0"/>
    <n v="96"/>
    <x v="6"/>
    <x v="3"/>
    <x v="4"/>
    <x v="0"/>
    <s v="CENTRO ORIENTE"/>
    <s v="CALOTO"/>
    <n v="0"/>
    <s v="TRANSITO"/>
    <x v="0"/>
  </r>
  <r>
    <n v="2110302"/>
    <s v="HUEVO L X 30 CARTON VERDE CANASTA"/>
    <s v="UN"/>
    <n v="387840"/>
    <n v="0"/>
    <s v="S"/>
    <s v="IV82"/>
    <n v="0"/>
    <n v="450"/>
    <s v="HU"/>
    <s v="HUEVO COMERCIAL"/>
    <n v="363.24"/>
    <d v="2026-07-06T00:00:00"/>
    <m/>
    <s v="TAT PASTO - INVENTARIO TRANSITO"/>
    <n v="2110302"/>
    <s v="VT6"/>
    <n v="0"/>
    <n v="96"/>
    <x v="8"/>
    <x v="3"/>
    <x v="4"/>
    <x v="0"/>
    <s v="OCCIDENTE"/>
    <s v="CALOTO"/>
    <n v="0"/>
    <s v="TRANSITO"/>
    <x v="0"/>
  </r>
  <r>
    <n v="152384"/>
    <s v="HUEVO L X 15 PAGUE 14 PET CAJA X 300."/>
    <s v="UN"/>
    <n v="600"/>
    <m/>
    <s v="S"/>
    <s v="IV82"/>
    <m/>
    <m/>
    <s v="HU"/>
    <s v="HUEVO COMERCIAL"/>
    <n v="504.4"/>
    <d v="2026-07-06T00:00:00"/>
    <m/>
    <s v="TAT CUCUTA - INVENTARIO TRANSITO"/>
    <n v="152384"/>
    <s v="VT7"/>
    <n v="0"/>
    <n v="96"/>
    <x v="19"/>
    <x v="3"/>
    <x v="4"/>
    <x v="2"/>
    <s v="COSTA"/>
    <s v="SANTANDER"/>
    <n v="0"/>
    <s v="TRANSITO"/>
    <x v="0"/>
  </r>
  <r>
    <n v="2110302"/>
    <s v="HUEVO L X 30 CARTON VERDE CANASTA"/>
    <s v="UN"/>
    <n v="83520"/>
    <m/>
    <s v="S"/>
    <s v="IV82"/>
    <m/>
    <m/>
    <s v="HU"/>
    <s v="HUEVO COMERCIAL"/>
    <n v="363.24"/>
    <d v="2026-07-06T00:00:00"/>
    <m/>
    <s v="TAT CUCUTA - INVENTARIO TRANSITO"/>
    <n v="2110302"/>
    <s v="VT7"/>
    <n v="0"/>
    <n v="96"/>
    <x v="19"/>
    <x v="3"/>
    <x v="4"/>
    <x v="0"/>
    <s v="COSTA"/>
    <s v="SANTANDER"/>
    <n v="0"/>
    <s v="TRANSITO"/>
    <x v="0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06T00:00:00"/>
    <n v="0"/>
    <s v="TAT CUCUTA - INVENTARIO TRANSITO"/>
    <n v="2110317"/>
    <s v="VT7"/>
    <n v="0"/>
    <n v="96"/>
    <x v="19"/>
    <x v="3"/>
    <x v="4"/>
    <x v="2"/>
    <s v="COSTA"/>
    <s v="SANTANDER"/>
    <n v="0"/>
    <s v="TRANSITO"/>
    <x v="0"/>
  </r>
  <r>
    <n v="2152388"/>
    <s v="HUEVO L X 15 PAGUE 14 PET EN CANASTA."/>
    <s v="UN"/>
    <n v="2880"/>
    <m/>
    <s v="S"/>
    <s v="IV82"/>
    <m/>
    <m/>
    <s v="HU"/>
    <s v="HUEVO COMERCIAL"/>
    <n v="538.38"/>
    <d v="2026-07-06T00:00:00"/>
    <m/>
    <s v="TAT CUCUTA - INVENTARIO TRANSITO"/>
    <n v="2152388"/>
    <s v="VT7"/>
    <n v="0"/>
    <n v="96"/>
    <x v="19"/>
    <x v="3"/>
    <x v="4"/>
    <x v="2"/>
    <s v="COSTA"/>
    <s v="SANTANDER"/>
    <n v="0"/>
    <s v="TRANSITO"/>
    <x v="0"/>
  </r>
  <r>
    <n v="112379"/>
    <s v="HUEVO L X 30 PET CAJA X 300"/>
    <s v="UN"/>
    <n v="300"/>
    <m/>
    <s v="S"/>
    <s v="IV82"/>
    <m/>
    <m/>
    <s v="HU"/>
    <s v="HUEVO COMERCIAL"/>
    <n v="538.38"/>
    <d v="2026-07-04T00:00:00"/>
    <m/>
    <s v="BARRANQUILLA - INVENTARIO TRANSITO"/>
    <n v="112379"/>
    <s v="VTBQ"/>
    <n v="0"/>
    <n v="96"/>
    <x v="3"/>
    <x v="3"/>
    <x v="4"/>
    <x v="2"/>
    <s v="CENTRO DE EMPAQUES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7-04T00:00:00"/>
    <m/>
    <s v="BARRANQUILLA - INVENTARIO TRANSITO"/>
    <n v="114365"/>
    <s v="VTBQ"/>
    <n v="0"/>
    <n v="96"/>
    <x v="3"/>
    <x v="3"/>
    <x v="4"/>
    <x v="2"/>
    <s v="CENTRO DE EMPAQUES"/>
    <s v="SANTANDER"/>
    <n v="0"/>
    <s v="TRANSITO"/>
    <x v="2"/>
  </r>
  <r>
    <n v="114379"/>
    <s v="HUEVO L X 30 PET CAJA X 300 PV."/>
    <s v="UN"/>
    <n v="1200"/>
    <m/>
    <s v="S"/>
    <s v="IV82"/>
    <m/>
    <m/>
    <s v="HU"/>
    <s v="HUEVO COMERCIAL"/>
    <n v="570.95000000000005"/>
    <d v="2026-07-06T00:00:00"/>
    <m/>
    <s v="BARRANQUILLA - INVENTARIO TRANSITO"/>
    <n v="114379"/>
    <s v="VTBQ"/>
    <n v="0"/>
    <n v="96"/>
    <x v="3"/>
    <x v="3"/>
    <x v="4"/>
    <x v="2"/>
    <s v="CENTRO DE EMPAQUES"/>
    <s v="SANTANDER"/>
    <n v="0"/>
    <s v="TRANSITO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9"/>
    <x v="0"/>
    <x v="4"/>
    <x v="2"/>
    <s v="-"/>
    <s v="SANTANDER"/>
    <n v="0"/>
    <s v="BODEGA"/>
    <x v="2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9"/>
    <x v="0"/>
    <x v="4"/>
    <x v="2"/>
    <s v="-"/>
    <s v="SANTANDER"/>
    <n v="0"/>
    <s v="BODEGA"/>
    <x v="2"/>
  </r>
  <r>
    <n v="2152388"/>
    <s v="HUEVO L X 15 PAGUE 14 PET EN CANASTA."/>
    <s v="UN"/>
    <n v="360"/>
    <m/>
    <s v="S"/>
    <s v="IV82"/>
    <m/>
    <m/>
    <s v="HU"/>
    <s v="HUEVO COMERCIAL"/>
    <n v="538.38"/>
    <d v="2026-07-06T00:00:00"/>
    <m/>
    <s v="BODEGA KIKES - INVENTARIO TRANSITO"/>
    <n v="2152388"/>
    <s v="VTKI"/>
    <n v="0"/>
    <n v="96"/>
    <x v="9"/>
    <x v="0"/>
    <x v="4"/>
    <x v="2"/>
    <s v="-"/>
    <s v="SANTANDER"/>
    <n v="0"/>
    <s v="BODEGA"/>
    <x v="0"/>
  </r>
  <r>
    <n v="112357"/>
    <s v="HUEVO L X 12 PET CAJA X 120"/>
    <s v="UN"/>
    <n v="8160"/>
    <m/>
    <s v="S"/>
    <s v="IV82"/>
    <m/>
    <m/>
    <s v="HU"/>
    <s v="HUEVO COMERCIAL"/>
    <n v="638.04835867289626"/>
    <d v="2026-07-04T00:00:00"/>
    <m/>
    <s v="BODEGA EVENTUALIDAD ALMACENAMIENTO- INVENTARIO TRA"/>
    <n v="112357"/>
    <s v="VTKIGT"/>
    <n v="0"/>
    <n v="96"/>
    <x v="10"/>
    <x v="3"/>
    <x v="4"/>
    <x v="2"/>
    <s v="-"/>
    <s v="SANTANDER"/>
    <n v="0"/>
    <s v="TRANSITO"/>
    <x v="2"/>
  </r>
  <r>
    <n v="112379"/>
    <s v="HUEVO L X 30 PET CAJA X 300"/>
    <s v="UN"/>
    <n v="2400"/>
    <m/>
    <s v="S"/>
    <s v="IV82"/>
    <m/>
    <m/>
    <s v="HU"/>
    <s v="HUEVO COMERCIAL"/>
    <n v="538.38"/>
    <d v="2026-07-04T00:00:00"/>
    <m/>
    <s v="BODEGA EVENTUALIDAD ALMACENAMIENTO- INVENTARIO TRA"/>
    <n v="112379"/>
    <s v="VTKIGT"/>
    <n v="0"/>
    <n v="96"/>
    <x v="10"/>
    <x v="3"/>
    <x v="4"/>
    <x v="2"/>
    <s v="-"/>
    <s v="SANTANDER"/>
    <n v="0"/>
    <s v="TRANSITO"/>
    <x v="2"/>
  </r>
  <r>
    <n v="114357"/>
    <s v="HUEVO L X 12 PET CAJA X 120 PV."/>
    <s v="UN"/>
    <n v="14280"/>
    <m/>
    <s v="S"/>
    <s v="IV82"/>
    <m/>
    <m/>
    <s v="HU"/>
    <s v="HUEVO COMERCIAL"/>
    <n v="639.6628464306558"/>
    <d v="2026-07-06T00:00:00"/>
    <m/>
    <s v="BODEGA EVENTUALIDAD ALMACENAMIENTO- INVENTARIO TRA"/>
    <n v="114357"/>
    <s v="VTKIGT"/>
    <n v="0"/>
    <n v="96"/>
    <x v="10"/>
    <x v="3"/>
    <x v="4"/>
    <x v="2"/>
    <s v="-"/>
    <s v="SANTANDER"/>
    <n v="0"/>
    <s v="TRANSITO"/>
    <x v="2"/>
  </r>
  <r>
    <n v="114365"/>
    <s v="HUEVO L X 15 PET CAJA X 300 PV."/>
    <s v="UN"/>
    <n v="300"/>
    <m/>
    <s v="S"/>
    <s v="IV82"/>
    <m/>
    <m/>
    <s v="HU"/>
    <s v="HUEVO COMERCIAL"/>
    <n v="570.95000000000005"/>
    <d v="2026-07-04T00:00:00"/>
    <m/>
    <s v="BODEGA EVENTUALIDAD ALMACENAMIENTO- INVENTARIO TRA"/>
    <n v="114365"/>
    <s v="VTKIGT"/>
    <n v="0"/>
    <n v="96"/>
    <x v="10"/>
    <x v="3"/>
    <x v="4"/>
    <x v="2"/>
    <s v="-"/>
    <s v="SANTANDER"/>
    <n v="0"/>
    <s v="TRANSITO"/>
    <x v="2"/>
  </r>
  <r>
    <n v="114379"/>
    <s v="HUEVO L X 30 PET CAJA X 300 PV."/>
    <s v="UN"/>
    <n v="23700"/>
    <m/>
    <s v="S"/>
    <s v="IV82"/>
    <m/>
    <m/>
    <s v="HU"/>
    <s v="HUEVO COMERCIAL"/>
    <n v="570.95000000000005"/>
    <d v="2026-07-06T00:00:00"/>
    <m/>
    <s v="BODEGA EVENTUALIDAD ALMACENAMIENTO- INVENTARIO TRA"/>
    <n v="114379"/>
    <s v="VTKIGT"/>
    <n v="0"/>
    <n v="96"/>
    <x v="10"/>
    <x v="3"/>
    <x v="4"/>
    <x v="2"/>
    <s v="-"/>
    <s v="SANTANDER"/>
    <n v="0"/>
    <s v="TRANSITO"/>
    <x v="2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4"/>
    <x v="3"/>
    <x v="4"/>
    <x v="2"/>
    <s v="CENTRO DE EMPAQUES"/>
    <s v="CALOTO"/>
    <n v="0"/>
    <s v="TRANSITO"/>
    <x v="2"/>
  </r>
  <r>
    <n v="100"/>
    <s v="HUEVO SIN CLASIFICAR ROJO"/>
    <s v="UN"/>
    <n v="53154"/>
    <m/>
    <s v="S"/>
    <s v="IV82"/>
    <m/>
    <m/>
    <s v="HU"/>
    <s v="HUEVO COMERCIAL"/>
    <n v="376.83"/>
    <d v="2026-07-06T00:00:00"/>
    <n v="100"/>
    <s v="PLANTA CLASIFICADORA INTEGRADO JP"/>
    <n v="100"/>
    <s v="CLAT1"/>
    <n v="0"/>
    <m/>
    <x v="28"/>
    <x v="4"/>
    <x v="5"/>
    <x v="5"/>
    <s v="COSTA"/>
    <n v="0"/>
    <s v="HUEVO SIN CLASIFICAR"/>
    <s v="HUEVO SIN CLASIFICAR"/>
    <x v="4"/>
  </r>
  <r>
    <n v="100"/>
    <s v="HUEVO SIN CLASIFICAR ROJO"/>
    <s v="UN"/>
    <n v="803006"/>
    <m/>
    <s v="S"/>
    <s v="IV82"/>
    <m/>
    <m/>
    <s v="HU"/>
    <s v="HUEVO COMERCIAL"/>
    <n v="376.83"/>
    <d v="2026-07-06T00:00:00"/>
    <n v="100"/>
    <s v="CLASIFICADORA LANZA"/>
    <n v="100"/>
    <s v="CLKI"/>
    <n v="0"/>
    <m/>
    <x v="9"/>
    <x v="4"/>
    <x v="5"/>
    <x v="5"/>
    <s v="-"/>
    <s v="SANTANDER"/>
    <s v="HUEVO SIN CLASIFICAR"/>
    <s v="HUEVO SIN CLASIFICAR"/>
    <x v="4"/>
  </r>
  <r>
    <n v="100"/>
    <s v="HUEVO SIN CLASIFICAR ROJO"/>
    <s v="UN"/>
    <n v="619107"/>
    <m/>
    <s v="S"/>
    <s v="IV82"/>
    <m/>
    <m/>
    <s v="HU"/>
    <s v="HUEVO COMERCIAL"/>
    <n v="376.83"/>
    <d v="2026-06-30T00:00:00"/>
    <n v="100"/>
    <s v="GRANJAS DE PISO"/>
    <n v="100"/>
    <s v="GP"/>
    <n v="0"/>
    <m/>
    <x v="29"/>
    <x v="4"/>
    <x v="5"/>
    <x v="5"/>
    <s v="-"/>
    <s v="-"/>
    <s v="HUEVO SIN CLASIFICAR"/>
    <s v="HUEVO SIN CLASIFICAR"/>
    <x v="4"/>
  </r>
  <r>
    <n v="90"/>
    <s v="HUEVO ROJO SIN CLASIFICAR GRANJAS"/>
    <s v="UN"/>
    <n v="618634"/>
    <m/>
    <s v="S"/>
    <s v="IV82"/>
    <m/>
    <m/>
    <s v="HU"/>
    <s v="HUEVO COMERCIAL"/>
    <n v="1"/>
    <d v="2026-07-06T00:00:00"/>
    <m/>
    <s v="HUEVO SIN CLASIFICAR"/>
    <n v="90"/>
    <s v="GR"/>
    <n v="0"/>
    <m/>
    <x v="30"/>
    <x v="4"/>
    <x v="5"/>
    <x v="5"/>
    <s v="-"/>
    <s v="-"/>
    <s v="HUEVO SIN CLASIFICAR"/>
    <s v="HUEVO SIN CLASIFICAR"/>
    <x v="4"/>
  </r>
  <r>
    <n v="10601"/>
    <s v="HUEVO C X30 CARTON GRIS"/>
    <s v="UN"/>
    <n v="28024"/>
    <n v="0"/>
    <s v="S"/>
    <s v="IV82"/>
    <n v="0"/>
    <n v="400"/>
    <s v="HU"/>
    <s v="HUEVO COMERCIAL"/>
    <n v="130.24"/>
    <d v="2026-07-06T00:00:00"/>
    <n v="10601"/>
    <s v="KIKES - EGIPTO"/>
    <n v="10601"/>
    <s v="ALKA"/>
    <n v="0"/>
    <m/>
    <x v="0"/>
    <x v="0"/>
    <x v="6"/>
    <x v="1"/>
    <s v="-"/>
    <s v="CALOTO"/>
    <n v="0"/>
    <s v="BODEGA"/>
    <x v="1"/>
  </r>
  <r>
    <n v="10601"/>
    <s v="HUEVO C X30 CARTON GRIS"/>
    <s v="UN"/>
    <n v="58252"/>
    <n v="0"/>
    <s v="S"/>
    <s v="IV82"/>
    <n v="0"/>
    <n v="400"/>
    <s v="HU"/>
    <s v="HUEVO COMERCIAL"/>
    <n v="130.24"/>
    <d v="2026-07-06T00:00:00"/>
    <n v="10601"/>
    <s v="KIKES2 - EGIPTO"/>
    <n v="10601"/>
    <s v="ALKA2"/>
    <n v="0"/>
    <m/>
    <x v="1"/>
    <x v="0"/>
    <x v="6"/>
    <x v="1"/>
    <s v="-"/>
    <s v="CALOTO"/>
    <n v="0"/>
    <s v="BODEGA"/>
    <x v="1"/>
  </r>
  <r>
    <n v="10601"/>
    <s v="HUEVO C X30 CARTON GRIS"/>
    <s v="UN"/>
    <n v="34776"/>
    <n v="0"/>
    <s v="S"/>
    <s v="IV82"/>
    <n v="0"/>
    <n v="400"/>
    <s v="HU"/>
    <s v="HUEVO COMERCIAL"/>
    <n v="130.24"/>
    <d v="2026-07-06T00:00:00"/>
    <n v="10601"/>
    <s v="BARRANQUILLA CLASIFICACION"/>
    <n v="10601"/>
    <s v="BQ"/>
    <n v="0"/>
    <m/>
    <x v="3"/>
    <x v="1"/>
    <x v="6"/>
    <x v="1"/>
    <s v="CENTRO DE EMPAQUES"/>
    <s v="SANTANDER"/>
    <n v="0"/>
    <s v="BODEGA"/>
    <x v="1"/>
  </r>
  <r>
    <n v="10601"/>
    <s v="HUEVO C X30 CARTON GRIS"/>
    <s v="UN"/>
    <n v="12570"/>
    <m/>
    <s v="S"/>
    <s v="IV82"/>
    <m/>
    <m/>
    <s v="HU"/>
    <s v="HUEVO COMERCIAL"/>
    <n v="130.24"/>
    <d v="2026-07-06T00:00:00"/>
    <n v="10601"/>
    <s v="INVENTARIO LANZA"/>
    <n v="10601"/>
    <s v="INKI"/>
    <n v="0"/>
    <m/>
    <x v="9"/>
    <x v="0"/>
    <x v="6"/>
    <x v="1"/>
    <s v="-"/>
    <s v="SANTANDER"/>
    <n v="0"/>
    <s v="BODEGA"/>
    <x v="1"/>
  </r>
  <r>
    <n v="10601"/>
    <s v="HUEVO C X30 CARTON GRIS"/>
    <s v="UN"/>
    <n v="1796"/>
    <m/>
    <s v="S"/>
    <s v="IV82"/>
    <m/>
    <m/>
    <s v="HU"/>
    <s v="HUEVO COMERCIAL"/>
    <n v="130.24"/>
    <d v="2026-07-04T00:00:00"/>
    <n v="10601"/>
    <s v="BODEGA EVENTUALIDAD ALMACENAMIENTO"/>
    <n v="10601"/>
    <s v="KIGT"/>
    <n v="0"/>
    <m/>
    <x v="10"/>
    <x v="1"/>
    <x v="6"/>
    <x v="1"/>
    <s v="-"/>
    <s v="SANTANDER"/>
    <n v="0"/>
    <s v="BODEGA"/>
    <x v="1"/>
  </r>
  <r>
    <n v="10601"/>
    <s v="HUEVO C X30 CARTON GRIS"/>
    <s v="UN"/>
    <n v="3456"/>
    <n v="0"/>
    <s v="S"/>
    <s v="IV82"/>
    <n v="0"/>
    <n v="500"/>
    <s v="HU"/>
    <s v="HUEVO COMERCIAL"/>
    <n v="130.24"/>
    <d v="2026-07-06T00:00:00"/>
    <n v="10601"/>
    <s v="BODEGA PALMAS"/>
    <n v="10601"/>
    <s v="PALM"/>
    <n v="0"/>
    <m/>
    <x v="20"/>
    <x v="0"/>
    <x v="6"/>
    <x v="1"/>
    <s v="-"/>
    <s v="CALOTO"/>
    <n v="0"/>
    <s v="BODEGA"/>
    <x v="1"/>
  </r>
  <r>
    <n v="10601"/>
    <s v="HUEVO C X30 CARTON GRIS"/>
    <s v="UN"/>
    <n v="2254"/>
    <m/>
    <s v="S"/>
    <s v="IV82"/>
    <m/>
    <m/>
    <s v="HU"/>
    <s v="HUEVO COMERCIAL"/>
    <n v="130.24"/>
    <d v="2026-07-06T00:00:00"/>
    <n v="10601"/>
    <s v="BODEGA EVENTUALIDAD ALMACENAMIENTO- INVENTARIO TRA"/>
    <n v="10601"/>
    <s v="VTKIGT"/>
    <n v="0"/>
    <n v="96"/>
    <x v="10"/>
    <x v="3"/>
    <x v="6"/>
    <x v="1"/>
    <s v="-"/>
    <s v="SANTANDER"/>
    <n v="0"/>
    <s v="TRANSITO"/>
    <x v="1"/>
  </r>
  <r>
    <n v="10501"/>
    <s v="HUEVO B X30 CARTON GRIS"/>
    <s v="UN"/>
    <n v="111777"/>
    <n v="0"/>
    <s v="S"/>
    <s v="IV82"/>
    <n v="0"/>
    <n v="420"/>
    <s v="HU"/>
    <s v="HUEVO COMERCIAL"/>
    <n v="225.96"/>
    <d v="2026-07-06T00:00:00"/>
    <n v="10501"/>
    <s v="KIKES - EGIPTO"/>
    <n v="10501"/>
    <s v="ALKA"/>
    <n v="0"/>
    <m/>
    <x v="0"/>
    <x v="0"/>
    <x v="7"/>
    <x v="1"/>
    <s v="-"/>
    <s v="CALOTO"/>
    <n v="0"/>
    <s v="BODEGA"/>
    <x v="1"/>
  </r>
  <r>
    <n v="2010501"/>
    <s v="HUEVO B X30 CARTON GRIS CANASTA."/>
    <s v="UN"/>
    <n v="134598"/>
    <m/>
    <s v="S"/>
    <s v="IV82"/>
    <m/>
    <m/>
    <s v="HU"/>
    <s v="HUEVO COMERCIAL"/>
    <n v="319.64999999999998"/>
    <d v="2026-07-06T00:00:00"/>
    <m/>
    <s v="KIKES - EGIPTO"/>
    <n v="2010501"/>
    <s v="ALKA"/>
    <n v="0"/>
    <m/>
    <x v="0"/>
    <x v="0"/>
    <x v="7"/>
    <x v="1"/>
    <s v="-"/>
    <s v="CALOTO"/>
    <n v="0"/>
    <s v="BODEGA"/>
    <x v="1"/>
  </r>
  <r>
    <n v="10501"/>
    <s v="HUEVO B X30 CARTON GRIS"/>
    <s v="UN"/>
    <n v="75557"/>
    <n v="0"/>
    <s v="S"/>
    <s v="IV82"/>
    <n v="0"/>
    <n v="400"/>
    <s v="HU"/>
    <s v="HUEVO COMERCIAL"/>
    <n v="225.96"/>
    <d v="2026-07-06T00:00:00"/>
    <n v="10501"/>
    <s v="KIKES2 - EGIPTO"/>
    <n v="10501"/>
    <s v="ALKA2"/>
    <n v="0"/>
    <m/>
    <x v="1"/>
    <x v="0"/>
    <x v="7"/>
    <x v="1"/>
    <s v="-"/>
    <s v="CALOTO"/>
    <n v="0"/>
    <s v="BODEGA"/>
    <x v="1"/>
  </r>
  <r>
    <n v="2010501"/>
    <s v="HUEVO B X30 CARTON GRIS CANASTA."/>
    <s v="UN"/>
    <n v="4159"/>
    <m/>
    <s v="S"/>
    <s v="IV82"/>
    <m/>
    <m/>
    <s v="HU"/>
    <s v="HUEVO COMERCIAL"/>
    <n v="319.64999999999998"/>
    <d v="2026-07-06T00:00:00"/>
    <m/>
    <s v="KIKES2 - EGIPTO"/>
    <n v="2010501"/>
    <s v="ALKA2"/>
    <n v="0"/>
    <m/>
    <x v="1"/>
    <x v="0"/>
    <x v="7"/>
    <x v="1"/>
    <s v="-"/>
    <s v="CALOTO"/>
    <n v="0"/>
    <s v="BODEGA"/>
    <x v="1"/>
  </r>
  <r>
    <n v="10501"/>
    <s v="HUEVO B X30 CARTON GRIS"/>
    <s v="UN"/>
    <n v="41989"/>
    <n v="0"/>
    <s v="S"/>
    <s v="IV82"/>
    <n v="0"/>
    <n v="400"/>
    <s v="HU"/>
    <s v="HUEVO COMERCIAL"/>
    <n v="225.96"/>
    <d v="2026-07-06T00:00:00"/>
    <n v="10501"/>
    <s v="BELLAVISTA"/>
    <n v="10501"/>
    <s v="BE"/>
    <n v="0"/>
    <m/>
    <x v="2"/>
    <x v="0"/>
    <x v="7"/>
    <x v="1"/>
    <s v="-"/>
    <s v="SANTANDER"/>
    <n v="0"/>
    <s v="BODEGA"/>
    <x v="1"/>
  </r>
  <r>
    <n v="75501"/>
    <s v="HUEVO B X 30 CARTON GRIS LZ"/>
    <s v="UN"/>
    <n v="310"/>
    <n v="0"/>
    <s v="S"/>
    <s v="IV82"/>
    <n v="0"/>
    <n v="210"/>
    <s v="HU"/>
    <s v="HUEVO COMERCIAL"/>
    <n v="225.96"/>
    <d v="2026-07-06T00:00:00"/>
    <n v="75501"/>
    <s v="BELLAVISTA"/>
    <n v="75501"/>
    <s v="BE"/>
    <n v="0"/>
    <m/>
    <x v="2"/>
    <x v="0"/>
    <x v="7"/>
    <x v="1"/>
    <s v="-"/>
    <s v="SANTANDER"/>
    <n v="0"/>
    <s v="BODEGA"/>
    <x v="1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n v="2010501"/>
    <s v="BE"/>
    <n v="0"/>
    <m/>
    <x v="2"/>
    <x v="0"/>
    <x v="7"/>
    <x v="1"/>
    <s v="-"/>
    <s v="SANTANDER"/>
    <n v="0"/>
    <s v="BODEGA"/>
    <x v="1"/>
  </r>
  <r>
    <n v="10501"/>
    <s v="HUEVO B X30 CARTON GRIS"/>
    <s v="UN"/>
    <n v="870"/>
    <n v="0"/>
    <s v="S"/>
    <s v="IV82"/>
    <n v="0"/>
    <n v="400"/>
    <s v="HU"/>
    <s v="HUEVO COMERCIAL"/>
    <n v="225.96"/>
    <d v="2026-07-06T00:00:00"/>
    <n v="10501"/>
    <s v="BARRANQUILLA CLASIFICACION"/>
    <n v="10501"/>
    <s v="BQ"/>
    <n v="0"/>
    <m/>
    <x v="3"/>
    <x v="1"/>
    <x v="7"/>
    <x v="1"/>
    <s v="CENTRO DE EMPAQUES"/>
    <s v="SANTANDER"/>
    <n v="0"/>
    <s v="BODEGA"/>
    <x v="1"/>
  </r>
  <r>
    <n v="13520"/>
    <s v="HUEVO B X 30 BAND GRIS AMARRADO BUENASOS - ESTIBADO"/>
    <s v="UN"/>
    <n v="1530"/>
    <m/>
    <s v="S"/>
    <s v="IV82"/>
    <m/>
    <m/>
    <s v="HU"/>
    <s v="HUEVO COMERCIAL"/>
    <n v="388.47"/>
    <d v="2026-07-06T00:00:00"/>
    <n v="0"/>
    <s v="BARRANQUILLA CLASIFICACION"/>
    <n v="13520"/>
    <s v="BQ"/>
    <n v="0"/>
    <m/>
    <x v="3"/>
    <x v="1"/>
    <x v="7"/>
    <x v="2"/>
    <s v="CENTRO DE EMPAQUES"/>
    <s v="SANTANDER"/>
    <n v="0"/>
    <s v="BODEGA"/>
    <x v="5"/>
  </r>
  <r>
    <n v="2010501"/>
    <s v="HUEVO B X30 CARTON GRIS CANASTA."/>
    <s v="UN"/>
    <n v="31956"/>
    <m/>
    <s v="S"/>
    <s v="IV82"/>
    <m/>
    <m/>
    <s v="HU"/>
    <s v="HUEVO COMERCIAL"/>
    <n v="319.65000293833123"/>
    <d v="2026-07-06T00:00:00"/>
    <m/>
    <s v="BARRANQUILLA CLASIFICACION"/>
    <n v="2010501"/>
    <s v="BQ"/>
    <n v="0"/>
    <m/>
    <x v="3"/>
    <x v="1"/>
    <x v="7"/>
    <x v="1"/>
    <s v="CENTRO DE EMPAQUES"/>
    <s v="SANTANDER"/>
    <n v="0"/>
    <s v="BODEGA"/>
    <x v="1"/>
  </r>
  <r>
    <n v="2010501"/>
    <s v="HUEVO B X30 CARTON GRIS CANASTA."/>
    <s v="UN"/>
    <n v="1201"/>
    <m/>
    <s v="S"/>
    <s v="IV82"/>
    <m/>
    <m/>
    <s v="HU"/>
    <s v="HUEVO COMERCIAL"/>
    <n v="319.65000293064338"/>
    <d v="2026-07-06T00:00:00"/>
    <m/>
    <s v="ELABORACION DE PRODUCTO BARRANQUILLA CLASIFICACION"/>
    <n v="2010501"/>
    <s v="EPBQ"/>
    <n v="0"/>
    <m/>
    <x v="3"/>
    <x v="1"/>
    <x v="7"/>
    <x v="1"/>
    <s v="CENTRO DE EMPAQUES"/>
    <s v="SANTANDER"/>
    <n v="0"/>
    <s v="BODEGA"/>
    <x v="1"/>
  </r>
  <r>
    <n v="13524"/>
    <s v="HUEVO B X 240 BANDEJA GRIS CAJA AMARRADO BUENASOS."/>
    <s v="UN"/>
    <n v="138480"/>
    <m/>
    <s v="S"/>
    <s v="IV82"/>
    <m/>
    <m/>
    <s v="HU"/>
    <s v="HUEVO COMERCIAL"/>
    <n v="389.01"/>
    <d v="2026-07-06T00:00:00"/>
    <m/>
    <s v="INVENTARIO LANZA"/>
    <n v="13524"/>
    <s v="INKI"/>
    <n v="0"/>
    <m/>
    <x v="9"/>
    <x v="0"/>
    <x v="7"/>
    <x v="2"/>
    <s v="-"/>
    <s v="SANTANDER"/>
    <n v="0"/>
    <s v="BODEGA"/>
    <x v="5"/>
  </r>
  <r>
    <n v="2010501"/>
    <s v="HUEVO B X30 CARTON GRIS CANASTA."/>
    <s v="UN"/>
    <n v="114000"/>
    <m/>
    <s v="S"/>
    <s v="IV82"/>
    <m/>
    <m/>
    <s v="HU"/>
    <s v="HUEVO COMERCIAL"/>
    <n v="319.64999999999998"/>
    <d v="2026-07-06T00:00:00"/>
    <m/>
    <s v="INVENTARIO LANZA"/>
    <n v="2010501"/>
    <s v="INKI"/>
    <n v="0"/>
    <m/>
    <x v="9"/>
    <x v="0"/>
    <x v="7"/>
    <x v="1"/>
    <s v="-"/>
    <s v="SANTANDER"/>
    <n v="0"/>
    <s v="BODEGA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7-06T00:00:00"/>
    <m/>
    <s v="BODEGA KIKES"/>
    <n v="13524"/>
    <s v="KI"/>
    <n v="0"/>
    <m/>
    <x v="9"/>
    <x v="0"/>
    <x v="7"/>
    <x v="2"/>
    <s v="-"/>
    <s v="SANTANDER"/>
    <n v="0"/>
    <s v="BODEGA"/>
    <x v="5"/>
  </r>
  <r>
    <n v="2010501"/>
    <s v="HUEVO B X30 CARTON GRIS CANASTA."/>
    <s v="UN"/>
    <n v="13800"/>
    <m/>
    <s v="S"/>
    <s v="IV82"/>
    <m/>
    <m/>
    <s v="HU"/>
    <s v="HUEVO COMERCIAL"/>
    <n v="319.64999999999998"/>
    <d v="2026-07-06T00:00:00"/>
    <m/>
    <s v="BODEGA PALMAS"/>
    <n v="2010501"/>
    <s v="PALM"/>
    <n v="0"/>
    <m/>
    <x v="20"/>
    <x v="0"/>
    <x v="7"/>
    <x v="1"/>
    <s v="-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3"/>
    <x v="1"/>
    <x v="7"/>
    <x v="2"/>
    <s v="OCCIDENTE"/>
    <s v="CALOTO"/>
    <n v="0"/>
    <s v="BODEGA"/>
    <x v="5"/>
  </r>
  <r>
    <n v="13561"/>
    <s v="HUEVO B X 30 BAND GRIS AMARRADO - OLIMPICA"/>
    <s v="UN"/>
    <n v="1503"/>
    <m/>
    <s v="S"/>
    <s v="IV82"/>
    <m/>
    <m/>
    <s v="HU"/>
    <s v="HUEVO COMERCIAL"/>
    <n v="323.74"/>
    <d v="2026-07-06T00:00:00"/>
    <n v="0"/>
    <s v="TAT SANTAMARTA"/>
    <n v="13561"/>
    <s v="T42"/>
    <n v="0"/>
    <m/>
    <x v="16"/>
    <x v="1"/>
    <x v="7"/>
    <x v="2"/>
    <s v="COSTA"/>
    <s v="SANTANDER"/>
    <n v="0"/>
    <s v="BODEGA"/>
    <x v="2"/>
  </r>
  <r>
    <n v="10501"/>
    <s v="HUEVO B X30 CARTON GRIS"/>
    <s v="UN"/>
    <n v="5100"/>
    <m/>
    <s v="S"/>
    <s v="IV82"/>
    <m/>
    <m/>
    <s v="HU"/>
    <s v="HUEVO COMERCIAL"/>
    <n v="225.96"/>
    <d v="2026-06-30T00:00:00"/>
    <n v="10501"/>
    <s v="TAT PASTO"/>
    <n v="10501"/>
    <s v="T6"/>
    <n v="0"/>
    <m/>
    <x v="8"/>
    <x v="1"/>
    <x v="7"/>
    <x v="1"/>
    <s v="OCCIDENTE"/>
    <s v="CALOTO"/>
    <n v="0"/>
    <s v="BODEGA"/>
    <x v="1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13"/>
    <x v="3"/>
    <x v="7"/>
    <x v="2"/>
    <s v="OCCIDENTE"/>
    <s v="CALOTO"/>
    <n v="0"/>
    <s v="TRANSITO"/>
    <x v="5"/>
  </r>
  <r>
    <n v="13561"/>
    <s v="HUEVO B X 30 BAND GRIS AMARRADO - OLIMPICA"/>
    <s v="UN"/>
    <n v="83100"/>
    <m/>
    <s v="S"/>
    <s v="IV82"/>
    <m/>
    <m/>
    <s v="HU"/>
    <s v="HUEVO COMERCIAL"/>
    <n v="323.74"/>
    <d v="2026-07-06T00:00:00"/>
    <n v="0"/>
    <s v="TAT CARTAGENA - INVENTARIO TRANSITO"/>
    <n v="13561"/>
    <s v="VT41"/>
    <n v="0"/>
    <n v="96"/>
    <x v="15"/>
    <x v="3"/>
    <x v="7"/>
    <x v="2"/>
    <s v="COSTA"/>
    <s v="CALOTO"/>
    <n v="0"/>
    <s v="TRANSITO"/>
    <x v="2"/>
  </r>
  <r>
    <n v="13524"/>
    <s v="HUEVO B X 240 BANDEJA GRIS CAJA AMARRADO BUENASOS."/>
    <s v="UN"/>
    <n v="2880"/>
    <m/>
    <s v="S"/>
    <s v="IV82"/>
    <m/>
    <m/>
    <s v="HU"/>
    <s v="HUEVO COMERCIAL"/>
    <n v="389.01"/>
    <d v="2026-07-06T00:00:00"/>
    <m/>
    <s v="TAT VALLEDUPAR - INVENTARIO TRANSITO"/>
    <n v="13524"/>
    <s v="VT43"/>
    <n v="0"/>
    <n v="96"/>
    <x v="17"/>
    <x v="3"/>
    <x v="7"/>
    <x v="2"/>
    <s v="COSTA"/>
    <s v="SANTANDER"/>
    <n v="0"/>
    <s v="TRANSITO"/>
    <x v="5"/>
  </r>
  <r>
    <n v="13561"/>
    <s v="HUEVO B X 30 BAND GRIS AMARRADO - OLIMPICA"/>
    <s v="UN"/>
    <n v="29782"/>
    <m/>
    <s v="S"/>
    <s v="IV82"/>
    <m/>
    <m/>
    <s v="HU"/>
    <s v="HUEVO COMERCIAL"/>
    <n v="322.37511517023711"/>
    <d v="2026-07-06T00:00:00"/>
    <n v="0"/>
    <s v="KIKES - EGIPTO - INVENTARIO TRANSITO"/>
    <n v="13561"/>
    <s v="VTALKA"/>
    <n v="0"/>
    <n v="96"/>
    <x v="0"/>
    <x v="3"/>
    <x v="7"/>
    <x v="2"/>
    <s v="-"/>
    <s v="CALOTO"/>
    <n v="0"/>
    <s v="TRANSITO"/>
    <x v="2"/>
  </r>
  <r>
    <n v="2010501"/>
    <s v="HUEVO B X30 CARTON GRIS CANASTA."/>
    <s v="UN"/>
    <n v="190535"/>
    <m/>
    <s v="S"/>
    <s v="IV82"/>
    <m/>
    <m/>
    <s v="HU"/>
    <s v="HUEVO COMERCIAL"/>
    <n v="319.64999999999998"/>
    <d v="2026-07-05T00:00:00"/>
    <m/>
    <s v="BARRANQUILLA - INVENTARIO TRANSITO"/>
    <n v="2010501"/>
    <s v="VTBQ"/>
    <n v="0"/>
    <n v="96"/>
    <x v="3"/>
    <x v="3"/>
    <x v="7"/>
    <x v="1"/>
    <s v="CENTRO DE EMPAQUES"/>
    <s v="SANTANDER"/>
    <n v="0"/>
    <s v="TRANSITO"/>
    <x v="1"/>
  </r>
  <r>
    <n v="13524"/>
    <s v="HUEVO B X 240 BANDEJA GRIS CAJA AMARRADO BUENASOS."/>
    <s v="UN"/>
    <n v="10080"/>
    <m/>
    <s v="S"/>
    <s v="IV82"/>
    <m/>
    <m/>
    <s v="HU"/>
    <s v="HUEVO COMERCIAL"/>
    <n v="389.01"/>
    <d v="2026-07-06T00:00:00"/>
    <m/>
    <s v="BODEGA EVENTUALIDAD ALMACENAMIENTO- INVENTARIO TRA"/>
    <n v="13524"/>
    <s v="VTKIGT"/>
    <n v="0"/>
    <n v="96"/>
    <x v="10"/>
    <x v="3"/>
    <x v="7"/>
    <x v="2"/>
    <s v="-"/>
    <s v="SANTANDER"/>
    <n v="0"/>
    <s v="TRANSITO"/>
    <x v="5"/>
  </r>
  <r>
    <n v="75201"/>
    <s v="HUEVO AAA X 30 CARTON GRIS LZ"/>
    <s v="UN"/>
    <n v="9886"/>
    <n v="0"/>
    <s v="S"/>
    <s v="IV82"/>
    <n v="0"/>
    <n v="310"/>
    <s v="HU"/>
    <s v="HUEVO COMERCIAL"/>
    <n v="261.72000000000003"/>
    <d v="2026-07-06T00:00:00"/>
    <n v="75201"/>
    <s v="BELLAVISTA"/>
    <n v="75201"/>
    <s v="BE"/>
    <n v="0"/>
    <m/>
    <x v="2"/>
    <x v="0"/>
    <x v="8"/>
    <x v="1"/>
    <s v="-"/>
    <s v="SANTANDER"/>
    <n v="0"/>
    <s v="BODEGA"/>
    <x v="1"/>
  </r>
  <r>
    <n v="2010301"/>
    <s v="HUEVO AA X30 CARTON GRIS CANASTA."/>
    <s v="UN"/>
    <n v="223901"/>
    <m/>
    <s v="S"/>
    <s v="IV82"/>
    <m/>
    <m/>
    <s v="HU"/>
    <s v="HUEVO COMERCIAL"/>
    <n v="376.83"/>
    <d v="2026-07-06T00:00:00"/>
    <m/>
    <s v="KIKES - EGIPTO"/>
    <n v="2010301"/>
    <s v="ALKA"/>
    <n v="0"/>
    <m/>
    <x v="0"/>
    <x v="0"/>
    <x v="9"/>
    <x v="1"/>
    <s v="-"/>
    <s v="CALOTO"/>
    <n v="0"/>
    <s v="BODEGA"/>
    <x v="5"/>
  </r>
  <r>
    <n v="2010301"/>
    <s v="HUEVO AA X30 CARTON GRIS CANASTA."/>
    <s v="UN"/>
    <n v="5265"/>
    <m/>
    <s v="S"/>
    <s v="IV82"/>
    <m/>
    <m/>
    <s v="HU"/>
    <s v="HUEVO COMERCIAL"/>
    <n v="376.83"/>
    <d v="2026-07-06T00:00:00"/>
    <m/>
    <s v="KIKES2 - EGIPTO"/>
    <n v="2010301"/>
    <s v="ALKA2"/>
    <n v="0"/>
    <m/>
    <x v="1"/>
    <x v="0"/>
    <x v="9"/>
    <x v="1"/>
    <s v="-"/>
    <s v="CALOTO"/>
    <n v="0"/>
    <s v="BODEGA"/>
    <x v="5"/>
  </r>
  <r>
    <n v="75301"/>
    <s v="HUEVO AA X 30 CARTON GRIS LZ"/>
    <s v="UN"/>
    <n v="18898"/>
    <n v="0"/>
    <s v="S"/>
    <s v="IV82"/>
    <n v="0"/>
    <n v="250"/>
    <s v="HU"/>
    <s v="HUEVO COMERCIAL"/>
    <n v="224.76"/>
    <d v="2026-07-06T00:00:00"/>
    <n v="75301"/>
    <s v="BELLAVISTA"/>
    <n v="75301"/>
    <s v="BE"/>
    <n v="0"/>
    <m/>
    <x v="2"/>
    <x v="0"/>
    <x v="9"/>
    <x v="1"/>
    <s v="-"/>
    <s v="SANTANDER"/>
    <n v="0"/>
    <s v="BODEGA"/>
    <x v="1"/>
  </r>
  <r>
    <n v="13358"/>
    <s v="HUEVO AA ROJO X 288 CARTON GRIS CAJA-EN DOCENERA-SOL NACIENT"/>
    <s v="UN"/>
    <n v="42048"/>
    <m/>
    <s v="S"/>
    <s v="IV82"/>
    <m/>
    <m/>
    <s v="HU"/>
    <s v="HUEVO COMERCIAL"/>
    <n v="493.6"/>
    <d v="2026-07-06T00:00:00"/>
    <m/>
    <s v="BODEGA BOGOTA"/>
    <n v="13358"/>
    <s v="BO"/>
    <n v="0"/>
    <m/>
    <x v="21"/>
    <x v="1"/>
    <x v="9"/>
    <x v="2"/>
    <s v="CENTRO DE EMPAQUES"/>
    <s v="CALOTO"/>
    <n v="0"/>
    <s v="BODEGA"/>
    <x v="5"/>
  </r>
  <r>
    <n v="2010301"/>
    <s v="HUEVO AA X30 CARTON GRIS CANASTA."/>
    <s v="UN"/>
    <n v="149760"/>
    <m/>
    <s v="S"/>
    <s v="IV82"/>
    <m/>
    <m/>
    <s v="HU"/>
    <s v="HUEVO COMERCIAL"/>
    <n v="376.83"/>
    <d v="2026-07-06T00:00:00"/>
    <m/>
    <s v="BODEGA BOGOTA"/>
    <n v="2010301"/>
    <s v="BO"/>
    <n v="0"/>
    <m/>
    <x v="21"/>
    <x v="1"/>
    <x v="9"/>
    <x v="1"/>
    <s v="CENTRO DE EMPAQUES"/>
    <s v="CALOTO"/>
    <n v="0"/>
    <s v="BODEGA"/>
    <x v="5"/>
  </r>
  <r>
    <n v="13324"/>
    <s v="HUEVO AA X 30 BAND GRIS AMARRADO TAPA VERDE ALAT - ESTIBADO"/>
    <s v="UN"/>
    <n v="590"/>
    <m/>
    <s v="S"/>
    <s v="IV82"/>
    <m/>
    <m/>
    <s v="HU"/>
    <s v="HUEVO COMERCIAL"/>
    <n v="470.72"/>
    <d v="2026-07-07T00:00:00"/>
    <n v="0"/>
    <s v="BARRANQUILLA CLASIFICACION"/>
    <n v="13324"/>
    <s v="BQ"/>
    <n v="0"/>
    <m/>
    <x v="3"/>
    <x v="1"/>
    <x v="9"/>
    <x v="2"/>
    <s v="CENTRO DE EMPAQUES"/>
    <s v="SANTANDER"/>
    <n v="0"/>
    <s v="BODEGA"/>
    <x v="5"/>
  </r>
  <r>
    <n v="13358"/>
    <s v="HUEVO AA ROJO X 288 CARTON GRIS CAJA-EN DOCENERA-SOL NACIENT"/>
    <s v="UN"/>
    <n v="81216"/>
    <m/>
    <s v="S"/>
    <s v="IV82"/>
    <m/>
    <m/>
    <s v="HU"/>
    <s v="HUEVO COMERCIAL"/>
    <n v="493.59999999748288"/>
    <d v="2026-07-07T00:00:00"/>
    <m/>
    <s v="BARRANQUILLA CLASIFICACION"/>
    <n v="13358"/>
    <s v="BQ"/>
    <n v="0"/>
    <m/>
    <x v="3"/>
    <x v="1"/>
    <x v="9"/>
    <x v="2"/>
    <s v="CENTRO DE EMPAQUES"/>
    <s v="SANTANDER"/>
    <n v="0"/>
    <s v="BODEGA"/>
    <x v="5"/>
  </r>
  <r>
    <n v="2010301"/>
    <s v="HUEVO AA X30 CARTON GRIS CANASTA."/>
    <s v="UN"/>
    <n v="278924"/>
    <m/>
    <s v="S"/>
    <s v="IV82"/>
    <m/>
    <m/>
    <s v="HU"/>
    <s v="HUEVO COMERCIAL"/>
    <n v="376.83"/>
    <d v="2026-07-07T00:00:00"/>
    <m/>
    <s v="BARRANQUILLA CLASIFICACION"/>
    <n v="2010301"/>
    <s v="BQ"/>
    <n v="0"/>
    <m/>
    <x v="3"/>
    <x v="1"/>
    <x v="9"/>
    <x v="1"/>
    <s v="CENTRO DE EMPAQUES"/>
    <s v="SANTANDER"/>
    <n v="0"/>
    <s v="BODEGA"/>
    <x v="5"/>
  </r>
  <r>
    <n v="10301"/>
    <s v="HUEVO AA X30 CARTON GRIS"/>
    <s v="UN"/>
    <n v="15952"/>
    <m/>
    <s v="S"/>
    <s v="IV82"/>
    <m/>
    <m/>
    <s v="HU"/>
    <s v="HUEVO COMERCIAL"/>
    <n v="284.91000000000003"/>
    <d v="2026-07-04T00:00:00"/>
    <n v="10301"/>
    <s v="CENTRO DE EMPAQUES CALI"/>
    <n v="10301"/>
    <s v="CA"/>
    <n v="0"/>
    <m/>
    <x v="22"/>
    <x v="1"/>
    <x v="9"/>
    <x v="1"/>
    <s v="OCCIDENTE"/>
    <s v="CALOTO"/>
    <n v="0"/>
    <s v="BODEGA"/>
    <x v="1"/>
  </r>
  <r>
    <n v="2013322"/>
    <s v="HUEVO AA X 30 BAND GRIS AMARRADO TAPA VERDE ALAT CANASTA"/>
    <s v="UN"/>
    <n v="5220"/>
    <m/>
    <s v="S"/>
    <s v="IV82"/>
    <m/>
    <m/>
    <s v="HU"/>
    <s v="HUEVO COMERCIAL"/>
    <n v="478.25"/>
    <d v="2026-07-06T00:00:00"/>
    <n v="0"/>
    <s v="CENTRO DE EMPAQUES CUCUTA"/>
    <n v="2013322"/>
    <s v="CU"/>
    <n v="0"/>
    <m/>
    <x v="19"/>
    <x v="1"/>
    <x v="9"/>
    <x v="2"/>
    <s v="COSTA"/>
    <s v="SANTANDER"/>
    <n v="0"/>
    <s v="BODEGA"/>
    <x v="5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7-06T00:00:00"/>
    <n v="0"/>
    <s v="INVENTARIO LANZA"/>
    <n v="13324"/>
    <s v="INKI"/>
    <n v="0"/>
    <m/>
    <x v="9"/>
    <x v="0"/>
    <x v="9"/>
    <x v="2"/>
    <s v="-"/>
    <s v="SANTANDER"/>
    <n v="0"/>
    <s v="BODEGA"/>
    <x v="5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06T00:00:00"/>
    <m/>
    <s v="INVENTARIO LANZA"/>
    <n v="13358"/>
    <s v="INKI"/>
    <n v="0"/>
    <m/>
    <x v="9"/>
    <x v="0"/>
    <x v="9"/>
    <x v="2"/>
    <s v="-"/>
    <s v="SANTANDER"/>
    <n v="0"/>
    <s v="BODEGA"/>
    <x v="5"/>
  </r>
  <r>
    <n v="2010301"/>
    <s v="HUEVO AA X30 CARTON GRIS CANASTA."/>
    <s v="UN"/>
    <n v="3646"/>
    <m/>
    <s v="S"/>
    <s v="IV82"/>
    <m/>
    <m/>
    <s v="HU"/>
    <s v="HUEVO COMERCIAL"/>
    <n v="376.83"/>
    <d v="2026-07-04T00:00:00"/>
    <m/>
    <s v="INVENTARIO LANZA"/>
    <n v="2010301"/>
    <s v="INKI"/>
    <n v="0"/>
    <m/>
    <x v="9"/>
    <x v="0"/>
    <x v="9"/>
    <x v="1"/>
    <s v="-"/>
    <s v="SANTANDER"/>
    <n v="0"/>
    <s v="BODEGA"/>
    <x v="5"/>
  </r>
  <r>
    <n v="10301"/>
    <s v="HUEVO AA X30 CARTON GRIS"/>
    <s v="UN"/>
    <n v="2520"/>
    <m/>
    <s v="S"/>
    <s v="IV82"/>
    <m/>
    <m/>
    <s v="HU"/>
    <s v="HUEVO COMERCIAL"/>
    <n v="284.91000000000003"/>
    <d v="2026-07-04T00:00:00"/>
    <n v="10301"/>
    <s v="BODEGA EVENTUALIDAD ALMACENAMIENTO"/>
    <n v="10301"/>
    <s v="KIGT"/>
    <n v="0"/>
    <m/>
    <x v="10"/>
    <x v="1"/>
    <x v="9"/>
    <x v="1"/>
    <s v="-"/>
    <s v="SANTANDER"/>
    <n v="0"/>
    <s v="BODEGA"/>
    <x v="1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10"/>
    <x v="1"/>
    <x v="9"/>
    <x v="2"/>
    <s v="-"/>
    <s v="SANTANDER"/>
    <n v="0"/>
    <s v="BODEGA"/>
    <x v="5"/>
  </r>
  <r>
    <n v="2013322"/>
    <s v="HUEVO AA X 30 BAND GRIS AMARRADO TAPA VERDE ALAT CANASTA"/>
    <s v="UN"/>
    <n v="7440"/>
    <m/>
    <s v="S"/>
    <s v="IV82"/>
    <m/>
    <m/>
    <s v="HU"/>
    <s v="HUEVO COMERCIAL"/>
    <n v="478.25"/>
    <d v="2026-07-04T00:00:00"/>
    <n v="0"/>
    <s v="BODEGA EVENTUALIDAD ALMACENAMIENTO"/>
    <n v="2013322"/>
    <s v="KIGT"/>
    <n v="0"/>
    <m/>
    <x v="10"/>
    <x v="1"/>
    <x v="9"/>
    <x v="2"/>
    <s v="-"/>
    <s v="SANTANDER"/>
    <n v="0"/>
    <s v="BODEGA"/>
    <x v="5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7-07T00:00:00"/>
    <n v="0"/>
    <s v="BODEGA MEDELLIN"/>
    <n v="13324"/>
    <s v="ME"/>
    <n v="0"/>
    <m/>
    <x v="24"/>
    <x v="1"/>
    <x v="9"/>
    <x v="2"/>
    <s v="CENTRO DE EMPAQUES"/>
    <s v="CALOTO"/>
    <n v="0"/>
    <s v="BODEGA"/>
    <x v="5"/>
  </r>
  <r>
    <n v="13358"/>
    <s v="HUEVO AA ROJO X 288 CARTON GRIS CAJA-EN DOCENERA-SOL NACIENT"/>
    <s v="UN"/>
    <n v="110304"/>
    <m/>
    <s v="S"/>
    <s v="IV82"/>
    <m/>
    <m/>
    <s v="HU"/>
    <s v="HUEVO COMERCIAL"/>
    <n v="493.6"/>
    <d v="2026-07-07T00:00:00"/>
    <m/>
    <s v="BODEGA MEDELLIN"/>
    <n v="13358"/>
    <s v="ME"/>
    <n v="0"/>
    <m/>
    <x v="24"/>
    <x v="1"/>
    <x v="9"/>
    <x v="2"/>
    <s v="CENTRO DE EMPAQUES"/>
    <s v="CALOTO"/>
    <n v="0"/>
    <s v="BODEGA"/>
    <x v="5"/>
  </r>
  <r>
    <n v="2010301"/>
    <s v="HUEVO AA X30 CARTON GRIS CANASTA."/>
    <s v="UN"/>
    <n v="186797"/>
    <m/>
    <s v="S"/>
    <s v="IV82"/>
    <m/>
    <m/>
    <s v="HU"/>
    <s v="HUEVO COMERCIAL"/>
    <n v="376.83"/>
    <d v="2026-07-07T00:00:00"/>
    <m/>
    <s v="BODEGA MEDELLIN"/>
    <n v="2010301"/>
    <s v="ME"/>
    <n v="0"/>
    <m/>
    <x v="24"/>
    <x v="1"/>
    <x v="9"/>
    <x v="1"/>
    <s v="CENTRO DE EMPAQUES"/>
    <s v="CALOTO"/>
    <n v="0"/>
    <s v="BODEGA"/>
    <x v="5"/>
  </r>
  <r>
    <n v="2010301"/>
    <s v="HUEVO AA X30 CARTON GRIS CANASTA."/>
    <s v="UN"/>
    <n v="175989"/>
    <m/>
    <s v="S"/>
    <s v="IV82"/>
    <m/>
    <m/>
    <s v="HU"/>
    <s v="HUEVO COMERCIAL"/>
    <n v="376.83"/>
    <d v="2026-07-06T00:00:00"/>
    <m/>
    <s v="CENTRO DE EMPAQUES MONTERIA"/>
    <n v="2010301"/>
    <s v="MO"/>
    <n v="0"/>
    <m/>
    <x v="25"/>
    <x v="1"/>
    <x v="9"/>
    <x v="1"/>
    <s v="COSTA"/>
    <s v="CALOTO"/>
    <n v="0"/>
    <s v="BODEGA"/>
    <x v="5"/>
  </r>
  <r>
    <n v="10301"/>
    <s v="HUEVO AA X30 CARTON GRIS"/>
    <s v="UN"/>
    <n v="15874"/>
    <n v="0"/>
    <s v="S"/>
    <s v="IV82"/>
    <n v="0"/>
    <n v="480"/>
    <s v="HU"/>
    <s v="HUEVO COMERCIAL"/>
    <n v="284.91000000000003"/>
    <d v="2026-07-03T00:00:00"/>
    <n v="10301"/>
    <s v="BODEGA PALMAS"/>
    <n v="10301"/>
    <s v="PALM"/>
    <n v="0"/>
    <m/>
    <x v="20"/>
    <x v="0"/>
    <x v="9"/>
    <x v="1"/>
    <s v="-"/>
    <s v="CALOTO"/>
    <n v="0"/>
    <s v="BODEGA"/>
    <x v="1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7-03T00:00:00"/>
    <n v="0"/>
    <s v="BODEGA PALMAS"/>
    <n v="13324"/>
    <s v="PALM"/>
    <n v="0"/>
    <m/>
    <x v="20"/>
    <x v="0"/>
    <x v="9"/>
    <x v="2"/>
    <s v="-"/>
    <s v="CALOTO"/>
    <n v="0"/>
    <s v="BODEGA"/>
    <x v="5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06T00:00:00"/>
    <m/>
    <s v="BODEGA PALMAS"/>
    <n v="13358"/>
    <s v="PALM"/>
    <n v="0"/>
    <m/>
    <x v="20"/>
    <x v="0"/>
    <x v="9"/>
    <x v="2"/>
    <s v="-"/>
    <s v="CALOTO"/>
    <n v="0"/>
    <s v="BODEGA"/>
    <x v="5"/>
  </r>
  <r>
    <n v="2010301"/>
    <s v="HUEVO AA X30 CARTON GRIS CANASTA."/>
    <s v="UN"/>
    <n v="260411"/>
    <m/>
    <s v="S"/>
    <s v="IV82"/>
    <m/>
    <m/>
    <s v="HU"/>
    <s v="HUEVO COMERCIAL"/>
    <n v="376.83"/>
    <d v="2026-07-06T00:00:00"/>
    <m/>
    <s v="BODEGA PALMAS"/>
    <n v="2010301"/>
    <s v="PALM"/>
    <n v="0"/>
    <m/>
    <x v="20"/>
    <x v="0"/>
    <x v="9"/>
    <x v="1"/>
    <s v="-"/>
    <s v="CALOTO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1T00:00:00"/>
    <n v="13359"/>
    <s v="TAT BOGOTA MONTEVIDEO"/>
    <n v="13359"/>
    <s v="T52"/>
    <n v="0"/>
    <m/>
    <x v="7"/>
    <x v="1"/>
    <x v="9"/>
    <x v="2"/>
    <s v="CENTRO ORIENTE"/>
    <s v="SANTANDER"/>
    <n v="0"/>
    <s v="BODEGA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3T00:00:00"/>
    <n v="13359"/>
    <s v="TAT BOGOTA - VT52"/>
    <n v="13359"/>
    <s v="VT52"/>
    <n v="0"/>
    <n v="96"/>
    <x v="7"/>
    <x v="3"/>
    <x v="9"/>
    <x v="2"/>
    <s v="CENTRO ORIENTE"/>
    <s v="SANTANDER"/>
    <n v="0"/>
    <s v="TRANSITO"/>
    <x v="5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06T00:00:00"/>
    <m/>
    <s v="CENTRO DE EMPAQUES BOGOTA -INVENTARIO TRANSITO"/>
    <n v="13358"/>
    <s v="VTBO"/>
    <n v="0"/>
    <n v="96"/>
    <x v="21"/>
    <x v="3"/>
    <x v="9"/>
    <x v="2"/>
    <s v="CENTRO DE EMPAQUES"/>
    <s v="CALOTO"/>
    <n v="0"/>
    <s v="TRANSITO"/>
    <x v="5"/>
  </r>
  <r>
    <n v="2010301"/>
    <s v="HUEVO AA X30 CARTON GRIS CANASTA."/>
    <s v="UN"/>
    <n v="214320"/>
    <m/>
    <s v="S"/>
    <s v="IV82"/>
    <m/>
    <m/>
    <s v="HU"/>
    <s v="HUEVO COMERCIAL"/>
    <n v="376.83"/>
    <d v="2026-07-06T00:00:00"/>
    <m/>
    <s v="CENTRO DE EMPAQUES BOGOTA -INVENTARIO TRANSITO"/>
    <n v="2010301"/>
    <s v="VTBO"/>
    <n v="0"/>
    <n v="96"/>
    <x v="21"/>
    <x v="3"/>
    <x v="9"/>
    <x v="1"/>
    <s v="CENTRO DE EMPAQUES"/>
    <s v="CALOTO"/>
    <n v="0"/>
    <s v="TRANSITO"/>
    <x v="5"/>
  </r>
  <r>
    <n v="13358"/>
    <s v="HUEVO AA ROJO X 288 CARTON GRIS CAJA-EN DOCENERA-SOL NACIENT"/>
    <s v="UN"/>
    <n v="108000"/>
    <m/>
    <s v="S"/>
    <s v="IV82"/>
    <m/>
    <m/>
    <s v="HU"/>
    <s v="HUEVO COMERCIAL"/>
    <n v="493.6"/>
    <d v="2026-07-06T00:00:00"/>
    <m/>
    <s v="BARRANQUILLA - INVENTARIO TRANSITO"/>
    <n v="13358"/>
    <s v="VTBQ"/>
    <n v="0"/>
    <n v="96"/>
    <x v="3"/>
    <x v="3"/>
    <x v="9"/>
    <x v="2"/>
    <s v="CENTRO DE EMPAQUES"/>
    <s v="SANTANDER"/>
    <n v="0"/>
    <s v="TRANSITO"/>
    <x v="5"/>
  </r>
  <r>
    <n v="13324"/>
    <s v="HUEVO AA X 30 BAND GRIS AMARRADO TAPA VERDE ALAT - ESTIBADO"/>
    <s v="UN"/>
    <n v="2160"/>
    <m/>
    <s v="S"/>
    <s v="IV82"/>
    <m/>
    <m/>
    <s v="HU"/>
    <s v="HUEVO COMERCIAL"/>
    <n v="469.99179012345678"/>
    <d v="2026-07-04T00:00:00"/>
    <n v="0"/>
    <s v="CENTRO DE EMPAQUES CALI-INVENTARIO TRANSITO"/>
    <n v="13324"/>
    <s v="VTCA"/>
    <n v="0"/>
    <m/>
    <x v="22"/>
    <x v="3"/>
    <x v="9"/>
    <x v="2"/>
    <s v="OCCIDENTE"/>
    <s v="CALOTO"/>
    <n v="0"/>
    <s v="TRANSITO"/>
    <x v="5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06T00:00:00"/>
    <m/>
    <s v="CENTRO DE EMPAQUES CALI-INVENTARIO TRANSITO"/>
    <n v="13358"/>
    <s v="VTCA"/>
    <n v="0"/>
    <m/>
    <x v="22"/>
    <x v="3"/>
    <x v="9"/>
    <x v="2"/>
    <s v="OCCIDENTE"/>
    <s v="CALOTO"/>
    <n v="0"/>
    <s v="TRANSITO"/>
    <x v="5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9"/>
    <x v="0"/>
    <x v="9"/>
    <x v="2"/>
    <s v="-"/>
    <s v="SANTANDER"/>
    <n v="0"/>
    <s v="BODEGA"/>
    <x v="5"/>
  </r>
  <r>
    <n v="2010301"/>
    <s v="HUEVO AA X30 CARTON GRIS CANASTA."/>
    <s v="UN"/>
    <n v="2880"/>
    <m/>
    <s v="S"/>
    <s v="IV82"/>
    <m/>
    <m/>
    <s v="HU"/>
    <s v="HUEVO COMERCIAL"/>
    <n v="376.83"/>
    <d v="2026-07-06T00:00:00"/>
    <m/>
    <s v="BODEGA KIKES - INVENTARIO TRANSITO"/>
    <n v="2010301"/>
    <s v="VTKI"/>
    <n v="0"/>
    <n v="96"/>
    <x v="9"/>
    <x v="0"/>
    <x v="9"/>
    <x v="1"/>
    <s v="-"/>
    <s v="SANTANDER"/>
    <n v="0"/>
    <s v="BODEGA"/>
    <x v="5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6T00:00:00"/>
    <n v="0"/>
    <s v="BODEGA EVENTUALIDAD ALMACENAMIENTO- INVENTARIO TRA"/>
    <n v="13324"/>
    <s v="VTKIGT"/>
    <n v="0"/>
    <n v="96"/>
    <x v="10"/>
    <x v="3"/>
    <x v="9"/>
    <x v="2"/>
    <s v="-"/>
    <s v="SANTANDER"/>
    <n v="0"/>
    <s v="TRANSITO"/>
    <x v="5"/>
  </r>
  <r>
    <n v="13358"/>
    <s v="HUEVO AA ROJO X 288 CARTON GRIS CAJA-EN DOCENERA-SOL NACIENT"/>
    <s v="UN"/>
    <n v="288"/>
    <m/>
    <s v="S"/>
    <s v="IV82"/>
    <m/>
    <m/>
    <s v="HU"/>
    <s v="HUEVO COMERCIAL"/>
    <n v="493.59993055555549"/>
    <d v="2026-07-06T00:00:00"/>
    <m/>
    <s v="BODEGA EVENTUALIDAD ALMACENAMIENTO- INVENTARIO TRA"/>
    <n v="13358"/>
    <s v="VTKIGT"/>
    <n v="0"/>
    <n v="96"/>
    <x v="10"/>
    <x v="3"/>
    <x v="9"/>
    <x v="2"/>
    <s v="-"/>
    <s v="SANTANDER"/>
    <n v="0"/>
    <s v="TRANSITO"/>
    <x v="5"/>
  </r>
  <r>
    <n v="13359"/>
    <s v="HUEVO AA X 30 BAND GRIS AMARRADO ALAT CAJA X 300"/>
    <s v="UN"/>
    <n v="300"/>
    <m/>
    <s v="S"/>
    <s v="IV82"/>
    <m/>
    <m/>
    <s v="HU"/>
    <s v="HUEVO COMERCIAL"/>
    <n v="478.25"/>
    <d v="2026-07-04T00:00:00"/>
    <n v="13359"/>
    <s v="BODEGA EVENTUALIDAD ALMACENAMIENTO- INVENTARIO TRA"/>
    <n v="13359"/>
    <s v="VTKIGT"/>
    <n v="0"/>
    <n v="96"/>
    <x v="10"/>
    <x v="3"/>
    <x v="9"/>
    <x v="2"/>
    <s v="-"/>
    <s v="SANTANDER"/>
    <n v="0"/>
    <s v="TRANSITO"/>
    <x v="5"/>
  </r>
  <r>
    <n v="13358"/>
    <s v="HUEVO AA ROJO X 288 CARTON GRIS CAJA-EN DOCENERA-SOL NACIENT"/>
    <s v="UN"/>
    <n v="146016"/>
    <m/>
    <s v="S"/>
    <s v="IV82"/>
    <m/>
    <m/>
    <s v="HU"/>
    <s v="HUEVO COMERCIAL"/>
    <n v="493.6"/>
    <d v="2026-07-06T00:00:00"/>
    <m/>
    <s v="CENTRO DE EMPAQUES MEDELLIN -INVENTARIO TRANSITO"/>
    <n v="13358"/>
    <s v="VTME"/>
    <n v="0"/>
    <n v="96"/>
    <x v="24"/>
    <x v="3"/>
    <x v="9"/>
    <x v="2"/>
    <s v="CENTRO DE EMPAQUES"/>
    <s v="CALOTO"/>
    <n v="0"/>
    <s v="TRANSITO"/>
    <x v="5"/>
  </r>
  <r>
    <n v="2010301"/>
    <s v="HUEVO AA X30 CARTON GRIS CANASTA."/>
    <s v="UN"/>
    <n v="85080"/>
    <m/>
    <s v="S"/>
    <s v="IV82"/>
    <m/>
    <m/>
    <s v="HU"/>
    <s v="HUEVO COMERCIAL"/>
    <n v="376.83"/>
    <d v="2026-07-07T00:00:00"/>
    <m/>
    <s v="CENTRO DE EMPAQUES MEDELLIN -INVENTARIO TRANSITO"/>
    <n v="2010301"/>
    <s v="VTME"/>
    <n v="0"/>
    <n v="96"/>
    <x v="24"/>
    <x v="3"/>
    <x v="9"/>
    <x v="1"/>
    <s v="CENTRO DE EMPAQUES"/>
    <s v="CALOTO"/>
    <n v="0"/>
    <s v="TRANSITO"/>
    <x v="5"/>
  </r>
  <r>
    <n v="10401"/>
    <s v="HUEVO A X30 CARTON GRIS"/>
    <s v="UN"/>
    <n v="222906"/>
    <n v="0"/>
    <s v="S"/>
    <s v="IV82"/>
    <n v="0"/>
    <n v="440"/>
    <s v="HU"/>
    <s v="HUEVO COMERCIAL"/>
    <n v="259.73"/>
    <d v="2026-07-06T00:00:00"/>
    <n v="10401"/>
    <s v="KIKES - EGIPTO"/>
    <n v="10401"/>
    <s v="ALKA"/>
    <n v="0"/>
    <m/>
    <x v="0"/>
    <x v="0"/>
    <x v="10"/>
    <x v="1"/>
    <s v="-"/>
    <s v="CALOTO"/>
    <n v="0"/>
    <s v="BODEGA"/>
    <x v="1"/>
  </r>
  <r>
    <n v="2410401"/>
    <s v="HUEVO CE X 30 CARTON GRIS CANASTA"/>
    <s v="UN"/>
    <n v="449895"/>
    <m/>
    <s v="S"/>
    <s v="IV82"/>
    <m/>
    <m/>
    <s v="HU"/>
    <s v="HUEVO COMERCIAL"/>
    <n v="406.83"/>
    <d v="2026-07-06T00:00:00"/>
    <n v="0"/>
    <s v="KIKES - EGIPTO"/>
    <n v="2410401"/>
    <s v="ALKA"/>
    <n v="0"/>
    <m/>
    <x v="0"/>
    <x v="0"/>
    <x v="10"/>
    <x v="1"/>
    <s v="-"/>
    <s v="CALOTO"/>
    <n v="0"/>
    <s v="BODEGA"/>
    <x v="5"/>
  </r>
  <r>
    <n v="2410401"/>
    <s v="HUEVO CE X 30 CARTON GRIS CANASTA"/>
    <s v="UN"/>
    <n v="333258"/>
    <m/>
    <s v="S"/>
    <s v="IV82"/>
    <m/>
    <m/>
    <s v="HU"/>
    <s v="HUEVO COMERCIAL"/>
    <n v="406.83"/>
    <d v="2026-07-06T00:00:00"/>
    <n v="0"/>
    <s v="KIKES2 - EGIPTO"/>
    <n v="2410401"/>
    <s v="ALKA2"/>
    <n v="0"/>
    <m/>
    <x v="1"/>
    <x v="0"/>
    <x v="10"/>
    <x v="1"/>
    <s v="-"/>
    <s v="CALOTO"/>
    <n v="0"/>
    <s v="BODEGA"/>
    <x v="5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2"/>
    <x v="0"/>
    <x v="10"/>
    <x v="1"/>
    <s v="-"/>
    <s v="SANTANDER"/>
    <n v="0"/>
    <s v="BODEGA"/>
    <x v="1"/>
  </r>
  <r>
    <n v="75401"/>
    <s v="HUEVO A X 30 CARTON GRIS LZ"/>
    <s v="UN"/>
    <n v="7240"/>
    <n v="0"/>
    <s v="S"/>
    <s v="IV82"/>
    <n v="0"/>
    <n v="220"/>
    <s v="HU"/>
    <s v="HUEVO COMERCIAL"/>
    <n v="268.83999999999997"/>
    <d v="2026-07-06T00:00:00"/>
    <n v="75401"/>
    <s v="BELLAVISTA"/>
    <n v="75401"/>
    <s v="BE"/>
    <n v="0"/>
    <m/>
    <x v="2"/>
    <x v="0"/>
    <x v="10"/>
    <x v="1"/>
    <s v="-"/>
    <s v="SANTANDER"/>
    <n v="0"/>
    <s v="BODEGA"/>
    <x v="1"/>
  </r>
  <r>
    <n v="2410401"/>
    <s v="HUEVO CE X 30 CARTON GRIS CANASTA"/>
    <s v="UN"/>
    <n v="433020"/>
    <m/>
    <s v="S"/>
    <s v="IV82"/>
    <m/>
    <m/>
    <s v="HU"/>
    <s v="HUEVO COMERCIAL"/>
    <n v="406.83"/>
    <d v="2026-07-06T00:00:00"/>
    <n v="0"/>
    <s v="BODEGA BOGOTA"/>
    <n v="2410401"/>
    <s v="BO"/>
    <n v="0"/>
    <m/>
    <x v="21"/>
    <x v="1"/>
    <x v="10"/>
    <x v="1"/>
    <s v="CENTRO DE EMPAQUES"/>
    <s v="CALOTO"/>
    <n v="0"/>
    <s v="BODEGA"/>
    <x v="5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7-06T00:00:00"/>
    <n v="0"/>
    <s v="BARRANQUILLA CLASIFICACION"/>
    <n v="13423"/>
    <s v="BQ"/>
    <n v="0"/>
    <m/>
    <x v="3"/>
    <x v="1"/>
    <x v="10"/>
    <x v="2"/>
    <s v="CENTRO DE EMPAQUES"/>
    <s v="SANTANDER"/>
    <n v="0"/>
    <s v="BODEGA"/>
    <x v="5"/>
  </r>
  <r>
    <n v="13424"/>
    <s v="HUEVO A X 30 BAND GRIS AMARRADO ALAT - ESTIBADO"/>
    <s v="UN"/>
    <n v="9360"/>
    <m/>
    <s v="S"/>
    <s v="IV82"/>
    <m/>
    <m/>
    <s v="HU"/>
    <s v="HUEVO COMERCIAL"/>
    <n v="373.46"/>
    <d v="2026-07-07T00:00:00"/>
    <n v="0"/>
    <s v="BARRANQUILLA CLASIFICACION"/>
    <n v="13424"/>
    <s v="BQ"/>
    <n v="0"/>
    <m/>
    <x v="3"/>
    <x v="1"/>
    <x v="10"/>
    <x v="2"/>
    <s v="CENTRO DE EMPAQUES"/>
    <s v="SANTANDER"/>
    <n v="0"/>
    <s v="BODEGA"/>
    <x v="5"/>
  </r>
  <r>
    <n v="2010401"/>
    <s v="HUEVO A X30 CARTON GRIS CANASTA."/>
    <s v="UN"/>
    <n v="450"/>
    <m/>
    <s v="S"/>
    <s v="IV82"/>
    <m/>
    <m/>
    <s v="HU"/>
    <s v="HUEVO COMERCIAL"/>
    <n v="308.27999999999997"/>
    <d v="2026-07-07T00:00:00"/>
    <m/>
    <s v="BARRANQUILLA CLASIFICACION"/>
    <n v="2010401"/>
    <s v="BQ"/>
    <n v="0"/>
    <m/>
    <x v="3"/>
    <x v="1"/>
    <x v="10"/>
    <x v="1"/>
    <s v="CENTRO DE EMPAQUES"/>
    <s v="SANTANDER"/>
    <n v="0"/>
    <s v="BODEGA"/>
    <x v="5"/>
  </r>
  <r>
    <n v="2410401"/>
    <s v="HUEVO CE X 30 CARTON GRIS CANASTA"/>
    <s v="UN"/>
    <n v="425238"/>
    <m/>
    <s v="S"/>
    <s v="IV82"/>
    <m/>
    <m/>
    <s v="HU"/>
    <s v="HUEVO COMERCIAL"/>
    <n v="406.83"/>
    <d v="2026-07-07T00:00:00"/>
    <n v="0"/>
    <s v="BARRANQUILLA CLASIFICACION"/>
    <n v="2410401"/>
    <s v="BQ"/>
    <n v="0"/>
    <m/>
    <x v="3"/>
    <x v="1"/>
    <x v="10"/>
    <x v="1"/>
    <s v="CENTRO DE EMPAQUES"/>
    <s v="SANTANDER"/>
    <n v="0"/>
    <s v="BODEGA"/>
    <x v="5"/>
  </r>
  <r>
    <n v="10401"/>
    <s v="HUEVO A X30 CARTON GRIS"/>
    <s v="UN"/>
    <n v="35255"/>
    <m/>
    <s v="S"/>
    <s v="IV82"/>
    <m/>
    <m/>
    <s v="HU"/>
    <s v="HUEVO COMERCIAL"/>
    <n v="259.73"/>
    <d v="2026-07-06T00:00:00"/>
    <n v="10401"/>
    <s v="CENTRO DE EMPAQUES CALI"/>
    <n v="10401"/>
    <s v="CA"/>
    <n v="0"/>
    <m/>
    <x v="22"/>
    <x v="1"/>
    <x v="10"/>
    <x v="1"/>
    <s v="OCCIDENTE"/>
    <s v="CALOTO"/>
    <n v="0"/>
    <s v="BODEGA"/>
    <x v="1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07T00:00:00"/>
    <m/>
    <s v="CENTRO DE EMPAQUES CALI"/>
    <n v="13420"/>
    <s v="CA"/>
    <n v="0"/>
    <m/>
    <x v="22"/>
    <x v="1"/>
    <x v="10"/>
    <x v="2"/>
    <s v="OCCIDENTE"/>
    <s v="CALOTO"/>
    <n v="0"/>
    <s v="BODEGA"/>
    <x v="5"/>
  </r>
  <r>
    <n v="2013419"/>
    <s v="HUEVO A X 30 CARTON GRIS AMARRADO SOL NACIENTE CANASTA."/>
    <s v="UN"/>
    <n v="11700"/>
    <m/>
    <s v="S"/>
    <s v="IV82"/>
    <m/>
    <m/>
    <s v="HU"/>
    <s v="HUEVO COMERCIAL"/>
    <n v="406.83"/>
    <d v="2026-07-06T00:00:00"/>
    <n v="0"/>
    <s v="CENTRO DE EMPAQUES CUCUTA"/>
    <n v="2013419"/>
    <s v="CU"/>
    <n v="0"/>
    <m/>
    <x v="19"/>
    <x v="1"/>
    <x v="10"/>
    <x v="2"/>
    <s v="COSTA"/>
    <s v="SANTANDER"/>
    <n v="0"/>
    <s v="BODEGA"/>
    <x v="5"/>
  </r>
  <r>
    <n v="13459"/>
    <s v="HUEVO A X 300 BANDEJA GRIS ALAT CAJA AMARRADO"/>
    <s v="UN"/>
    <n v="5400"/>
    <m/>
    <s v="S"/>
    <s v="IV82"/>
    <m/>
    <m/>
    <s v="HU"/>
    <s v="HUEVO COMERCIAL"/>
    <n v="346.6"/>
    <d v="2026-07-06T00:00:00"/>
    <n v="13459"/>
    <s v="INVENTARIO LANZA"/>
    <n v="13459"/>
    <s v="INKI"/>
    <n v="0"/>
    <m/>
    <x v="9"/>
    <x v="0"/>
    <x v="10"/>
    <x v="2"/>
    <s v="-"/>
    <s v="SANTANDER"/>
    <n v="0"/>
    <s v="BODEGA"/>
    <x v="5"/>
  </r>
  <r>
    <n v="13469"/>
    <s v="HUEVO A X 300 BAND GRIS CAJA AMARR EXITO."/>
    <s v="UN"/>
    <n v="11400"/>
    <m/>
    <s v="S"/>
    <s v="IV82"/>
    <m/>
    <m/>
    <s v="HU"/>
    <s v="HUEVO COMERCIAL"/>
    <n v="389.68"/>
    <d v="2026-07-07T00:00:00"/>
    <m/>
    <s v="INVENTARIO LANZA"/>
    <n v="13469"/>
    <s v="INKI"/>
    <n v="0"/>
    <m/>
    <x v="9"/>
    <x v="0"/>
    <x v="10"/>
    <x v="2"/>
    <s v="-"/>
    <s v="SANTANDER"/>
    <n v="0"/>
    <s v="BODEGA"/>
    <x v="2"/>
  </r>
  <r>
    <n v="2010401"/>
    <s v="HUEVO A X30 CARTON GRIS CANASTA."/>
    <s v="UN"/>
    <n v="49290"/>
    <m/>
    <s v="S"/>
    <s v="IV82"/>
    <m/>
    <m/>
    <s v="HU"/>
    <s v="HUEVO COMERCIAL"/>
    <n v="308.27999999999997"/>
    <d v="2026-07-06T00:00:00"/>
    <m/>
    <s v="INVENTARIO LANZA"/>
    <n v="2010401"/>
    <s v="INKI"/>
    <n v="0"/>
    <m/>
    <x v="9"/>
    <x v="0"/>
    <x v="10"/>
    <x v="1"/>
    <s v="-"/>
    <s v="SANTANDER"/>
    <n v="0"/>
    <s v="BODEGA"/>
    <x v="5"/>
  </r>
  <r>
    <n v="2013461"/>
    <s v="HUEVO A X 30 BAND GRIS AMARRADO CANASTA - OLIMPICA"/>
    <s v="UN"/>
    <n v="16020"/>
    <m/>
    <s v="S"/>
    <s v="IV82"/>
    <m/>
    <m/>
    <s v="HU"/>
    <s v="HUEVO COMERCIAL"/>
    <n v="406.83"/>
    <d v="2026-07-07T00:00:00"/>
    <n v="0"/>
    <s v="INVENTARIO LANZA"/>
    <n v="2013461"/>
    <s v="INKI"/>
    <n v="0"/>
    <m/>
    <x v="9"/>
    <x v="0"/>
    <x v="10"/>
    <x v="2"/>
    <s v="-"/>
    <s v="SANTANDER"/>
    <n v="0"/>
    <s v="BODEGA"/>
    <x v="2"/>
  </r>
  <r>
    <n v="10401"/>
    <s v="HUEVO A X30 CARTON GRIS"/>
    <s v="UN"/>
    <n v="3826"/>
    <m/>
    <s v="S"/>
    <s v="IV82"/>
    <m/>
    <m/>
    <s v="HU"/>
    <s v="HUEVO COMERCIAL"/>
    <n v="259.73"/>
    <d v="2026-07-04T00:00:00"/>
    <n v="10401"/>
    <s v="BODEGA EVENTUALIDAD ALMACENAMIENTO"/>
    <n v="10401"/>
    <s v="KIGT"/>
    <n v="0"/>
    <m/>
    <x v="10"/>
    <x v="1"/>
    <x v="10"/>
    <x v="1"/>
    <s v="-"/>
    <s v="SANTANDER"/>
    <n v="0"/>
    <s v="BODEGA"/>
    <x v="1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10"/>
    <x v="1"/>
    <x v="10"/>
    <x v="2"/>
    <s v="-"/>
    <s v="SANTANDER"/>
    <n v="0"/>
    <s v="BODEGA"/>
    <x v="5"/>
  </r>
  <r>
    <n v="2013419"/>
    <s v="HUEVO A X 30 CARTON GRIS AMARRADO SOL NACIENTE CANASTA."/>
    <s v="UN"/>
    <n v="8028"/>
    <m/>
    <s v="S"/>
    <s v="IV82"/>
    <m/>
    <m/>
    <s v="HU"/>
    <s v="HUEVO COMERCIAL"/>
    <n v="406.83"/>
    <d v="2026-07-04T00:00:00"/>
    <n v="0"/>
    <s v="BODEGA EVENTUALIDAD ALMACENAMIENTO"/>
    <n v="2013419"/>
    <s v="KIGT"/>
    <n v="0"/>
    <m/>
    <x v="10"/>
    <x v="1"/>
    <x v="10"/>
    <x v="2"/>
    <s v="-"/>
    <s v="SANTANDER"/>
    <n v="0"/>
    <s v="BODEGA"/>
    <x v="5"/>
  </r>
  <r>
    <n v="13420"/>
    <s v="HUEVO A X 30 BAND GRIS AMARRADO SOL NACIENTE - ESTIBADO"/>
    <s v="UN"/>
    <n v="50880"/>
    <m/>
    <s v="S"/>
    <s v="IV82"/>
    <m/>
    <m/>
    <s v="HU"/>
    <s v="HUEVO COMERCIAL"/>
    <n v="404.41549378086017"/>
    <d v="2026-07-07T00:00:00"/>
    <m/>
    <s v="BODEGA MEDELLIN"/>
    <n v="13420"/>
    <s v="ME"/>
    <n v="0"/>
    <m/>
    <x v="24"/>
    <x v="1"/>
    <x v="10"/>
    <x v="2"/>
    <s v="CENTRO DE EMPAQUES"/>
    <s v="CALOTO"/>
    <n v="0"/>
    <s v="BODEGA"/>
    <x v="5"/>
  </r>
  <r>
    <n v="2410401"/>
    <s v="HUEVO CE X 30 CARTON GRIS CANASTA"/>
    <s v="UN"/>
    <n v="403200"/>
    <m/>
    <s v="S"/>
    <s v="IV82"/>
    <m/>
    <m/>
    <s v="HU"/>
    <s v="HUEVO COMERCIAL"/>
    <n v="406.83"/>
    <d v="2026-07-07T00:00:00"/>
    <n v="0"/>
    <s v="BODEGA MEDELLIN"/>
    <n v="2410401"/>
    <s v="ME"/>
    <n v="0"/>
    <m/>
    <x v="24"/>
    <x v="1"/>
    <x v="10"/>
    <x v="1"/>
    <s v="CENTRO DE EMPAQUES"/>
    <s v="CALOTO"/>
    <n v="0"/>
    <s v="BODEGA"/>
    <x v="5"/>
  </r>
  <r>
    <n v="2010401"/>
    <s v="HUEVO A X30 CARTON GRIS CANASTA."/>
    <s v="UN"/>
    <n v="12540"/>
    <m/>
    <s v="S"/>
    <s v="IV82"/>
    <m/>
    <m/>
    <s v="HU"/>
    <s v="HUEVO COMERCIAL"/>
    <n v="308.28005784992689"/>
    <d v="2026-07-07T00:00:00"/>
    <m/>
    <s v="CENTRO DE EMPAQUES MONTERIA"/>
    <n v="2010401"/>
    <s v="MO"/>
    <n v="0"/>
    <m/>
    <x v="25"/>
    <x v="1"/>
    <x v="10"/>
    <x v="1"/>
    <s v="COSTA"/>
    <s v="CALOTO"/>
    <n v="0"/>
    <s v="BODEGA"/>
    <x v="5"/>
  </r>
  <r>
    <n v="2410401"/>
    <s v="HUEVO CE X 30 CARTON GRIS CANASTA"/>
    <s v="UN"/>
    <n v="383280"/>
    <m/>
    <s v="S"/>
    <s v="IV82"/>
    <m/>
    <m/>
    <s v="HU"/>
    <s v="HUEVO COMERCIAL"/>
    <n v="406.83"/>
    <d v="2026-07-06T00:00:00"/>
    <n v="0"/>
    <s v="CENTRO DE EMPAQUES MONTERIA"/>
    <n v="2410401"/>
    <s v="MO"/>
    <n v="0"/>
    <m/>
    <x v="25"/>
    <x v="1"/>
    <x v="10"/>
    <x v="1"/>
    <s v="COSTA"/>
    <s v="CALOTO"/>
    <n v="0"/>
    <s v="BODEGA"/>
    <x v="5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6T00:00:00"/>
    <m/>
    <s v="BODEGA PALMAS"/>
    <n v="13420"/>
    <s v="PALM"/>
    <n v="0"/>
    <m/>
    <x v="20"/>
    <x v="0"/>
    <x v="10"/>
    <x v="2"/>
    <s v="-"/>
    <s v="CALOTO"/>
    <n v="0"/>
    <s v="BODEGA"/>
    <x v="5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3"/>
    <x v="1"/>
    <x v="10"/>
    <x v="2"/>
    <s v="OCCIDENTE"/>
    <s v="CALOTO"/>
    <n v="0"/>
    <s v="BODEGA"/>
    <x v="5"/>
  </r>
  <r>
    <n v="10401"/>
    <s v="HUEVO A X30 CARTON GRIS"/>
    <s v="UN"/>
    <n v="39000"/>
    <m/>
    <s v="S"/>
    <s v="IV82"/>
    <m/>
    <m/>
    <s v="HU"/>
    <s v="HUEVO COMERCIAL"/>
    <n v="259.73"/>
    <d v="2026-07-07T00:00:00"/>
    <n v="10401"/>
    <s v="TAT BARRANQUILLA"/>
    <n v="10401"/>
    <s v="T4"/>
    <n v="0"/>
    <m/>
    <x v="14"/>
    <x v="1"/>
    <x v="10"/>
    <x v="1"/>
    <s v="COSTA"/>
    <s v="CALOTO"/>
    <n v="0"/>
    <s v="BODEGA"/>
    <x v="1"/>
  </r>
  <r>
    <n v="13461"/>
    <s v="HUEVO A X 30 BAND GRIS AMARRADO - OLIMPICA"/>
    <s v="UN"/>
    <n v="6154"/>
    <m/>
    <s v="S"/>
    <s v="IV82"/>
    <m/>
    <m/>
    <s v="HU"/>
    <s v="HUEVO COMERCIAL"/>
    <n v="323.74"/>
    <d v="2026-07-04T00:00:00"/>
    <n v="0"/>
    <s v="TAT CARTAGENA"/>
    <n v="13461"/>
    <s v="T41"/>
    <n v="0"/>
    <m/>
    <x v="15"/>
    <x v="1"/>
    <x v="10"/>
    <x v="2"/>
    <s v="COSTA"/>
    <s v="CALOTO"/>
    <n v="0"/>
    <s v="BODEGA"/>
    <x v="2"/>
  </r>
  <r>
    <n v="13461"/>
    <s v="HUEVO A X 30 BAND GRIS AMARRADO - OLIMPICA"/>
    <s v="UN"/>
    <n v="4287"/>
    <m/>
    <s v="S"/>
    <s v="IV82"/>
    <m/>
    <m/>
    <s v="HU"/>
    <s v="HUEVO COMERCIAL"/>
    <n v="323.74"/>
    <d v="2026-07-06T00:00:00"/>
    <n v="0"/>
    <s v="TAT SANTAMARTA"/>
    <n v="13461"/>
    <s v="T42"/>
    <n v="0"/>
    <m/>
    <x v="16"/>
    <x v="1"/>
    <x v="10"/>
    <x v="2"/>
    <s v="COSTA"/>
    <s v="SANTANDER"/>
    <n v="0"/>
    <s v="BODEGA"/>
    <x v="2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TAT BOGOTA MONTEVIDEO"/>
    <n v="13469"/>
    <s v="T52"/>
    <n v="0"/>
    <m/>
    <x v="7"/>
    <x v="1"/>
    <x v="10"/>
    <x v="2"/>
    <s v="CENTRO ORIENTE"/>
    <s v="SANTANDER"/>
    <n v="0"/>
    <s v="BODEGA"/>
    <x v="2"/>
  </r>
  <r>
    <n v="13461"/>
    <s v="HUEVO A X 30 BAND GRIS AMARRADO - OLIMPICA"/>
    <s v="UN"/>
    <n v="81900"/>
    <m/>
    <s v="S"/>
    <s v="IV82"/>
    <m/>
    <m/>
    <s v="HU"/>
    <s v="HUEVO COMERCIAL"/>
    <n v="326.28566666666671"/>
    <d v="2026-07-06T00:00:00"/>
    <n v="0"/>
    <s v="TAT CARTAGENA - INVENTARIO TRANSITO"/>
    <n v="13461"/>
    <s v="VT41"/>
    <n v="0"/>
    <n v="96"/>
    <x v="15"/>
    <x v="3"/>
    <x v="10"/>
    <x v="2"/>
    <s v="COSTA"/>
    <s v="CALOTO"/>
    <n v="0"/>
    <s v="TRANSITO"/>
    <x v="2"/>
  </r>
  <r>
    <n v="13469"/>
    <s v="HUEVO A X 300 BAND GRIS CAJA AMARR EXITO."/>
    <s v="UN"/>
    <n v="1500"/>
    <m/>
    <s v="S"/>
    <s v="IV82"/>
    <m/>
    <m/>
    <s v="HU"/>
    <s v="HUEVO COMERCIAL"/>
    <n v="389.68"/>
    <d v="2026-07-03T00:00:00"/>
    <m/>
    <s v="TAT BOGOTA - VT52"/>
    <n v="13469"/>
    <s v="VT52"/>
    <n v="0"/>
    <n v="96"/>
    <x v="7"/>
    <x v="3"/>
    <x v="10"/>
    <x v="2"/>
    <s v="CENTRO ORIENTE"/>
    <s v="SANTANDER"/>
    <n v="0"/>
    <s v="TRANSITO"/>
    <x v="2"/>
  </r>
  <r>
    <n v="2410401"/>
    <s v="HUEVO CE X 30 CARTON GRIS CANASTA"/>
    <s v="UN"/>
    <n v="161280"/>
    <m/>
    <s v="S"/>
    <s v="IV82"/>
    <m/>
    <m/>
    <s v="HU"/>
    <s v="HUEVO COMERCIAL"/>
    <n v="406.83"/>
    <d v="2026-07-06T00:00:00"/>
    <n v="0"/>
    <s v="CENTRO DE EMPAQUES BOGOTA -INVENTARIO TRANSITO"/>
    <n v="2410401"/>
    <s v="VTBO"/>
    <n v="0"/>
    <n v="96"/>
    <x v="21"/>
    <x v="3"/>
    <x v="10"/>
    <x v="1"/>
    <s v="CENTRO DE EMPAQUES"/>
    <s v="CALOTO"/>
    <n v="0"/>
    <s v="TRANSITO"/>
    <x v="5"/>
  </r>
  <r>
    <n v="2410401"/>
    <s v="HUEVO CE X 30 CARTON GRIS CANASTA"/>
    <s v="UN"/>
    <n v="387840"/>
    <m/>
    <s v="S"/>
    <s v="IV82"/>
    <m/>
    <m/>
    <s v="HU"/>
    <s v="HUEVO COMERCIAL"/>
    <n v="406.83"/>
    <d v="2026-07-06T00:00:00"/>
    <n v="0"/>
    <s v="BARRANQUILLA - INVENTARIO TRANSITO"/>
    <n v="2410401"/>
    <s v="VTBQ"/>
    <n v="0"/>
    <n v="96"/>
    <x v="3"/>
    <x v="3"/>
    <x v="10"/>
    <x v="1"/>
    <s v="CENTRO DE EMPAQUES"/>
    <s v="SANTANDER"/>
    <n v="0"/>
    <s v="TRANSITO"/>
    <x v="5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7T00:00:00"/>
    <m/>
    <s v="CENTRO DE EMPAQUES CALI-INVENTARIO TRANSITO"/>
    <n v="13420"/>
    <s v="VTCA"/>
    <n v="0"/>
    <m/>
    <x v="22"/>
    <x v="3"/>
    <x v="10"/>
    <x v="2"/>
    <s v="OCCIDENTE"/>
    <s v="CALOTO"/>
    <n v="0"/>
    <s v="TRANSITO"/>
    <x v="5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9"/>
    <x v="0"/>
    <x v="10"/>
    <x v="2"/>
    <s v="-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6T00:00:00"/>
    <m/>
    <s v="BODEGA EVENTUALIDAD ALMACENAMIENTO- INVENTARIO TRA"/>
    <n v="13420"/>
    <s v="VTKIGT"/>
    <n v="0"/>
    <n v="96"/>
    <x v="10"/>
    <x v="3"/>
    <x v="10"/>
    <x v="2"/>
    <s v="-"/>
    <s v="SANTANDER"/>
    <n v="0"/>
    <s v="TRANSITO"/>
    <x v="5"/>
  </r>
  <r>
    <n v="2410401"/>
    <s v="HUEVO CE X 30 CARTON GRIS CANASTA"/>
    <s v="UN"/>
    <n v="612012"/>
    <m/>
    <s v="S"/>
    <s v="IV82"/>
    <m/>
    <m/>
    <s v="HU"/>
    <s v="HUEVO COMERCIAL"/>
    <n v="406.83"/>
    <d v="2026-07-07T00:00:00"/>
    <n v="0"/>
    <s v="CENTRO DE EMPAQUES MEDELLIN -INVENTARIO TRANSITO"/>
    <n v="2410401"/>
    <s v="VTME"/>
    <n v="0"/>
    <n v="96"/>
    <x v="24"/>
    <x v="3"/>
    <x v="10"/>
    <x v="1"/>
    <s v="CENTRO DE EMPAQUES"/>
    <s v="CALOTO"/>
    <n v="0"/>
    <s v="TRANSITO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78932"/>
    <n v="84216"/>
    <n v="170394"/>
    <s v="TAT BARRANQUILLA"/>
    <n v="144514"/>
    <s v="CALOTO"/>
    <x v="0"/>
    <x v="0"/>
    <s v="TAT"/>
  </r>
  <r>
    <s v="BARRANQUILLA"/>
    <n v="2110402"/>
    <s v="HUEVO M X 30 CARTON VERDE CANASTA"/>
    <n v="76813"/>
    <n v="64485"/>
    <n v="106696"/>
    <s v="TAT BARRANQUILLA"/>
    <n v="82664.666666666672"/>
    <s v="CALOTO"/>
    <x v="1"/>
    <x v="0"/>
    <s v="TAT"/>
  </r>
  <r>
    <s v="BARRANQUILLA"/>
    <n v="2110202"/>
    <s v="HUEVO XL X 30 CARTON VERDE CANASTA"/>
    <m/>
    <n v="360"/>
    <m/>
    <s v="TAT BARRANQUILLA"/>
    <n v="360"/>
    <s v="CALOTO"/>
    <x v="2"/>
    <x v="0"/>
    <s v="TAT"/>
  </r>
  <r>
    <s v="BARRANQUILLA"/>
    <n v="110316"/>
    <s v="HUEVO L X30 CARTON VERDE CON ETIQUETA"/>
    <n v="31410"/>
    <n v="9440"/>
    <n v="17600"/>
    <s v="TAT BARRANQUILLA"/>
    <n v="19483.333333333332"/>
    <s v="CALOTO"/>
    <x v="0"/>
    <x v="1"/>
    <s v="OTRO"/>
  </r>
  <r>
    <s v="BARRANQUILLA"/>
    <n v="110416"/>
    <s v="HUEVO M X 30 CARTON VERDE CON ETIQUETA"/>
    <n v="90"/>
    <n v="2400"/>
    <n v="12600"/>
    <s v="TAT BARRANQUILLA"/>
    <n v="5030"/>
    <s v="CALOTO"/>
    <x v="1"/>
    <x v="1"/>
    <s v="OTRO"/>
  </r>
  <r>
    <s v="BARRANQUILLA"/>
    <n v="110480"/>
    <s v="HUEVO M X30 CARTON VERDE CAJA X 360 CON ETIQUETA"/>
    <n v="-1800"/>
    <n v="0"/>
    <n v="10800"/>
    <s v="TAT BARRANQUILLA"/>
    <n v="3000"/>
    <s v="CALOTO"/>
    <x v="1"/>
    <x v="2"/>
    <s v="OTRO"/>
  </r>
  <r>
    <s v="BARRANQUILLA"/>
    <n v="114357"/>
    <s v="HUEVO L X 12 PET CAJA X 120 PV."/>
    <n v="120"/>
    <m/>
    <m/>
    <s v="TAT BARRANQUILLA"/>
    <n v="120"/>
    <s v="CALOTO"/>
    <x v="0"/>
    <x v="2"/>
    <s v="OTRO"/>
  </r>
  <r>
    <s v="BARRANQUILLA"/>
    <n v="114379"/>
    <s v="HUEVO L X 30 PET CAJA X 300 PV."/>
    <n v="1500"/>
    <m/>
    <n v="900"/>
    <s v="TAT BARRANQUILLA"/>
    <n v="1200"/>
    <s v="CALOTO"/>
    <x v="0"/>
    <x v="2"/>
    <s v="OTRO"/>
  </r>
  <r>
    <s v="BARRANQUILLA"/>
    <n v="114268"/>
    <s v="HUEVO XL X 15 PET CAJA X 300 PV."/>
    <n v="1500"/>
    <m/>
    <n v="1560"/>
    <s v="TAT BARRANQUILLA"/>
    <n v="1530"/>
    <s v="CALOTO"/>
    <x v="2"/>
    <x v="2"/>
    <s v="OTRO"/>
  </r>
  <r>
    <s v="BARRANQUILLA"/>
    <n v="2010108"/>
    <s v="HUEVO YUMBO X 20 CARTON VERDE CANASTA - BARRANQUILLA"/>
    <n v="20"/>
    <m/>
    <m/>
    <s v="TAT BARRANQUILLA"/>
    <n v="20"/>
    <s v="CALOTO"/>
    <x v="3"/>
    <x v="0"/>
    <s v="TAT"/>
  </r>
  <r>
    <s v="BARRANQUILLA"/>
    <n v="112271"/>
    <s v="HUEVO XL X 15 PET CAJA X 300 - TAT"/>
    <n v="300"/>
    <m/>
    <m/>
    <s v="TAT BARRANQUILLA"/>
    <n v="300"/>
    <s v="CALOTO"/>
    <x v="2"/>
    <x v="2"/>
    <s v="TAT"/>
  </r>
  <r>
    <s v="BARRANQUILLA"/>
    <n v="2110317"/>
    <s v="HUEVO L X 30 CARTON VERDE AMARRADO SIN ETIQUETA CANASTA"/>
    <n v="660"/>
    <n v="1440"/>
    <m/>
    <s v="TAT BARRANQUILLA"/>
    <n v="1050"/>
    <s v="CALOTO"/>
    <x v="0"/>
    <x v="2"/>
    <s v="TAT"/>
  </r>
  <r>
    <s v="BARRANQUILLA"/>
    <n v="2110403"/>
    <s v="HUEVO M X30 CARTON VERDE AMARRADO CANASTA"/>
    <m/>
    <m/>
    <n v="1609"/>
    <s v="TAT BARRANQUILLA"/>
    <n v="1609"/>
    <s v="CALOTO"/>
    <x v="1"/>
    <x v="2"/>
    <s v="OTRO"/>
  </r>
  <r>
    <s v="BARRANQUILLA"/>
    <n v="2152388"/>
    <s v="HUEVO L X 15 PAGUE 14 PET EN CANASTA."/>
    <n v="6585"/>
    <n v="8235"/>
    <n v="10785"/>
    <s v="TAT BARRANQUILLA"/>
    <n v="8535"/>
    <s v="CALOTO"/>
    <x v="0"/>
    <x v="2"/>
    <s v="OTRO"/>
  </r>
  <r>
    <s v="BOGOTA MONTEVIDEO"/>
    <n v="112379"/>
    <s v="HUEVO L X 30 PET CAJA X 300"/>
    <m/>
    <n v="18000"/>
    <n v="15300"/>
    <s v="TAT BOGOTA MONTEVIDEO"/>
    <n v="16650"/>
    <s v="SANTANDER"/>
    <x v="0"/>
    <x v="2"/>
    <s v="OTRO"/>
  </r>
  <r>
    <s v="BOGOTA MONTEVIDEO"/>
    <n v="112268"/>
    <s v="HUEVO XL X 15 PET CAJA X 300."/>
    <n v="90"/>
    <n v="2700"/>
    <n v="1530"/>
    <s v="TAT BOGOTA MONTEVIDEO"/>
    <n v="1440"/>
    <s v="SANTANDER"/>
    <x v="2"/>
    <x v="2"/>
    <s v="OTRO"/>
  </r>
  <r>
    <s v="BOGOTA MONTEVIDEO"/>
    <n v="112357"/>
    <s v="HUEVO L X 12 PET CAJA X 120"/>
    <m/>
    <n v="-360"/>
    <n v="-240"/>
    <s v="TAT BOGOTA MONTEVIDEO"/>
    <n v="-300"/>
    <s v="SANTANDER"/>
    <x v="0"/>
    <x v="2"/>
    <s v="OTRO"/>
  </r>
  <r>
    <s v="BOGOTA MONTEVIDEO"/>
    <n v="2110302"/>
    <s v="HUEVO L X 30 CARTON VERDE CANASTA"/>
    <n v="98405"/>
    <n v="93700"/>
    <n v="105884"/>
    <s v="TAT BOGOTA MONTEVIDEO"/>
    <n v="99329.666666666672"/>
    <s v="SANTANDER"/>
    <x v="0"/>
    <x v="0"/>
    <s v="TAT"/>
  </r>
  <r>
    <s v="BOGOTA MONTEVIDEO"/>
    <n v="2110402"/>
    <s v="HUEVO M X 30 CARTON VERDE CANASTA"/>
    <n v="2031"/>
    <n v="3998"/>
    <n v="2181"/>
    <s v="TAT BOGOTA MONTEVIDEO"/>
    <n v="2736.6666666666665"/>
    <s v="SANTANDER"/>
    <x v="1"/>
    <x v="0"/>
    <s v="TAT"/>
  </r>
  <r>
    <s v="BOGOTA MONTEVIDEO"/>
    <n v="152384"/>
    <s v="HUEVO L X 15 PAGUE 14 PET CAJA X 300."/>
    <n v="8460"/>
    <n v="7095"/>
    <n v="17325"/>
    <s v="TAT BOGOTA MONTEVIDEO"/>
    <n v="10960"/>
    <s v="SANTANDER"/>
    <x v="0"/>
    <x v="2"/>
    <s v="TAT"/>
  </r>
  <r>
    <s v="BOGOTA MONTEVIDEO"/>
    <n v="2110202"/>
    <s v="HUEVO XL X 30 CARTON VERDE CANASTA"/>
    <n v="188870"/>
    <n v="247747"/>
    <n v="126290"/>
    <s v="TAT BOGOTA MONTEVIDEO"/>
    <n v="187635.66666666666"/>
    <s v="SANTANDER"/>
    <x v="2"/>
    <x v="0"/>
    <s v="TAT"/>
  </r>
  <r>
    <s v="BOGOTA MONTEVIDEO"/>
    <n v="110216"/>
    <s v="HUEVO XL X30 CARTON VERDE CON ETIQUETA"/>
    <n v="4094"/>
    <n v="-310"/>
    <n v="10132"/>
    <s v="TAT BOGOTA MONTEVIDEO"/>
    <n v="4638.666666666667"/>
    <s v="SANTANDER"/>
    <x v="2"/>
    <x v="1"/>
    <s v="OTRO"/>
  </r>
  <r>
    <s v="BOGOTA MONTEVIDEO"/>
    <n v="110316"/>
    <s v="HUEVO L X30 CARTON VERDE CON ETIQUETA"/>
    <n v="12595"/>
    <n v="0"/>
    <n v="16100"/>
    <s v="TAT BOGOTA MONTEVIDEO"/>
    <n v="9565"/>
    <s v="SANTANDER"/>
    <x v="0"/>
    <x v="1"/>
    <s v="OTRO"/>
  </r>
  <r>
    <s v="BOGOTA MONTEVIDEO"/>
    <n v="110416"/>
    <s v="HUEVO M X 30 CARTON VERDE CON ETIQUETA"/>
    <n v="4200"/>
    <n v="0"/>
    <n v="11610"/>
    <s v="TAT BOGOTA MONTEVIDEO"/>
    <n v="5270"/>
    <s v="SANTANDER"/>
    <x v="1"/>
    <x v="1"/>
    <s v="OTRO"/>
  </r>
  <r>
    <s v="BOGOTA MONTEVIDEO"/>
    <n v="2010102"/>
    <s v="HUEVO YUMBO X20 CARTON VERDE CANASTA."/>
    <n v="6213"/>
    <n v="5874"/>
    <n v="5524"/>
    <s v="TAT BOGOTA MONTEVIDEO"/>
    <n v="5870.333333333333"/>
    <s v="SANTANDER"/>
    <x v="3"/>
    <x v="0"/>
    <s v="TAT"/>
  </r>
  <r>
    <s v="BOGOTA MONTEVIDEO"/>
    <n v="152382"/>
    <s v="HUEVO L X 30 PAGUE 28 PET CAJA X 300"/>
    <n v="-1260"/>
    <n v="38970"/>
    <n v="16110"/>
    <s v="TAT BOGOTA MONTEVIDEO"/>
    <n v="17940"/>
    <s v="SANTANDER"/>
    <x v="0"/>
    <x v="2"/>
    <s v="OTRO"/>
  </r>
  <r>
    <s v="BOGOTA MONTEVIDEO"/>
    <n v="114379"/>
    <s v="HUEVO L X 30 PET CAJA X 300 PV."/>
    <n v="-12000"/>
    <n v="12720"/>
    <n v="0"/>
    <s v="TAT BOGOTA MONTEVIDEO"/>
    <n v="240"/>
    <s v="SANTANDER"/>
    <x v="0"/>
    <x v="2"/>
    <s v="OTRO"/>
  </r>
  <r>
    <s v="BOGOTA MONTEVIDEO"/>
    <n v="152381"/>
    <s v="HUEVO L X 12 PAGUE 11 PET CAJA X 120"/>
    <n v="-384"/>
    <n v="1356"/>
    <n v="2124"/>
    <s v="TAT BOGOTA MONTEVIDEO"/>
    <n v="1032"/>
    <s v="SANTANDER"/>
    <x v="0"/>
    <x v="2"/>
    <s v="OTRO"/>
  </r>
  <r>
    <s v="BOGOTA MONTEVIDEO"/>
    <n v="112271"/>
    <s v="HUEVO XL X 15 PET CAJA X 300 - TAT"/>
    <n v="4620"/>
    <n v="7140"/>
    <n v="6945"/>
    <s v="TAT BOGOTA MONTEVIDEO"/>
    <n v="6235"/>
    <s v="SANTANDER"/>
    <x v="2"/>
    <x v="2"/>
    <s v="TAT"/>
  </r>
  <r>
    <s v="BOGOTA MONTEVIDEO"/>
    <n v="2110317"/>
    <s v="HUEVO L X 30 CARTON VERDE AMARRADO SIN ETIQUETA CANASTA"/>
    <n v="9240"/>
    <n v="14430"/>
    <n v="3390"/>
    <s v="TAT BOGOTA MONTEVIDEO"/>
    <n v="9020"/>
    <s v="SANTANDER"/>
    <x v="0"/>
    <x v="2"/>
    <s v="TAT"/>
  </r>
  <r>
    <s v="BOGOTA MONTEVIDEO"/>
    <n v="112365"/>
    <s v="HUEVO L X 15 PET CAJA X 300"/>
    <n v="600"/>
    <m/>
    <m/>
    <s v="TAT BOGOTA MONTEVIDEO"/>
    <n v="600"/>
    <s v="SANTANDER"/>
    <x v="0"/>
    <x v="2"/>
    <s v="OTRO"/>
  </r>
  <r>
    <s v="BOGOTA MONTEVIDEO"/>
    <n v="2110217"/>
    <s v="HUEVO XL X 30 CARTON VERDE AMARRADO SIN ETIQUETA CANASTA"/>
    <n v="101310"/>
    <n v="56552"/>
    <n v="59320"/>
    <s v="TAT BOGOTA MONTEVIDEO"/>
    <n v="72394"/>
    <s v="SANTANDER"/>
    <x v="2"/>
    <x v="2"/>
    <s v="TAT"/>
  </r>
  <r>
    <s v="BOGOTA MONTEVIDEO"/>
    <n v="152281"/>
    <s v="HUEVO XL X 15 PAGUE 14 PET CAJA X 300"/>
    <n v="-600"/>
    <n v="11520"/>
    <n v="4800"/>
    <s v="TAT BOGOTA MONTEVIDEO"/>
    <n v="5240"/>
    <s v="SANTANDER"/>
    <x v="2"/>
    <x v="2"/>
    <s v="OTRO"/>
  </r>
  <r>
    <s v="BOGOTA MONTEVIDEO"/>
    <n v="2110304"/>
    <s v="HUEVO L X 30 FS CARTON VERDE CON ETIQUETA CANASTA"/>
    <m/>
    <m/>
    <n v="5100"/>
    <s v="TAT BOGOTA MONTEVIDEO"/>
    <n v="5100"/>
    <s v="SANTANDER"/>
    <x v="0"/>
    <x v="1"/>
    <s v="OTRO"/>
  </r>
  <r>
    <s v="BOGOTA MONTEVIDEO"/>
    <n v="2152388"/>
    <s v="HUEVO L X 15 PAGUE 14 PET EN CANASTA."/>
    <n v="120"/>
    <n v="270"/>
    <n v="885"/>
    <s v="TAT BOGOTA MONTEVIDEO"/>
    <n v="425"/>
    <s v="SANTANDER"/>
    <x v="0"/>
    <x v="2"/>
    <s v="OTRO"/>
  </r>
  <r>
    <s v="BOGOTA MONTEVIDEO"/>
    <n v="2112207"/>
    <s v="HUEVO XL X 15 PET CANASTA"/>
    <n v="195"/>
    <n v="615"/>
    <n v="525"/>
    <s v="TAT BOGOTA MONTEVIDEO"/>
    <n v="445"/>
    <s v="SANTANDER"/>
    <x v="2"/>
    <x v="2"/>
    <s v="OTRO"/>
  </r>
  <r>
    <s v="BOGOTA SIBERIA"/>
    <n v="2110302"/>
    <s v="HUEVO L X 30 CARTON VERDE CANASTA"/>
    <n v="21705"/>
    <n v="27505"/>
    <n v="23237"/>
    <s v="TAT BOGOTA SIBERIA"/>
    <n v="24149"/>
    <s v="CALOTO"/>
    <x v="0"/>
    <x v="0"/>
    <s v="TAT"/>
  </r>
  <r>
    <s v="BOGOTA SIBERIA"/>
    <n v="2110402"/>
    <s v="HUEVO M X 30 CARTON VERDE CANASTA"/>
    <n v="1253"/>
    <n v="328"/>
    <n v="835"/>
    <s v="TAT BOGOTA SIBERIA"/>
    <n v="805.33333333333337"/>
    <s v="CALOTO"/>
    <x v="1"/>
    <x v="0"/>
    <s v="TAT"/>
  </r>
  <r>
    <s v="BOGOTA SIBERIA"/>
    <n v="152384"/>
    <s v="HUEVO L X 15 PAGUE 14 PET CAJA X 300."/>
    <n v="900"/>
    <n v="1245"/>
    <n v="860"/>
    <s v="TAT BOGOTA SIBERIA"/>
    <n v="1001.6666666666666"/>
    <s v="CALOTO"/>
    <x v="0"/>
    <x v="2"/>
    <s v="TAT"/>
  </r>
  <r>
    <s v="BOGOTA SIBERIA"/>
    <n v="2110202"/>
    <s v="HUEVO XL X 30 CARTON VERDE CANASTA"/>
    <n v="30303"/>
    <n v="32502"/>
    <n v="32436"/>
    <s v="TAT BOGOTA SIBERIA"/>
    <n v="31747"/>
    <s v="CALOTO"/>
    <x v="2"/>
    <x v="0"/>
    <s v="TAT"/>
  </r>
  <r>
    <s v="BOGOTA SIBERIA"/>
    <n v="2010102"/>
    <s v="HUEVO YUMBO X20 CARTON VERDE CANASTA."/>
    <n v="1642"/>
    <n v="2190"/>
    <n v="941"/>
    <s v="TAT BOGOTA SIBERIA"/>
    <n v="1591"/>
    <s v="CALOTO"/>
    <x v="3"/>
    <x v="0"/>
    <s v="TAT"/>
  </r>
  <r>
    <s v="BOGOTA SIBERIA"/>
    <n v="112271"/>
    <s v="HUEVO XL X 15 PET CAJA X 300 - TAT"/>
    <n v="1590"/>
    <n v="2385"/>
    <n v="1905"/>
    <s v="TAT BOGOTA SIBERIA"/>
    <n v="1960"/>
    <s v="CALOTO"/>
    <x v="2"/>
    <x v="2"/>
    <s v="TAT"/>
  </r>
  <r>
    <s v="BOGOTA SIBERIA"/>
    <n v="2110317"/>
    <s v="HUEVO L X 30 CARTON VERDE AMARRADO SIN ETIQUETA CANASTA"/>
    <n v="209"/>
    <n v="1620"/>
    <n v="209"/>
    <s v="TAT BOGOTA SIBERIA"/>
    <n v="679.33333333333337"/>
    <s v="CALOTO"/>
    <x v="0"/>
    <x v="2"/>
    <s v="TAT"/>
  </r>
  <r>
    <s v="BOGOTA SIBERIA"/>
    <n v="2110217"/>
    <s v="HUEVO XL X 30 CARTON VERDE AMARRADO SIN ETIQUETA CANASTA"/>
    <n v="11010"/>
    <n v="6750"/>
    <n v="8130"/>
    <s v="TAT BOGOTA SIBERIA"/>
    <n v="8630"/>
    <s v="CALOTO"/>
    <x v="2"/>
    <x v="2"/>
    <s v="TAT"/>
  </r>
  <r>
    <s v="BOGOTA SIBERIA"/>
    <n v="2152388"/>
    <s v="HUEVO L X 15 PAGUE 14 PET EN CANASTA."/>
    <n v="255"/>
    <n v="1050"/>
    <n v="585"/>
    <s v="TAT BOGOTA SIBERIA"/>
    <n v="630"/>
    <s v="CALOTO"/>
    <x v="0"/>
    <x v="2"/>
    <s v="OTRO"/>
  </r>
  <r>
    <s v="BOGOTA SIBERIA"/>
    <n v="2112207"/>
    <s v="HUEVO XL X 15 PET CANASTA"/>
    <n v="60"/>
    <n v="270"/>
    <n v="420"/>
    <s v="TAT BOGOTA SIBERIA"/>
    <n v="250"/>
    <s v="CALOTO"/>
    <x v="2"/>
    <x v="2"/>
    <s v="OTRO"/>
  </r>
  <r>
    <s v="BUCARAMANGA"/>
    <n v="112379"/>
    <s v="HUEVO L X 30 PET CAJA X 300"/>
    <n v="900"/>
    <n v="2310"/>
    <n v="450"/>
    <s v="TAT BUCARAMANGA"/>
    <n v="1220"/>
    <s v="SANTANDER"/>
    <x v="0"/>
    <x v="2"/>
    <s v="OTRO"/>
  </r>
  <r>
    <s v="BUCARAMANGA"/>
    <n v="112268"/>
    <s v="HUEVO XL X 15 PET CAJA X 300."/>
    <n v="1200"/>
    <n v="600"/>
    <n v="150"/>
    <s v="TAT BUCARAMANGA"/>
    <n v="650"/>
    <s v="SANTANDER"/>
    <x v="2"/>
    <x v="2"/>
    <s v="OTRO"/>
  </r>
  <r>
    <s v="BUCARAMANGA"/>
    <n v="112357"/>
    <s v="HUEVO L X 12 PET CAJA X 120"/>
    <n v="480"/>
    <n v="120"/>
    <n v="120"/>
    <s v="TAT BUCARAMANGA"/>
    <n v="240"/>
    <s v="SANTANDER"/>
    <x v="0"/>
    <x v="2"/>
    <s v="OTRO"/>
  </r>
  <r>
    <s v="BUCARAMANGA"/>
    <n v="152384"/>
    <s v="HUEVO L X 15 PAGUE 14 PET CAJA X 300."/>
    <n v="4050"/>
    <m/>
    <m/>
    <s v="TAT BUCARAMANGA"/>
    <n v="4050"/>
    <s v="SANTANDER"/>
    <x v="0"/>
    <x v="2"/>
    <s v="TAT"/>
  </r>
  <r>
    <s v="BUCARAMANGA"/>
    <n v="110303"/>
    <s v="HUEVO L X30 CARTON VERDE AMARRADO"/>
    <n v="7230"/>
    <m/>
    <m/>
    <s v="TAT BUCARAMANGA"/>
    <n v="7230"/>
    <s v="SANTANDER"/>
    <x v="0"/>
    <x v="2"/>
    <s v="OTRO"/>
  </r>
  <r>
    <s v="BUCARAMANGA"/>
    <n v="110316"/>
    <s v="HUEVO L X30 CARTON VERDE CON ETIQUETA"/>
    <m/>
    <n v="780"/>
    <n v="3600"/>
    <s v="TAT BUCARAMANGA"/>
    <n v="2190"/>
    <s v="SANTANDER"/>
    <x v="0"/>
    <x v="1"/>
    <s v="OTRO"/>
  </r>
  <r>
    <s v="BUCARAMANGA"/>
    <n v="110416"/>
    <s v="HUEVO M X 30 CARTON VERDE CON ETIQUETA"/>
    <n v="9800"/>
    <n v="0"/>
    <n v="1380"/>
    <s v="TAT BUCARAMANGA"/>
    <n v="3726.6666666666665"/>
    <s v="SANTANDER"/>
    <x v="1"/>
    <x v="1"/>
    <s v="OTRO"/>
  </r>
  <r>
    <s v="BUCARAMANGA"/>
    <n v="110480"/>
    <s v="HUEVO M X30 CARTON VERDE CAJA X 360 CON ETIQUETA"/>
    <m/>
    <m/>
    <n v="13680"/>
    <s v="TAT BUCARAMANGA"/>
    <n v="13680"/>
    <s v="SANTANDER"/>
    <x v="1"/>
    <x v="2"/>
    <s v="OTRO"/>
  </r>
  <r>
    <s v="BUCARAMANGA"/>
    <n v="114357"/>
    <s v="HUEVO L X 12 PET CAJA X 120 PV."/>
    <m/>
    <m/>
    <n v="120"/>
    <s v="TAT BUCARAMANGA"/>
    <n v="120"/>
    <s v="SANTANDER"/>
    <x v="0"/>
    <x v="2"/>
    <s v="OTRO"/>
  </r>
  <r>
    <s v="BUCARAMANGA"/>
    <n v="114268"/>
    <s v="HUEVO XL X 15 PET CAJA X 300 PV."/>
    <m/>
    <n v="300"/>
    <n v="900"/>
    <s v="TAT BUCARAMANGA"/>
    <n v="600"/>
    <s v="SANTANDER"/>
    <x v="2"/>
    <x v="2"/>
    <s v="OTRO"/>
  </r>
  <r>
    <s v="BUCARAMANGA"/>
    <n v="2110327"/>
    <s v="HUEVO L X 30 CARTON VERDE CANASTA - BGA"/>
    <n v="48038"/>
    <n v="44201"/>
    <n v="32688"/>
    <s v="TAT BUCARAMANGA"/>
    <n v="41642.333333333336"/>
    <s v="SANTANDER"/>
    <x v="0"/>
    <x v="0"/>
    <s v="TAT"/>
  </r>
  <r>
    <s v="BUCARAMANGA"/>
    <n v="2110427"/>
    <s v="HUEVO M X 30 CARTON VERDE CANASTA - BGA"/>
    <n v="10209"/>
    <n v="11431"/>
    <n v="7143"/>
    <s v="TAT BUCARAMANGA"/>
    <n v="9594.3333333333339"/>
    <s v="SANTANDER"/>
    <x v="1"/>
    <x v="0"/>
    <s v="TAT"/>
  </r>
  <r>
    <s v="BUCARAMANGA"/>
    <n v="2110317"/>
    <s v="HUEVO L X 30 CARTON VERDE AMARRADO SIN ETIQUETA CANASTA"/>
    <m/>
    <n v="900"/>
    <m/>
    <s v="TAT BUCARAMANGA"/>
    <n v="900"/>
    <s v="SANTANDER"/>
    <x v="0"/>
    <x v="2"/>
    <s v="TAT"/>
  </r>
  <r>
    <s v="BUCARAMANGA"/>
    <n v="2152388"/>
    <s v="HUEVO L X 15 PAGUE 14 PET EN CANASTA."/>
    <n v="1020"/>
    <n v="1830"/>
    <n v="975"/>
    <s v="TAT BUCARAMANGA"/>
    <n v="1275"/>
    <s v="SANTANDER"/>
    <x v="0"/>
    <x v="2"/>
    <s v="OTRO"/>
  </r>
  <r>
    <s v="BUCARAMANGA"/>
    <n v="2112207"/>
    <s v="HUEVO XL X 15 PET CANASTA"/>
    <n v="45"/>
    <n v="60"/>
    <n v="30"/>
    <s v="TAT BUCARAMANGA"/>
    <n v="45"/>
    <s v="SANTANDER"/>
    <x v="2"/>
    <x v="2"/>
    <s v="OTRO"/>
  </r>
  <r>
    <s v="CALI"/>
    <n v="112379"/>
    <s v="HUEVO L X 30 PET CAJA X 300"/>
    <n v="9300"/>
    <m/>
    <n v="18000"/>
    <s v="TAT CALI"/>
    <n v="13650"/>
    <s v="CALOTO"/>
    <x v="0"/>
    <x v="2"/>
    <s v="OTRO"/>
  </r>
  <r>
    <s v="CALI"/>
    <n v="112268"/>
    <s v="HUEVO XL X 15 PET CAJA X 300."/>
    <n v="6750"/>
    <n v="-300"/>
    <n v="4200"/>
    <s v="TAT CALI"/>
    <n v="3550"/>
    <s v="CALOTO"/>
    <x v="2"/>
    <x v="2"/>
    <s v="OTRO"/>
  </r>
  <r>
    <s v="CALI"/>
    <n v="112357"/>
    <s v="HUEVO L X 12 PET CAJA X 120"/>
    <n v="2616"/>
    <m/>
    <n v="2040"/>
    <s v="TAT CALI"/>
    <n v="2328"/>
    <s v="CALOTO"/>
    <x v="0"/>
    <x v="2"/>
    <s v="OTRO"/>
  </r>
  <r>
    <s v="CALI"/>
    <n v="2110302"/>
    <s v="HUEVO L X 30 CARTON VERDE CANASTA"/>
    <n v="50322"/>
    <n v="64029"/>
    <n v="69805"/>
    <s v="TAT CALI"/>
    <n v="61385.333333333336"/>
    <s v="CALOTO"/>
    <x v="0"/>
    <x v="0"/>
    <s v="TAT"/>
  </r>
  <r>
    <s v="CALI"/>
    <n v="110302"/>
    <s v="HUEVO L X 30 CARTON VERDE"/>
    <n v="-120"/>
    <m/>
    <m/>
    <s v="TAT CALI"/>
    <n v="-120"/>
    <s v="CALOTO"/>
    <x v="0"/>
    <x v="0"/>
    <s v="TAT"/>
  </r>
  <r>
    <s v="CALI"/>
    <n v="110202"/>
    <s v="HUEVO XL X 30 CARTON VERDE.."/>
    <n v="28860"/>
    <n v="-2700"/>
    <n v="10500"/>
    <s v="TAT CALI"/>
    <n v="12220"/>
    <s v="CALOTO"/>
    <x v="2"/>
    <x v="0"/>
    <s v="TAT"/>
  </r>
  <r>
    <s v="CALI"/>
    <n v="2110202"/>
    <s v="HUEVO XL X 30 CARTON VERDE CANASTA"/>
    <n v="67884"/>
    <n v="110754"/>
    <n v="62786"/>
    <s v="TAT CALI"/>
    <n v="80474.666666666672"/>
    <s v="CALOTO"/>
    <x v="2"/>
    <x v="0"/>
    <s v="TAT"/>
  </r>
  <r>
    <s v="CALI"/>
    <n v="110316"/>
    <s v="HUEVO L X30 CARTON VERDE CON ETIQUETA"/>
    <n v="1200"/>
    <n v="0"/>
    <n v="1200"/>
    <s v="TAT CALI"/>
    <n v="800"/>
    <s v="CALOTO"/>
    <x v="0"/>
    <x v="1"/>
    <s v="OTRO"/>
  </r>
  <r>
    <s v="CALI"/>
    <n v="110416"/>
    <s v="HUEVO M X 30 CARTON VERDE CON ETIQUETA"/>
    <n v="3600"/>
    <n v="0"/>
    <n v="3600"/>
    <s v="TAT CALI"/>
    <n v="2400"/>
    <s v="CALOTO"/>
    <x v="1"/>
    <x v="1"/>
    <s v="OTRO"/>
  </r>
  <r>
    <s v="CALI"/>
    <n v="2010102"/>
    <s v="HUEVO YUMBO X20 CARTON VERDE CANASTA."/>
    <n v="4555"/>
    <n v="141"/>
    <n v="5035"/>
    <s v="TAT CALI"/>
    <n v="3243.6666666666665"/>
    <s v="CALOTO"/>
    <x v="3"/>
    <x v="0"/>
    <s v="TAT"/>
  </r>
  <r>
    <s v="CALI"/>
    <n v="152382"/>
    <s v="HUEVO L X 30 PAGUE 28 PET CAJA X 300"/>
    <m/>
    <m/>
    <n v="0"/>
    <s v="TAT CALI"/>
    <n v="0"/>
    <s v="CALOTO"/>
    <x v="0"/>
    <x v="2"/>
    <s v="OTRO"/>
  </r>
  <r>
    <s v="CALI"/>
    <n v="114379"/>
    <s v="HUEVO L X 30 PET CAJA X 300 PV."/>
    <n v="6000"/>
    <m/>
    <m/>
    <s v="TAT CALI"/>
    <n v="6000"/>
    <s v="CALOTO"/>
    <x v="0"/>
    <x v="2"/>
    <s v="OTRO"/>
  </r>
  <r>
    <s v="CALI"/>
    <n v="2110317"/>
    <s v="HUEVO L X 30 CARTON VERDE AMARRADO SIN ETIQUETA CANASTA"/>
    <n v="360"/>
    <n v="2653"/>
    <n v="2830"/>
    <s v="TAT CALI"/>
    <n v="1947.6666666666667"/>
    <s v="CALOTO"/>
    <x v="0"/>
    <x v="2"/>
    <s v="TAT"/>
  </r>
  <r>
    <s v="CALI"/>
    <n v="110484"/>
    <s v="HUEVO M X 30 CARTON VERDE CAJA X 300 CON ETIQUETA"/>
    <n v="900"/>
    <n v="0"/>
    <n v="1200"/>
    <s v="TAT CALI"/>
    <n v="700"/>
    <s v="CALOTO"/>
    <x v="1"/>
    <x v="1"/>
    <s v="OTRO"/>
  </r>
  <r>
    <s v="CALI"/>
    <n v="2110217"/>
    <s v="HUEVO XL X 30 CARTON VERDE AMARRADO SIN ETIQUETA CANASTA"/>
    <n v="10543"/>
    <n v="3039"/>
    <n v="5997"/>
    <s v="TAT CALI"/>
    <n v="6526.333333333333"/>
    <s v="CALOTO"/>
    <x v="2"/>
    <x v="2"/>
    <s v="TAT"/>
  </r>
  <r>
    <s v="CALI"/>
    <n v="2152388"/>
    <s v="HUEVO L X 15 PAGUE 14 PET EN CANASTA."/>
    <n v="630"/>
    <n v="600"/>
    <n v="5025"/>
    <s v="TAT CALI"/>
    <n v="2085"/>
    <s v="CALOTO"/>
    <x v="0"/>
    <x v="2"/>
    <s v="OTRO"/>
  </r>
  <r>
    <s v="CALI"/>
    <n v="2112207"/>
    <s v="HUEVO XL X 15 PET CANASTA"/>
    <n v="4575"/>
    <n v="1575"/>
    <n v="1770"/>
    <s v="TAT CALI"/>
    <n v="2640"/>
    <s v="CALOTO"/>
    <x v="2"/>
    <x v="2"/>
    <s v="OTRO"/>
  </r>
  <r>
    <s v="CARTAGENA"/>
    <n v="112379"/>
    <s v="HUEVO L X 30 PET CAJA X 300"/>
    <n v="6000"/>
    <m/>
    <m/>
    <s v="TAT CARTAGENA"/>
    <n v="6000"/>
    <s v="CALOTO"/>
    <x v="0"/>
    <x v="2"/>
    <s v="OTRO"/>
  </r>
  <r>
    <s v="CARTAGENA"/>
    <n v="2110302"/>
    <s v="HUEVO L X 30 CARTON VERDE CANASTA"/>
    <n v="1530"/>
    <n v="11286"/>
    <n v="2790"/>
    <s v="TAT CARTAGENA"/>
    <n v="5202"/>
    <s v="CALOTO"/>
    <x v="0"/>
    <x v="0"/>
    <s v="TAT"/>
  </r>
  <r>
    <s v="CARTAGENA"/>
    <n v="2110402"/>
    <s v="HUEVO M X 30 CARTON VERDE CANASTA"/>
    <n v="151388"/>
    <n v="155133"/>
    <n v="157061"/>
    <s v="TAT CARTAGENA"/>
    <n v="154527.33333333334"/>
    <s v="CALOTO"/>
    <x v="1"/>
    <x v="0"/>
    <s v="TAT"/>
  </r>
  <r>
    <s v="CARTAGENA"/>
    <n v="152384"/>
    <s v="HUEVO L X 15 PAGUE 14 PET CAJA X 300."/>
    <n v="600"/>
    <m/>
    <m/>
    <s v="TAT CARTAGENA"/>
    <n v="600"/>
    <s v="CALOTO"/>
    <x v="0"/>
    <x v="2"/>
    <s v="TAT"/>
  </r>
  <r>
    <s v="CARTAGENA"/>
    <n v="110303"/>
    <s v="HUEVO L X30 CARTON VERDE AMARRADO"/>
    <n v="3000"/>
    <m/>
    <n v="3000"/>
    <s v="TAT CARTAGENA"/>
    <n v="3000"/>
    <s v="CALOTO"/>
    <x v="0"/>
    <x v="2"/>
    <s v="OTRO"/>
  </r>
  <r>
    <s v="CARTAGENA"/>
    <n v="110316"/>
    <s v="HUEVO L X30 CARTON VERDE CON ETIQUETA"/>
    <n v="26550"/>
    <n v="36050"/>
    <n v="25600"/>
    <s v="TAT CARTAGENA"/>
    <n v="29400"/>
    <s v="CALOTO"/>
    <x v="0"/>
    <x v="1"/>
    <s v="OTRO"/>
  </r>
  <r>
    <s v="CARTAGENA"/>
    <n v="110416"/>
    <s v="HUEVO M X 30 CARTON VERDE CON ETIQUETA"/>
    <n v="13300"/>
    <n v="3750"/>
    <n v="11150"/>
    <s v="TAT CARTAGENA"/>
    <n v="9400"/>
    <s v="CALOTO"/>
    <x v="1"/>
    <x v="1"/>
    <s v="OTRO"/>
  </r>
  <r>
    <s v="CARTAGENA"/>
    <n v="114379"/>
    <s v="HUEVO L X 30 PET CAJA X 300 PV."/>
    <m/>
    <m/>
    <n v="-1500"/>
    <s v="TAT CARTAGENA"/>
    <n v="-1500"/>
    <s v="CALOTO"/>
    <x v="0"/>
    <x v="2"/>
    <s v="OTRO"/>
  </r>
  <r>
    <s v="CARTAGENA"/>
    <n v="110484"/>
    <s v="HUEVO M X 30 CARTON VERDE CAJA X 300 CON ETIQUETA"/>
    <n v="2520"/>
    <m/>
    <n v="-1080"/>
    <s v="TAT CARTAGENA"/>
    <n v="720"/>
    <s v="CALOTO"/>
    <x v="1"/>
    <x v="1"/>
    <s v="OTRO"/>
  </r>
  <r>
    <s v="CARTAGENA"/>
    <n v="110384"/>
    <s v="HUEVO L X 30 CARTON VERDE CAJA X 300 CON ETIQUETA"/>
    <n v="900"/>
    <n v="600"/>
    <m/>
    <s v="TAT CARTAGENA"/>
    <n v="750"/>
    <s v="CALOTO"/>
    <x v="0"/>
    <x v="2"/>
    <s v="OTRO"/>
  </r>
  <r>
    <s v="CARTAGENA"/>
    <n v="2110304"/>
    <s v="HUEVO L X 30 FS CARTON VERDE CON ETIQUETA CANASTA"/>
    <m/>
    <n v="9300"/>
    <m/>
    <s v="TAT CARTAGENA"/>
    <n v="9300"/>
    <s v="CALOTO"/>
    <x v="0"/>
    <x v="1"/>
    <s v="OTRO"/>
  </r>
  <r>
    <s v="CARTAGENA"/>
    <n v="2110404"/>
    <s v="HUEVO M X 30 FS CARTON VERDE CON ETIQUETA CANASTA"/>
    <n v="7200"/>
    <n v="5000"/>
    <n v="10000"/>
    <s v="TAT CARTAGENA"/>
    <n v="7400"/>
    <s v="CALOTO"/>
    <x v="1"/>
    <x v="1"/>
    <s v="OTRO"/>
  </r>
  <r>
    <s v="CARTAGENA"/>
    <n v="2152388"/>
    <s v="HUEVO L X 15 PAGUE 14 PET EN CANASTA."/>
    <n v="6720"/>
    <n v="7380"/>
    <n v="1114"/>
    <s v="TAT CARTAGENA"/>
    <n v="5071.333333333333"/>
    <s v="CALOTO"/>
    <x v="0"/>
    <x v="2"/>
    <s v="OTRO"/>
  </r>
  <r>
    <s v="CUCUTA"/>
    <n v="2110302"/>
    <s v="HUEVO L X 30 CARTON VERDE CANASTA"/>
    <n v="81612"/>
    <n v="102385"/>
    <n v="79309"/>
    <s v="TAT CUCUTA"/>
    <n v="87768.666666666672"/>
    <s v="SANTANDER"/>
    <x v="0"/>
    <x v="0"/>
    <s v="TAT"/>
  </r>
  <r>
    <s v="CUCUTA"/>
    <n v="2110402"/>
    <s v="HUEVO M X 30 CARTON VERDE CANASTA"/>
    <n v="12798"/>
    <n v="18106"/>
    <n v="4651"/>
    <s v="TAT CUCUTA"/>
    <n v="11851.666666666666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10890"/>
    <n v="5820"/>
    <n v="4950"/>
    <s v="TAT CUCUTA"/>
    <n v="7220"/>
    <s v="SANTANDER"/>
    <x v="0"/>
    <x v="2"/>
    <s v="TAT"/>
  </r>
  <r>
    <s v="CUCUTA"/>
    <n v="2152388"/>
    <s v="HUEVO L X 15 PAGUE 14 PET EN CANASTA."/>
    <n v="2655"/>
    <n v="2205"/>
    <n v="1695"/>
    <s v="TAT CUCUTA"/>
    <n v="2185"/>
    <s v="SANTANDER"/>
    <x v="0"/>
    <x v="2"/>
    <s v="OTRO"/>
  </r>
  <r>
    <s v="CUCUTA"/>
    <n v="2112207"/>
    <s v="HUEVO XL X 15 PET CANASTA"/>
    <n v="540"/>
    <n v="180"/>
    <n v="795"/>
    <s v="TAT CUCUTA"/>
    <n v="505"/>
    <s v="SANTANDER"/>
    <x v="2"/>
    <x v="2"/>
    <s v="OTRO"/>
  </r>
  <r>
    <s v="MEDELLIN"/>
    <n v="112379"/>
    <s v="HUEVO L X 30 PET CAJA X 300"/>
    <n v="26070"/>
    <n v="-360"/>
    <n v="26400"/>
    <s v="TAT MEDELLIN"/>
    <n v="17370"/>
    <s v="CALOTO"/>
    <x v="0"/>
    <x v="2"/>
    <s v="OTRO"/>
  </r>
  <r>
    <s v="MEDELLIN"/>
    <n v="112268"/>
    <s v="HUEVO XL X 15 PET CAJA X 300."/>
    <n v="300"/>
    <n v="-360"/>
    <n v="15300"/>
    <s v="TAT MEDELLIN"/>
    <n v="5080"/>
    <s v="CALOTO"/>
    <x v="2"/>
    <x v="2"/>
    <s v="OTRO"/>
  </r>
  <r>
    <s v="MEDELLIN"/>
    <n v="112357"/>
    <s v="HUEVO L X 12 PET CAJA X 120"/>
    <m/>
    <m/>
    <n v="1440"/>
    <s v="TAT MEDELLIN"/>
    <n v="1440"/>
    <s v="CALOTO"/>
    <x v="0"/>
    <x v="2"/>
    <s v="OTRO"/>
  </r>
  <r>
    <s v="MEDELLIN"/>
    <n v="2110302"/>
    <s v="HUEVO L X 30 CARTON VERDE CANASTA"/>
    <n v="59104"/>
    <n v="47642"/>
    <n v="51987"/>
    <s v="TAT MEDELLIN"/>
    <n v="52911"/>
    <s v="CALOTO"/>
    <x v="0"/>
    <x v="0"/>
    <s v="TAT"/>
  </r>
  <r>
    <s v="MEDELLIN"/>
    <n v="2110402"/>
    <s v="HUEVO M X 30 CARTON VERDE CANASTA"/>
    <n v="9263"/>
    <n v="3873"/>
    <n v="5730"/>
    <s v="TAT MEDELLIN"/>
    <n v="6288.666666666667"/>
    <s v="CALOTO"/>
    <x v="1"/>
    <x v="0"/>
    <s v="TAT"/>
  </r>
  <r>
    <s v="MEDELLIN"/>
    <n v="152384"/>
    <s v="HUEVO L X 15 PAGUE 14 PET CAJA X 300."/>
    <n v="3225"/>
    <n v="5445"/>
    <n v="5325"/>
    <s v="TAT MEDELLIN"/>
    <n v="4665"/>
    <s v="CALOTO"/>
    <x v="0"/>
    <x v="2"/>
    <s v="TAT"/>
  </r>
  <r>
    <s v="MEDELLIN"/>
    <n v="2110202"/>
    <s v="HUEVO XL X 30 CARTON VERDE CANASTA"/>
    <n v="189332"/>
    <n v="188479"/>
    <n v="145144"/>
    <s v="TAT MEDELLIN"/>
    <n v="174318.33333333334"/>
    <s v="CALOTO"/>
    <x v="2"/>
    <x v="0"/>
    <s v="TAT"/>
  </r>
  <r>
    <s v="MEDELLIN"/>
    <n v="110316"/>
    <s v="HUEVO L X30 CARTON VERDE CON ETIQUETA"/>
    <n v="21960"/>
    <n v="-30"/>
    <n v="18866"/>
    <s v="TAT MEDELLIN"/>
    <n v="13598.666666666666"/>
    <s v="CALOTO"/>
    <x v="0"/>
    <x v="1"/>
    <s v="OTRO"/>
  </r>
  <r>
    <s v="MEDELLIN"/>
    <n v="110416"/>
    <s v="HUEVO M X 30 CARTON VERDE CON ETIQUETA"/>
    <n v="3803"/>
    <n v="0"/>
    <n v="9870"/>
    <s v="TAT MEDELLIN"/>
    <n v="4557.666666666667"/>
    <s v="CALOTO"/>
    <x v="1"/>
    <x v="1"/>
    <s v="OTRO"/>
  </r>
  <r>
    <s v="MEDELLIN"/>
    <n v="2010102"/>
    <s v="HUEVO YUMBO X20 CARTON VERDE CANASTA."/>
    <n v="2980"/>
    <n v="3344"/>
    <n v="6984"/>
    <s v="TAT MEDELLIN"/>
    <n v="4436"/>
    <s v="CALOTO"/>
    <x v="3"/>
    <x v="0"/>
    <s v="TAT"/>
  </r>
  <r>
    <s v="MEDELLIN"/>
    <n v="114357"/>
    <s v="HUEVO L X 12 PET CAJA X 120 PV."/>
    <m/>
    <m/>
    <n v="1200"/>
    <s v="TAT MEDELLIN"/>
    <n v="1200"/>
    <s v="CALOTO"/>
    <x v="0"/>
    <x v="2"/>
    <s v="OTRO"/>
  </r>
  <r>
    <s v="MEDELLIN"/>
    <n v="114379"/>
    <s v="HUEVO L X 30 PET CAJA X 300 PV."/>
    <m/>
    <m/>
    <n v="6600"/>
    <s v="TAT MEDELLIN"/>
    <n v="6600"/>
    <s v="CALOTO"/>
    <x v="0"/>
    <x v="2"/>
    <s v="OTRO"/>
  </r>
  <r>
    <s v="MEDELLIN"/>
    <n v="114268"/>
    <s v="HUEVO XL X 15 PET CAJA X 300 PV."/>
    <m/>
    <m/>
    <n v="3000"/>
    <s v="TAT MEDELLIN"/>
    <n v="3000"/>
    <s v="CALOTO"/>
    <x v="2"/>
    <x v="2"/>
    <s v="OTRO"/>
  </r>
  <r>
    <s v="MEDELLIN"/>
    <n v="112271"/>
    <s v="HUEVO XL X 15 PET CAJA X 300 - TAT"/>
    <n v="7155"/>
    <n v="4545"/>
    <n v="6645"/>
    <s v="TAT MEDELLIN"/>
    <n v="6115"/>
    <s v="CALOTO"/>
    <x v="2"/>
    <x v="2"/>
    <s v="TAT"/>
  </r>
  <r>
    <s v="MEDELLIN"/>
    <n v="2110317"/>
    <s v="HUEVO L X 30 CARTON VERDE AMARRADO SIN ETIQUETA CANASTA"/>
    <n v="2280"/>
    <n v="5357"/>
    <n v="2790"/>
    <s v="TAT MEDELLIN"/>
    <n v="3475.6666666666665"/>
    <s v="CALOTO"/>
    <x v="0"/>
    <x v="2"/>
    <s v="TAT"/>
  </r>
  <r>
    <s v="MEDELLIN"/>
    <n v="110384"/>
    <s v="HUEVO L X 30 CARTON VERDE CAJA X 300 CON ETIQUETA"/>
    <n v="2700"/>
    <n v="0"/>
    <m/>
    <s v="TAT MEDELLIN"/>
    <n v="1350"/>
    <s v="CALOTO"/>
    <x v="0"/>
    <x v="2"/>
    <s v="OTRO"/>
  </r>
  <r>
    <s v="MEDELLIN"/>
    <n v="2110217"/>
    <s v="HUEVO XL X 30 CARTON VERDE AMARRADO SIN ETIQUETA CANASTA"/>
    <n v="10277"/>
    <n v="16911"/>
    <n v="8100"/>
    <s v="TAT MEDELLIN"/>
    <n v="11762.666666666666"/>
    <s v="CALOTO"/>
    <x v="2"/>
    <x v="2"/>
    <s v="TAT"/>
  </r>
  <r>
    <s v="MONTERIA"/>
    <n v="2110302"/>
    <s v="HUEVO L X 30 CARTON VERDE CANASTA"/>
    <n v="9254"/>
    <n v="12690"/>
    <n v="16505"/>
    <s v="TAT MONTERIA"/>
    <n v="12816.333333333334"/>
    <s v="SANTANDER"/>
    <x v="0"/>
    <x v="0"/>
    <s v="TAT"/>
  </r>
  <r>
    <s v="MONTERIA"/>
    <n v="2110402"/>
    <s v="HUEVO M X 30 CARTON VERDE CANASTA"/>
    <n v="40790"/>
    <n v="48996"/>
    <n v="58645"/>
    <s v="TAT MONTERIA"/>
    <n v="49477"/>
    <s v="SANTANDER"/>
    <x v="1"/>
    <x v="0"/>
    <s v="TAT"/>
  </r>
  <r>
    <s v="MONTERIA"/>
    <n v="2152388"/>
    <s v="HUEVO L X 15 PAGUE 14 PET EN CANASTA."/>
    <n v="120"/>
    <n v="150"/>
    <n v="525"/>
    <s v="TAT MONTERIA"/>
    <n v="265"/>
    <s v="SANTANDER"/>
    <x v="0"/>
    <x v="2"/>
    <s v="OTRO"/>
  </r>
  <r>
    <s v="OPLPEREIRA"/>
    <n v="110316"/>
    <s v="HUEVO L X30 CARTON VERDE CON ETIQUETA"/>
    <m/>
    <n v="6360"/>
    <m/>
    <s v="TAT PEREIRA"/>
    <n v="6360"/>
    <s v="CALOTO"/>
    <x v="0"/>
    <x v="1"/>
    <s v="OTRO"/>
  </r>
  <r>
    <s v="PASTO"/>
    <n v="112268"/>
    <s v="HUEVO XL X 15 PET CAJA X 300."/>
    <n v="1200"/>
    <n v="1200"/>
    <n v="1200"/>
    <s v="TAT PASTO"/>
    <n v="1200"/>
    <s v="CALOTO"/>
    <x v="2"/>
    <x v="2"/>
    <s v="OTRO"/>
  </r>
  <r>
    <s v="PASTO"/>
    <n v="2110302"/>
    <s v="HUEVO L X 30 CARTON VERDE CANASTA"/>
    <n v="173813"/>
    <n v="199387"/>
    <n v="195326"/>
    <s v="TAT PASTO"/>
    <n v="189508.66666666666"/>
    <s v="CALOTO"/>
    <x v="0"/>
    <x v="0"/>
    <s v="TAT"/>
  </r>
  <r>
    <s v="PASTO"/>
    <n v="2110402"/>
    <s v="HUEVO M X 30 CARTON VERDE CANASTA"/>
    <n v="1225"/>
    <m/>
    <n v="1079"/>
    <s v="TAT PASTO"/>
    <n v="1152"/>
    <s v="CALOTO"/>
    <x v="1"/>
    <x v="0"/>
    <s v="TAT"/>
  </r>
  <r>
    <s v="PASTO"/>
    <n v="152384"/>
    <s v="HUEVO L X 15 PAGUE 14 PET CAJA X 300."/>
    <n v="4200"/>
    <n v="4800"/>
    <n v="5100"/>
    <s v="TAT PASTO"/>
    <n v="4700"/>
    <s v="CALOTO"/>
    <x v="0"/>
    <x v="2"/>
    <s v="TAT"/>
  </r>
  <r>
    <s v="PASTO"/>
    <n v="2110202"/>
    <s v="HUEVO XL X 30 CARTON VERDE CANASTA"/>
    <n v="44898"/>
    <n v="37204"/>
    <n v="27412"/>
    <s v="TAT PASTO"/>
    <n v="36504.666666666664"/>
    <s v="CALOTO"/>
    <x v="2"/>
    <x v="0"/>
    <s v="TAT"/>
  </r>
  <r>
    <s v="PASTO"/>
    <n v="2010102"/>
    <s v="HUEVO YUMBO X20 CARTON VERDE CANASTA."/>
    <n v="1260"/>
    <n v="1180"/>
    <n v="200"/>
    <s v="TAT PASTO"/>
    <n v="880"/>
    <s v="CALOTO"/>
    <x v="3"/>
    <x v="0"/>
    <s v="TAT"/>
  </r>
  <r>
    <s v="PASTO"/>
    <n v="2110317"/>
    <s v="HUEVO L X 30 CARTON VERDE AMARRADO SIN ETIQUETA CANASTA"/>
    <n v="21363"/>
    <n v="5482"/>
    <n v="8015"/>
    <s v="TAT PASTO"/>
    <n v="11620"/>
    <s v="CALOTO"/>
    <x v="0"/>
    <x v="2"/>
    <s v="TAT"/>
  </r>
  <r>
    <s v="PASTO"/>
    <n v="2110217"/>
    <s v="HUEVO XL X 30 CARTON VERDE AMARRADO SIN ETIQUETA CANASTA"/>
    <m/>
    <n v="3929"/>
    <n v="1560"/>
    <s v="TAT PASTO"/>
    <n v="2744.5"/>
    <s v="CALOTO"/>
    <x v="2"/>
    <x v="2"/>
    <s v="TAT"/>
  </r>
  <r>
    <s v="PASTO"/>
    <n v="2152388"/>
    <s v="HUEVO L X 15 PAGUE 14 PET EN CANASTA."/>
    <n v="3015"/>
    <n v="2925"/>
    <n v="3660"/>
    <s v="TAT PASTO"/>
    <n v="3200"/>
    <s v="CALOTO"/>
    <x v="0"/>
    <x v="2"/>
    <s v="OTRO"/>
  </r>
  <r>
    <s v="PASTO"/>
    <n v="2112207"/>
    <s v="HUEVO XL X 15 PET CANASTA"/>
    <n v="675"/>
    <n v="870"/>
    <n v="285"/>
    <s v="TAT PASTO"/>
    <n v="610"/>
    <s v="CALOTO"/>
    <x v="2"/>
    <x v="2"/>
    <s v="OTRO"/>
  </r>
  <r>
    <s v="POPAYAN"/>
    <n v="2110302"/>
    <s v="HUEVO L X 30 CARTON VERDE CANASTA"/>
    <n v="113142"/>
    <n v="123901"/>
    <n v="121676"/>
    <s v="TAT POPAYAN"/>
    <n v="119573"/>
    <s v="CALOTO"/>
    <x v="0"/>
    <x v="0"/>
    <s v="TAT"/>
  </r>
  <r>
    <s v="POPAYAN"/>
    <n v="2110402"/>
    <s v="HUEVO M X 30 CARTON VERDE CANASTA"/>
    <n v="24621"/>
    <n v="22639"/>
    <n v="23176"/>
    <s v="TAT POPAYAN"/>
    <n v="23478.666666666668"/>
    <s v="CALOTO"/>
    <x v="1"/>
    <x v="0"/>
    <s v="TAT"/>
  </r>
  <r>
    <s v="POPAYAN"/>
    <n v="2110202"/>
    <s v="HUEVO XL X 30 CARTON VERDE CANASTA"/>
    <n v="6947"/>
    <n v="5956"/>
    <n v="8185"/>
    <s v="TAT POPAYAN"/>
    <n v="7029.333333333333"/>
    <s v="CALOTO"/>
    <x v="2"/>
    <x v="0"/>
    <s v="TAT"/>
  </r>
  <r>
    <s v="POPAYAN"/>
    <n v="2110317"/>
    <s v="HUEVO L X 30 CARTON VERDE AMARRADO SIN ETIQUETA CANASTA"/>
    <n v="3870"/>
    <n v="960"/>
    <n v="2100"/>
    <s v="TAT POPAYAN"/>
    <n v="2310"/>
    <s v="CALOTO"/>
    <x v="0"/>
    <x v="2"/>
    <s v="TAT"/>
  </r>
  <r>
    <s v="POPAYAN"/>
    <n v="2110217"/>
    <s v="HUEVO XL X 30 CARTON VERDE AMARRADO SIN ETIQUETA CANASTA"/>
    <n v="1350"/>
    <n v="1410"/>
    <n v="1200"/>
    <s v="TAT POPAYAN"/>
    <n v="1320"/>
    <s v="CALOTO"/>
    <x v="2"/>
    <x v="2"/>
    <s v="TAT"/>
  </r>
  <r>
    <s v="POPAYAN"/>
    <n v="2152388"/>
    <s v="HUEVO L X 15 PAGUE 14 PET EN CANASTA."/>
    <n v="5055"/>
    <n v="3990"/>
    <n v="4230"/>
    <s v="TAT POPAYAN"/>
    <n v="4425"/>
    <s v="CALOTO"/>
    <x v="0"/>
    <x v="2"/>
    <s v="OTRO"/>
  </r>
  <r>
    <s v="POPAYAN"/>
    <n v="2112207"/>
    <s v="HUEVO XL X 15 PET CANASTA"/>
    <n v="255"/>
    <n v="705"/>
    <n v="75"/>
    <s v="TAT POPAYAN"/>
    <n v="345"/>
    <s v="CALOTO"/>
    <x v="2"/>
    <x v="2"/>
    <s v="OTRO"/>
  </r>
  <r>
    <s v="SINCELEJO"/>
    <n v="2110302"/>
    <s v="HUEVO L X 30 CARTON VERDE CANASTA"/>
    <n v="14551"/>
    <n v="13821"/>
    <n v="14933"/>
    <s v="TAT SINCELEJO"/>
    <n v="14435"/>
    <s v="SANTANDER"/>
    <x v="0"/>
    <x v="0"/>
    <s v="TAT"/>
  </r>
  <r>
    <s v="SINCELEJO"/>
    <n v="2110402"/>
    <s v="HUEVO M X 30 CARTON VERDE CANASTA"/>
    <n v="6221"/>
    <n v="4963"/>
    <n v="3224"/>
    <s v="TAT SINCELEJO"/>
    <n v="4802.666666666667"/>
    <s v="SANTANDER"/>
    <x v="1"/>
    <x v="0"/>
    <s v="TAT"/>
  </r>
  <r>
    <s v="STA MARTA"/>
    <n v="2110302"/>
    <s v="HUEVO L X 30 CARTON VERDE CANASTA"/>
    <n v="6940"/>
    <n v="21077"/>
    <n v="6350"/>
    <s v="TAT SANTA MARTA "/>
    <n v="11455.666666666666"/>
    <s v="SANTANDER"/>
    <x v="0"/>
    <x v="0"/>
    <s v="TAT"/>
  </r>
  <r>
    <s v="STA MARTA"/>
    <n v="2110402"/>
    <s v="HUEVO M X 30 CARTON VERDE CANASTA"/>
    <n v="98256"/>
    <n v="103598"/>
    <n v="69002"/>
    <s v="TAT SANTA MARTA "/>
    <n v="90285.333333333328"/>
    <s v="SANTANDER"/>
    <x v="1"/>
    <x v="0"/>
    <s v="TAT"/>
  </r>
  <r>
    <s v="STA MARTA"/>
    <n v="152384"/>
    <s v="HUEVO L X 15 PAGUE 14 PET CAJA X 300."/>
    <n v="900"/>
    <n v="600"/>
    <n v="4800"/>
    <s v="TAT SANTA MARTA "/>
    <n v="2100"/>
    <s v="SANTANDER"/>
    <x v="0"/>
    <x v="2"/>
    <s v="TAT"/>
  </r>
  <r>
    <s v="STA MARTA"/>
    <n v="110316"/>
    <s v="HUEVO L X30 CARTON VERDE CON ETIQUETA"/>
    <n v="1500"/>
    <m/>
    <m/>
    <s v="TAT SANTA MARTA "/>
    <n v="1500"/>
    <s v="SANTANDER"/>
    <x v="0"/>
    <x v="1"/>
    <s v="OTRO"/>
  </r>
  <r>
    <s v="STA MARTA"/>
    <n v="110416"/>
    <s v="HUEVO M X 30 CARTON VERDE CON ETIQUETA"/>
    <n v="4350"/>
    <n v="0"/>
    <m/>
    <s v="TAT SANTA MARTA "/>
    <n v="2175"/>
    <s v="SANTANDER"/>
    <x v="1"/>
    <x v="1"/>
    <s v="OTRO"/>
  </r>
  <r>
    <s v="STA MARTA"/>
    <n v="2152388"/>
    <s v="HUEVO L X 15 PAGUE 14 PET EN CANASTA."/>
    <n v="1365"/>
    <n v="840"/>
    <n v="1260"/>
    <s v="TAT SANTA MARTA "/>
    <n v="1155"/>
    <s v="SANTANDER"/>
    <x v="0"/>
    <x v="2"/>
    <s v="OTRO"/>
  </r>
  <r>
    <s v="VALLEDUPAR"/>
    <n v="2110402"/>
    <s v="HUEVO M X 30 CARTON VERDE CANASTA"/>
    <n v="59308"/>
    <n v="108946"/>
    <n v="67165"/>
    <s v="TAT VALLEDUPAR"/>
    <n v="78473"/>
    <s v="SANTANDER"/>
    <x v="1"/>
    <x v="0"/>
    <s v="TAT"/>
  </r>
  <r>
    <s v="VALLEDUPAR"/>
    <n v="2152388"/>
    <s v="HUEVO L X 15 PAGUE 14 PET EN CANASTA."/>
    <n v="615"/>
    <n v="1010"/>
    <n v="75"/>
    <s v="TAT VALLEDUPAR"/>
    <n v="566.66666666666663"/>
    <s v="SANTANDER"/>
    <x v="0"/>
    <x v="2"/>
    <s v="OTRO"/>
  </r>
  <r>
    <s v="VALLEDUPAR"/>
    <n v="2112207"/>
    <s v="HUEVO XL X 15 PET CANASTA"/>
    <n v="270"/>
    <n v="1140"/>
    <n v="375"/>
    <s v="TAT VALLEDUPAR"/>
    <n v="595"/>
    <s v="SANTANDER"/>
    <x v="2"/>
    <x v="2"/>
    <s v="OTRO"/>
  </r>
  <r>
    <s v="VILLAVICENCIO"/>
    <n v="2110302"/>
    <s v="HUEVO L X 30 CARTON VERDE CANASTA"/>
    <n v="4933"/>
    <n v="5784"/>
    <n v="5098"/>
    <s v="TAT VILLAVICENCIO"/>
    <n v="5271.666666666667"/>
    <s v="SANTANDER"/>
    <x v="0"/>
    <x v="0"/>
    <s v="TAT"/>
  </r>
  <r>
    <s v="VILLAVICENCIO"/>
    <n v="2110202"/>
    <s v="HUEVO XL X 30 CARTON VERDE CANASTA"/>
    <n v="3137"/>
    <n v="3797"/>
    <n v="2228"/>
    <s v="TAT VILLAVICENCIO"/>
    <n v="3054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7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9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2"/>
    <n v="0"/>
    <n v="0"/>
    <n v="0"/>
    <n v="0"/>
  </r>
  <r>
    <x v="0"/>
    <x v="109"/>
    <x v="107"/>
    <x v="10"/>
    <x v="0"/>
    <x v="13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2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3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1"/>
    <n v="0"/>
    <n v="0"/>
    <n v="0"/>
    <n v="0"/>
  </r>
  <r>
    <x v="1"/>
    <x v="12"/>
    <x v="12"/>
    <x v="0"/>
    <x v="1"/>
    <x v="22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3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6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7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8"/>
    <n v="0"/>
    <n v="0"/>
    <n v="0"/>
    <n v="0"/>
  </r>
  <r>
    <x v="1"/>
    <x v="109"/>
    <x v="107"/>
    <x v="10"/>
    <x v="0"/>
    <x v="39"/>
    <n v="0"/>
    <n v="0"/>
    <n v="0"/>
    <n v="0"/>
  </r>
  <r>
    <x v="1"/>
    <x v="110"/>
    <x v="108"/>
    <x v="10"/>
    <x v="0"/>
    <x v="4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8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1"/>
    <n v="0"/>
    <n v="0"/>
    <n v="0"/>
    <n v="0"/>
  </r>
  <r>
    <x v="1"/>
    <x v="109"/>
    <x v="107"/>
    <x v="10"/>
    <x v="0"/>
    <x v="3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5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2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6">
  <r>
    <s v="Barranquilla"/>
    <d v="2026-07-06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1"/>
    <x v="0"/>
    <n v="45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1"/>
    <x v="1"/>
    <n v="19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2"/>
    <n v="32400"/>
    <x v="2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0"/>
    <x v="3"/>
    <n v="1815"/>
    <x v="3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6T00:00:00"/>
    <x v="0"/>
    <x v="4"/>
    <n v="9504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4"/>
    <n v="6449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3"/>
    <x v="5"/>
    <n v="331268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6"/>
    <n v="792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4"/>
    <x v="6"/>
    <n v="144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1"/>
    <x v="7"/>
    <n v="3130"/>
    <x v="7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8"/>
    <n v="240"/>
    <x v="8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9"/>
    <n v="9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2"/>
    <x v="10"/>
    <n v="792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4"/>
    <x v="10"/>
    <n v="108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6T00:00:00"/>
    <x v="0"/>
    <x v="10"/>
    <n v="468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06T00:00:00"/>
    <x v="5"/>
    <x v="11"/>
    <n v="48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2"/>
    <n v="363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13"/>
    <n v="30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14"/>
    <n v="6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5"/>
    <n v="138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15"/>
    <n v="894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16"/>
    <n v="195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7"/>
    <n v="627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8"/>
    <n v="42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9"/>
    <n v="30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4"/>
    <x v="19"/>
    <n v="183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3"/>
    <x v="20"/>
    <n v="585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20"/>
    <n v="9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4"/>
    <x v="20"/>
    <n v="9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20"/>
    <n v="9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4"/>
    <x v="21"/>
    <n v="1500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6T00:00:00"/>
    <x v="5"/>
    <x v="21"/>
    <n v="816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6T00:00:00"/>
    <x v="6"/>
    <x v="21"/>
    <n v="1344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21"/>
    <n v="708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6T00:00:00"/>
    <x v="0"/>
    <x v="22"/>
    <n v="230040"/>
    <x v="2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6"/>
    <x v="22"/>
    <n v="110160"/>
    <x v="2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22"/>
    <n v="228240"/>
    <x v="2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7"/>
    <x v="22"/>
    <n v="60480"/>
    <x v="2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5"/>
    <x v="23"/>
    <n v="18780"/>
    <x v="2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6T00:00:00"/>
    <x v="5"/>
    <x v="4"/>
    <n v="1368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24"/>
    <n v="8820"/>
    <x v="2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5"/>
    <n v="48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6T00:00:00"/>
    <x v="2"/>
    <x v="10"/>
    <n v="792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6T00:00:00"/>
    <x v="1"/>
    <x v="10"/>
    <n v="126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06T00:00:00"/>
    <x v="0"/>
    <x v="25"/>
    <n v="576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6T00:00:00"/>
    <x v="2"/>
    <x v="25"/>
    <n v="109728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6T00:00:00"/>
    <x v="5"/>
    <x v="26"/>
    <n v="50880"/>
    <x v="2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06T00:00:00"/>
    <x v="5"/>
    <x v="27"/>
    <n v="186797"/>
    <x v="27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06T00:00:00"/>
    <x v="5"/>
    <x v="28"/>
    <n v="403200"/>
    <x v="2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06T00:00:00"/>
    <x v="0"/>
    <x v="8"/>
    <n v="900"/>
    <x v="8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6T00:00:00"/>
    <x v="4"/>
    <x v="29"/>
    <n v="264"/>
    <x v="2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6T00:00:00"/>
    <x v="0"/>
    <x v="9"/>
    <n v="1260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6T00:00:00"/>
    <x v="2"/>
    <x v="8"/>
    <n v="900"/>
    <x v="8"/>
    <x v="3"/>
    <x v="1"/>
    <x v="2"/>
    <x v="0"/>
    <n v="0"/>
    <s v="BODEGA"/>
    <n v="0"/>
    <n v="0"/>
    <x v="0"/>
    <n v="0"/>
    <m/>
    <s v="No aplica"/>
    <s v="No aplica"/>
    <s v="No aplica"/>
  </r>
  <r>
    <s v="Cali"/>
    <d v="2026-07-06T00:00:00"/>
    <x v="0"/>
    <x v="12"/>
    <n v="1650"/>
    <x v="1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7"/>
    <x v="12"/>
    <n v="6000"/>
    <x v="1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6"/>
    <x v="12"/>
    <n v="10650"/>
    <x v="1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30"/>
    <n v="3960"/>
    <x v="3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15"/>
    <n v="9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4"/>
    <x v="15"/>
    <n v="60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3"/>
    <x v="15"/>
    <n v="120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7"/>
    <x v="15"/>
    <n v="120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6"/>
    <x v="15"/>
    <n v="2781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1"/>
    <x v="16"/>
    <n v="90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22"/>
    <n v="4320"/>
    <x v="22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3"/>
    <x v="22"/>
    <n v="30240"/>
    <x v="22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1"/>
    <x v="22"/>
    <n v="134910"/>
    <x v="22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23"/>
    <n v="10560"/>
    <x v="2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4"/>
    <x v="23"/>
    <n v="9210"/>
    <x v="23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4"/>
    <n v="1075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4"/>
    <x v="4"/>
    <n v="2808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1"/>
    <x v="4"/>
    <n v="26525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4"/>
    <x v="24"/>
    <n v="2700"/>
    <x v="2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5"/>
    <n v="99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06T00:00:00"/>
    <x v="4"/>
    <x v="5"/>
    <n v="384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06T00:00:00"/>
    <x v="0"/>
    <x v="31"/>
    <n v="870"/>
    <x v="31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7-06T00:00:00"/>
    <x v="4"/>
    <x v="10"/>
    <n v="360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06T00:00:00"/>
    <x v="2"/>
    <x v="4"/>
    <n v="7950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1"/>
    <x v="4"/>
    <n v="2546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8"/>
    <x v="16"/>
    <n v="3120"/>
    <x v="16"/>
    <x v="5"/>
    <x v="1"/>
    <x v="0"/>
    <x v="0"/>
    <n v="0"/>
    <s v="BODEGA"/>
    <n v="0"/>
    <n v="0"/>
    <x v="0"/>
    <n v="0"/>
    <m/>
    <s v="Aplica"/>
    <s v="No aplica"/>
    <s v="Aplica"/>
  </r>
  <r>
    <s v="Cartagena"/>
    <d v="2026-07-06T00:00:00"/>
    <x v="3"/>
    <x v="16"/>
    <n v="720"/>
    <x v="1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2"/>
    <x v="29"/>
    <n v="564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9"/>
    <x v="29"/>
    <n v="283"/>
    <x v="29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6T00:00:00"/>
    <x v="2"/>
    <x v="10"/>
    <n v="441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10"/>
    <x v="16"/>
    <n v="2400"/>
    <x v="1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2"/>
    <x v="15"/>
    <n v="14700"/>
    <x v="1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1"/>
    <x v="15"/>
    <n v="1500"/>
    <x v="1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1"/>
    <x v="3"/>
    <n v="6000"/>
    <x v="3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06T00:00:00"/>
    <x v="10"/>
    <x v="3"/>
    <n v="5700"/>
    <x v="3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06T00:00:00"/>
    <x v="2"/>
    <x v="9"/>
    <n v="129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2"/>
    <x v="10"/>
    <n v="10695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6T00:00:00"/>
    <x v="3"/>
    <x v="5"/>
    <n v="27456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6T00:00:00"/>
    <x v="4"/>
    <x v="5"/>
    <n v="21864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6T00:00:00"/>
    <x v="4"/>
    <x v="5"/>
    <n v="2633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6T00:00:00"/>
    <x v="6"/>
    <x v="32"/>
    <n v="4500"/>
    <x v="32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7-06T00:00:00"/>
    <x v="2"/>
    <x v="20"/>
    <n v="60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1"/>
    <x v="20"/>
    <n v="60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3"/>
    <x v="20"/>
    <n v="30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2"/>
    <x v="4"/>
    <n v="57883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2"/>
    <x v="24"/>
    <n v="4320"/>
    <x v="2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1"/>
    <x v="24"/>
    <n v="4320"/>
    <x v="2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3"/>
    <x v="24"/>
    <n v="540"/>
    <x v="24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6T00:00:00"/>
    <x v="4"/>
    <x v="5"/>
    <n v="11756"/>
    <x v="5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06T00:00:00"/>
    <x v="2"/>
    <x v="31"/>
    <n v="900"/>
    <x v="31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06T00:00:00"/>
    <x v="2"/>
    <x v="10"/>
    <n v="4410"/>
    <x v="1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06T00:00:00"/>
    <x v="2"/>
    <x v="30"/>
    <n v="960"/>
    <x v="3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4"/>
    <x v="15"/>
    <n v="24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15"/>
    <n v="63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15"/>
    <n v="18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12"/>
    <n v="90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4"/>
    <x v="12"/>
    <n v="105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12"/>
    <n v="3000"/>
    <x v="1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20"/>
    <n v="30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20"/>
    <n v="90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13"/>
    <n v="7500"/>
    <x v="1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13"/>
    <n v="9000"/>
    <x v="1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24"/>
    <n v="3960"/>
    <x v="2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23"/>
    <n v="21120"/>
    <x v="2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3"/>
    <x v="5"/>
    <n v="28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5"/>
    <n v="52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6T00:00:00"/>
    <x v="3"/>
    <x v="21"/>
    <n v="2640"/>
    <x v="21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16"/>
    <n v="45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3"/>
    <n v="900"/>
    <x v="3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4"/>
    <n v="374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4"/>
    <n v="10560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06T00:00:00"/>
    <x v="0"/>
    <x v="22"/>
    <n v="24480"/>
    <x v="2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22"/>
    <n v="86400"/>
    <x v="2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6T00:00:00"/>
    <x v="2"/>
    <x v="22"/>
    <n v="146520"/>
    <x v="22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7-06T00:00:00"/>
    <x v="5"/>
    <x v="12"/>
    <n v="2100"/>
    <x v="12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7-06T00:00:00"/>
    <x v="2"/>
    <x v="20"/>
    <n v="3600"/>
    <x v="2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6T00:00:00"/>
    <x v="6"/>
    <x v="21"/>
    <n v="1209"/>
    <x v="21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7-06T00:00:00"/>
    <x v="4"/>
    <x v="24"/>
    <n v="2640"/>
    <x v="24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6T00:00:00"/>
    <x v="3"/>
    <x v="31"/>
    <n v="1050"/>
    <x v="31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7-06T00:00:00"/>
    <x v="2"/>
    <x v="10"/>
    <n v="3780"/>
    <x v="10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0"/>
    <x v="22"/>
    <n v="31140"/>
    <x v="22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4"/>
    <n v="996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4"/>
    <n v="691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7"/>
    <x v="4"/>
    <n v="288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4"/>
    <n v="9216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0"/>
    <x v="5"/>
    <n v="58080"/>
    <x v="5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06T00:00:00"/>
    <x v="0"/>
    <x v="10"/>
    <n v="468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24"/>
    <n v="3960"/>
    <x v="24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6T00:00:00"/>
    <x v="5"/>
    <x v="23"/>
    <n v="1920"/>
    <x v="23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06T00:00:00"/>
    <x v="0"/>
    <x v="31"/>
    <n v="2160"/>
    <x v="31"/>
    <x v="9"/>
    <x v="1"/>
    <x v="2"/>
    <x v="3"/>
    <n v="0"/>
    <s v="BODEGA"/>
    <n v="0"/>
    <n v="0"/>
    <x v="1"/>
    <n v="0"/>
    <m/>
    <s v="No aplica"/>
    <s v="No aplica"/>
    <s v="No aplica"/>
  </r>
  <r>
    <s v="Popayan"/>
    <d v="2026-07-06T00:00:00"/>
    <x v="5"/>
    <x v="31"/>
    <n v="540"/>
    <x v="31"/>
    <x v="9"/>
    <x v="1"/>
    <x v="2"/>
    <x v="3"/>
    <n v="0"/>
    <s v="BODEGA"/>
    <n v="0"/>
    <n v="0"/>
    <x v="1"/>
    <n v="0"/>
    <m/>
    <s v="No aplica"/>
    <s v="No aplica"/>
    <s v="No aplica"/>
  </r>
  <r>
    <s v="Valledupar"/>
    <d v="2026-07-06T00:00:00"/>
    <x v="1"/>
    <x v="5"/>
    <n v="25920"/>
    <x v="5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7-06T00:00:00"/>
    <x v="4"/>
    <x v="5"/>
    <n v="177731"/>
    <x v="5"/>
    <x v="10"/>
    <x v="2"/>
    <x v="1"/>
    <x v="0"/>
    <n v="0"/>
    <s v="BODEGA"/>
    <n v="0"/>
    <n v="0"/>
    <x v="0"/>
    <n v="0"/>
    <m/>
    <s v="No aplica"/>
    <s v="No aplica"/>
    <s v="No aplica"/>
  </r>
  <r>
    <s v="Alka1"/>
    <d v="2026-07-06T00:00:00"/>
    <x v="3"/>
    <x v="33"/>
    <n v="51462"/>
    <x v="3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33"/>
    <n v="171360"/>
    <x v="3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4"/>
    <x v="34"/>
    <n v="12034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0"/>
    <x v="34"/>
    <n v="89851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2"/>
    <x v="34"/>
    <n v="9892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2"/>
    <x v="35"/>
    <n v="8250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35"/>
    <n v="9154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35"/>
    <n v="10620"/>
    <x v="35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12"/>
    <n v="30000"/>
    <x v="12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15"/>
    <n v="90000"/>
    <x v="15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17"/>
    <n v="23100"/>
    <x v="17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21"/>
    <n v="473"/>
    <x v="21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2"/>
    <x v="27"/>
    <n v="121361"/>
    <x v="27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27"/>
    <n v="45060"/>
    <x v="27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27"/>
    <n v="57480"/>
    <x v="27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36"/>
    <n v="21318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36"/>
    <n v="113280"/>
    <x v="36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22"/>
    <n v="44398"/>
    <x v="22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22"/>
    <n v="87240"/>
    <x v="22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4"/>
    <n v="160387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5"/>
    <n v="955"/>
    <x v="5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2"/>
    <x v="28"/>
    <n v="169575"/>
    <x v="2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5"/>
    <x v="28"/>
    <n v="63360"/>
    <x v="2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11"/>
    <x v="28"/>
    <n v="216960"/>
    <x v="2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6T00:00:00"/>
    <x v="3"/>
    <x v="37"/>
    <n v="263"/>
    <x v="37"/>
    <x v="11"/>
    <x v="4"/>
    <x v="8"/>
    <x v="4"/>
    <n v="0"/>
    <s v="PLANTA CLASIFICACION"/>
    <n v="0"/>
    <n v="0"/>
    <x v="2"/>
    <n v="0"/>
    <n v="72001"/>
    <s v="Aplica"/>
    <s v="No aplica"/>
    <s v="No aplica"/>
  </r>
  <r>
    <s v="Alka1"/>
    <d v="2026-07-06T00:00:00"/>
    <x v="1"/>
    <x v="37"/>
    <n v="165"/>
    <x v="37"/>
    <x v="11"/>
    <x v="4"/>
    <x v="8"/>
    <x v="4"/>
    <n v="0"/>
    <s v="PLANTA CLASIFICACION"/>
    <n v="0"/>
    <n v="0"/>
    <x v="2"/>
    <n v="0"/>
    <n v="72001"/>
    <s v="Aplica"/>
    <s v="No aplica"/>
    <s v="No aplica"/>
  </r>
  <r>
    <s v="Alka1"/>
    <d v="2026-07-06T00:00:00"/>
    <x v="0"/>
    <x v="37"/>
    <n v="360"/>
    <x v="37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6T00:00:00"/>
    <x v="11"/>
    <x v="37"/>
    <n v="5760"/>
    <x v="37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6T00:00:00"/>
    <x v="5"/>
    <x v="38"/>
    <n v="31344"/>
    <x v="38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6T00:00:00"/>
    <x v="11"/>
    <x v="38"/>
    <n v="60352"/>
    <x v="38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6T00:00:00"/>
    <x v="11"/>
    <x v="39"/>
    <n v="4800"/>
    <x v="39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6T00:00:00"/>
    <x v="4"/>
    <x v="39"/>
    <n v="33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6T00:00:00"/>
    <x v="4"/>
    <x v="40"/>
    <n v="1844"/>
    <x v="40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6T00:00:00"/>
    <x v="2"/>
    <x v="40"/>
    <n v="187"/>
    <x v="40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6T00:00:00"/>
    <x v="4"/>
    <x v="38"/>
    <n v="12004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6T00:00:00"/>
    <x v="0"/>
    <x v="38"/>
    <n v="8940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6T00:00:00"/>
    <x v="2"/>
    <x v="38"/>
    <n v="15024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6T00:00:00"/>
    <x v="11"/>
    <x v="38"/>
    <n v="20975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6T00:00:00"/>
    <x v="0"/>
    <x v="39"/>
    <n v="18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6T00:00:00"/>
    <x v="2"/>
    <x v="39"/>
    <n v="26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6T00:00:00"/>
    <x v="11"/>
    <x v="39"/>
    <n v="1500"/>
    <x v="39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6T00:00:00"/>
    <x v="4"/>
    <x v="41"/>
    <n v="180"/>
    <x v="41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6T00:00:00"/>
    <x v="0"/>
    <x v="41"/>
    <n v="234"/>
    <x v="41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6T00:00:00"/>
    <x v="2"/>
    <x v="41"/>
    <n v="210"/>
    <x v="41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6T00:00:00"/>
    <x v="11"/>
    <x v="41"/>
    <n v="72"/>
    <x v="41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6T00:00:00"/>
    <x v="2"/>
    <x v="22"/>
    <n v="49744"/>
    <x v="22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22"/>
    <n v="46070"/>
    <x v="22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4"/>
    <n v="26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35"/>
    <n v="46852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2"/>
    <x v="35"/>
    <n v="11397"/>
    <x v="35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0"/>
    <x v="34"/>
    <n v="140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2"/>
    <x v="34"/>
    <n v="34985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34"/>
    <n v="40320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36"/>
    <n v="4159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27"/>
    <n v="5256"/>
    <x v="27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2"/>
    <x v="21"/>
    <n v="443"/>
    <x v="21"/>
    <x v="12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21"/>
    <n v="599"/>
    <x v="21"/>
    <x v="12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2"/>
    <x v="5"/>
    <n v="7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28"/>
    <n v="333258"/>
    <x v="28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2"/>
    <x v="42"/>
    <n v="3900"/>
    <x v="4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12"/>
    <n v="21000"/>
    <x v="1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06T00:00:00"/>
    <x v="11"/>
    <x v="15"/>
    <n v="51000"/>
    <x v="15"/>
    <x v="12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12"/>
    <n v="36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10"/>
    <n v="288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35"/>
    <n v="735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12"/>
    <n v="3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12"/>
    <n v="24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12"/>
    <n v="36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4"/>
    <n v="5400"/>
    <x v="44"/>
    <x v="13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5"/>
    <n v="4140"/>
    <x v="45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12"/>
    <n v="36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0"/>
    <x v="46"/>
    <n v="333"/>
    <x v="46"/>
    <x v="1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36"/>
    <n v="504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0"/>
    <x v="47"/>
    <n v="1975"/>
    <x v="47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6T00:00:00"/>
    <x v="2"/>
    <x v="48"/>
    <n v="8340"/>
    <x v="48"/>
    <x v="13"/>
    <x v="4"/>
    <x v="8"/>
    <x v="4"/>
    <n v="0"/>
    <s v="PLANTA CLASIFICACION"/>
    <n v="0"/>
    <n v="0"/>
    <x v="5"/>
    <n v="0"/>
    <n v="76401"/>
    <s v="No aplica"/>
    <s v="No aplica"/>
    <s v="No aplica"/>
  </r>
  <r>
    <s v="Lanza"/>
    <d v="2026-07-06T00:00:00"/>
    <x v="7"/>
    <x v="38"/>
    <n v="762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2"/>
    <x v="47"/>
    <n v="5760"/>
    <x v="47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6T00:00:00"/>
    <x v="0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2"/>
    <x v="49"/>
    <n v="3360"/>
    <x v="49"/>
    <x v="13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7-06T00:00:00"/>
    <x v="11"/>
    <x v="47"/>
    <n v="5272"/>
    <x v="47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47"/>
    <n v="5760"/>
    <x v="47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6T00:00:00"/>
    <x v="6"/>
    <x v="38"/>
    <n v="1668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11"/>
    <x v="41"/>
    <n v="627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6T00:00:00"/>
    <x v="2"/>
    <x v="38"/>
    <n v="4852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37"/>
    <n v="7560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6T00:00:00"/>
    <x v="2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2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0"/>
    <x v="50"/>
    <n v="2850"/>
    <x v="50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6"/>
    <x v="38"/>
    <n v="540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1"/>
    <x v="38"/>
    <n v="5400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0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2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7"/>
    <n v="10080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6T00:00:00"/>
    <x v="5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50"/>
    <n v="2940"/>
    <x v="50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6T00:00:00"/>
    <x v="11"/>
    <x v="5"/>
    <n v="528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51"/>
    <n v="11520"/>
    <x v="51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2"/>
    <x v="48"/>
    <n v="6480"/>
    <x v="48"/>
    <x v="13"/>
    <x v="4"/>
    <x v="8"/>
    <x v="4"/>
    <n v="0"/>
    <s v="PLANTA CLASIFICACION"/>
    <n v="0"/>
    <n v="0"/>
    <x v="5"/>
    <n v="0"/>
    <n v="76401"/>
    <s v="No aplica"/>
    <s v="No aplica"/>
    <s v="No aplica"/>
  </r>
  <r>
    <s v="Lanza"/>
    <d v="2026-07-06T00:00:00"/>
    <x v="10"/>
    <x v="46"/>
    <n v="295"/>
    <x v="46"/>
    <x v="1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4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3"/>
    <x v="47"/>
    <n v="1200"/>
    <x v="47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6T00:00:00"/>
    <x v="4"/>
    <x v="38"/>
    <n v="2719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2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4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5"/>
    <n v="525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38"/>
    <n v="5262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8"/>
    <n v="1913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3"/>
    <x v="38"/>
    <n v="5400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1"/>
    <x v="38"/>
    <n v="540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6T00:00:00"/>
    <x v="1"/>
    <x v="38"/>
    <n v="5400"/>
    <x v="38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6T00:00:00"/>
    <x v="11"/>
    <x v="43"/>
    <n v="46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37"/>
    <n v="7560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3"/>
    <n v="4320"/>
    <x v="43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51"/>
    <n v="5760"/>
    <x v="51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50"/>
    <n v="3450"/>
    <x v="50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6T00:00:00"/>
    <x v="11"/>
    <x v="52"/>
    <n v="5760"/>
    <x v="52"/>
    <x v="1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53"/>
    <n v="100"/>
    <x v="53"/>
    <x v="1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16"/>
    <n v="3900"/>
    <x v="16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3"/>
    <n v="3600"/>
    <x v="3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16"/>
    <n v="1200"/>
    <x v="16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15"/>
    <n v="1800"/>
    <x v="15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3"/>
    <n v="3000"/>
    <x v="3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5"/>
    <n v="4032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0"/>
    <x v="46"/>
    <n v="585"/>
    <x v="46"/>
    <x v="1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1"/>
    <n v="756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6T00:00:00"/>
    <x v="5"/>
    <x v="54"/>
    <n v="57600"/>
    <x v="54"/>
    <x v="13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06T00:00:00"/>
    <x v="2"/>
    <x v="5"/>
    <n v="13728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5"/>
    <n v="8448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5"/>
    <n v="137280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36"/>
    <n v="7848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1"/>
    <n v="3200"/>
    <x v="21"/>
    <x v="13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4"/>
    <n v="31200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55"/>
    <n v="49120"/>
    <x v="55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2"/>
    <n v="57900"/>
    <x v="22"/>
    <x v="1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54"/>
    <n v="16133"/>
    <x v="54"/>
    <x v="13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7-06T00:00:00"/>
    <x v="2"/>
    <x v="12"/>
    <n v="300"/>
    <x v="12"/>
    <x v="1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27"/>
    <n v="7440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4"/>
    <x v="30"/>
    <n v="120"/>
    <x v="30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16"/>
    <n v="600"/>
    <x v="16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2"/>
    <x v="5"/>
    <n v="818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10"/>
    <n v="360"/>
    <x v="10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29"/>
    <n v="348"/>
    <x v="29"/>
    <x v="1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5"/>
    <x v="31"/>
    <n v="180"/>
    <x v="31"/>
    <x v="13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7-06T00:00:00"/>
    <x v="11"/>
    <x v="25"/>
    <n v="4608"/>
    <x v="25"/>
    <x v="13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11"/>
    <x v="53"/>
    <n v="500"/>
    <x v="53"/>
    <x v="1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6T00:00:00"/>
    <x v="0"/>
    <x v="56"/>
    <n v="4080"/>
    <x v="56"/>
    <x v="13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7-06T00:00:00"/>
    <x v="11"/>
    <x v="52"/>
    <n v="132720"/>
    <x v="52"/>
    <x v="13"/>
    <x v="1"/>
    <x v="6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4"/>
    <x v="57"/>
    <n v="10080"/>
    <x v="57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7"/>
    <x v="57"/>
    <n v="5794"/>
    <x v="57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35"/>
    <n v="704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5"/>
    <x v="35"/>
    <n v="59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2"/>
    <x v="35"/>
    <n v="723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0"/>
    <x v="35"/>
    <n v="819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4"/>
    <x v="35"/>
    <n v="62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58"/>
    <n v="36000"/>
    <x v="58"/>
    <x v="14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0"/>
    <x v="43"/>
    <n v="600"/>
    <x v="43"/>
    <x v="14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25"/>
    <n v="13824"/>
    <x v="25"/>
    <x v="14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26"/>
    <n v="104280"/>
    <x v="26"/>
    <x v="14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27"/>
    <n v="121996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5"/>
    <x v="27"/>
    <n v="138415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36"/>
    <n v="1380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22"/>
    <n v="100282"/>
    <x v="22"/>
    <x v="14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4"/>
    <n v="1475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6T00:00:00"/>
    <x v="11"/>
    <x v="59"/>
    <n v="100694"/>
    <x v="59"/>
    <x v="14"/>
    <x v="5"/>
    <x v="9"/>
    <x v="4"/>
    <n v="0"/>
    <s v="PLANTA CLASIFICACION"/>
    <n v="0"/>
    <n v="0"/>
    <x v="7"/>
    <n v="0"/>
    <m/>
    <s v="No aplica"/>
    <s v="No aplica"/>
    <s v="No aplica"/>
  </r>
  <r>
    <s v="Palmas"/>
    <d v="2026-07-06T00:00:00"/>
    <x v="2"/>
    <x v="48"/>
    <n v="173814"/>
    <x v="48"/>
    <x v="14"/>
    <x v="4"/>
    <x v="8"/>
    <x v="4"/>
    <n v="0"/>
    <s v="PLANTA CLASIFICACION"/>
    <n v="0"/>
    <n v="0"/>
    <x v="5"/>
    <n v="0"/>
    <n v="76401"/>
    <s v="No aplica"/>
    <s v="No aplica"/>
    <s v="No aplica"/>
  </r>
  <r>
    <s v="Palmas"/>
    <d v="2026-07-06T00:00:00"/>
    <x v="11"/>
    <x v="60"/>
    <n v="4552"/>
    <x v="60"/>
    <x v="14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06T00:00:00"/>
    <x v="11"/>
    <x v="38"/>
    <n v="25359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6T00:00:00"/>
    <x v="11"/>
    <x v="39"/>
    <n v="3000"/>
    <x v="39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7-06T00:00:00"/>
    <x v="0"/>
    <x v="25"/>
    <n v="42048"/>
    <x v="25"/>
    <x v="15"/>
    <x v="1"/>
    <x v="4"/>
    <x v="2"/>
    <n v="0"/>
    <s v="BODEGA"/>
    <n v="0"/>
    <n v="0"/>
    <x v="0"/>
    <n v="0"/>
    <m/>
    <s v="No aplica"/>
    <s v="No aplica"/>
    <s v="No aplica"/>
  </r>
  <r>
    <s v="CE Bogota"/>
    <d v="2026-07-06T00:00:00"/>
    <x v="2"/>
    <x v="27"/>
    <n v="42048"/>
    <x v="27"/>
    <x v="15"/>
    <x v="3"/>
    <x v="4"/>
    <x v="2"/>
    <n v="0"/>
    <s v="BODEGA"/>
    <n v="0"/>
    <n v="0"/>
    <x v="0"/>
    <n v="0"/>
    <m/>
    <s v="No aplica"/>
    <s v="No aplica"/>
    <s v="No aplica"/>
  </r>
  <r>
    <s v="CE Bogota"/>
    <d v="2026-07-06T00:00:00"/>
    <x v="2"/>
    <x v="28"/>
    <n v="433020"/>
    <x v="28"/>
    <x v="15"/>
    <x v="3"/>
    <x v="5"/>
    <x v="2"/>
    <n v="0"/>
    <s v="BODEGA"/>
    <n v="0"/>
    <n v="0"/>
    <x v="0"/>
    <n v="0"/>
    <m/>
    <s v="No aplica"/>
    <s v="No aplica"/>
    <s v="No aplica"/>
  </r>
  <r>
    <s v="Sincelejo"/>
    <d v="2026-07-06T00:00:00"/>
    <x v="3"/>
    <x v="4"/>
    <n v="3801"/>
    <x v="4"/>
    <x v="16"/>
    <x v="2"/>
    <x v="0"/>
    <x v="3"/>
    <n v="0"/>
    <s v="BODEGA"/>
    <n v="0"/>
    <n v="0"/>
    <x v="0"/>
    <n v="0"/>
    <m/>
    <s v="No aplica"/>
    <s v="No aplica"/>
    <s v="No aplica"/>
  </r>
  <r>
    <s v="Sincelejo"/>
    <d v="2026-07-06T00:00:00"/>
    <x v="3"/>
    <x v="5"/>
    <n v="2511"/>
    <x v="5"/>
    <x v="16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06T00:00:00"/>
    <x v="5"/>
    <x v="43"/>
    <n v="1680"/>
    <x v="43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5"/>
    <x v="61"/>
    <n v="1800"/>
    <x v="61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06T00:00:00"/>
    <x v="0"/>
    <x v="27"/>
    <n v="110563"/>
    <x v="27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4"/>
    <x v="27"/>
    <n v="57748"/>
    <x v="27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1"/>
    <x v="27"/>
    <n v="1273"/>
    <x v="27"/>
    <x v="17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6T00:00:00"/>
    <x v="2"/>
    <x v="27"/>
    <n v="105600"/>
    <x v="27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3"/>
    <x v="55"/>
    <n v="176275"/>
    <x v="55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7-06T00:00:00"/>
    <x v="6"/>
    <x v="55"/>
    <n v="126720"/>
    <x v="55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7-06T00:00:00"/>
    <x v="2"/>
    <x v="55"/>
    <n v="126240"/>
    <x v="55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6T00:00:00"/>
    <x v="0"/>
    <x v="55"/>
    <n v="34620"/>
    <x v="55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6T00:00:00"/>
    <x v="0"/>
    <x v="36"/>
    <n v="31956"/>
    <x v="36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06T00:00:00"/>
    <x v="2"/>
    <x v="25"/>
    <n v="145728"/>
    <x v="25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0"/>
    <x v="25"/>
    <n v="8928"/>
    <x v="25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6T00:00:00"/>
    <x v="1"/>
    <x v="25"/>
    <n v="2880"/>
    <x v="25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7-06T00:00:00"/>
    <x v="9"/>
    <x v="37"/>
    <n v="986"/>
    <x v="37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6T00:00:00"/>
    <x v="10"/>
    <x v="37"/>
    <n v="1666"/>
    <x v="37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6T00:00:00"/>
    <x v="7"/>
    <x v="37"/>
    <n v="756"/>
    <x v="37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6T00:00:00"/>
    <x v="3"/>
    <x v="37"/>
    <n v="1320"/>
    <x v="37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6T00:00:00"/>
    <x v="0"/>
    <x v="37"/>
    <n v="2426"/>
    <x v="37"/>
    <x v="17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07-06T00:00:00"/>
    <x v="0"/>
    <x v="13"/>
    <n v="6000"/>
    <x v="13"/>
    <x v="18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6T00:00:00"/>
    <x v="0"/>
    <x v="20"/>
    <n v="1136"/>
    <x v="20"/>
    <x v="18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06T00:00:00"/>
    <x v="0"/>
    <x v="21"/>
    <n v="6478"/>
    <x v="21"/>
    <x v="18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06T00:00:00"/>
    <x v="0"/>
    <x v="22"/>
    <n v="36273"/>
    <x v="22"/>
    <x v="18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06T00:00:00"/>
    <x v="0"/>
    <x v="23"/>
    <n v="6060"/>
    <x v="23"/>
    <x v="18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6T00:00:00"/>
    <x v="0"/>
    <x v="4"/>
    <n v="252"/>
    <x v="4"/>
    <x v="18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06T00:00:00"/>
    <x v="2"/>
    <x v="5"/>
    <n v="233"/>
    <x v="5"/>
    <x v="18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06T00:00:00"/>
    <x v="2"/>
    <x v="31"/>
    <n v="720"/>
    <x v="31"/>
    <x v="18"/>
    <x v="1"/>
    <x v="2"/>
    <x v="1"/>
    <n v="0"/>
    <s v="BODEGA"/>
    <n v="0"/>
    <n v="0"/>
    <x v="1"/>
    <n v="0"/>
    <m/>
    <s v="No aplica"/>
    <s v="No aplica"/>
    <s v="No aplica"/>
  </r>
  <r>
    <s v="Bogota Siberia"/>
    <d v="2026-07-06T00:00:00"/>
    <x v="0"/>
    <x v="10"/>
    <n v="180"/>
    <x v="10"/>
    <x v="18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06T00:00:00"/>
    <x v="1"/>
    <x v="22"/>
    <n v="1412"/>
    <x v="22"/>
    <x v="19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06T00:00:00"/>
    <x v="4"/>
    <x v="4"/>
    <n v="16753"/>
    <x v="4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7-06T00:00:00"/>
    <x v="1"/>
    <x v="57"/>
    <n v="2527"/>
    <x v="57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06T00:00:00"/>
    <x v="3"/>
    <x v="57"/>
    <n v="2160"/>
    <x v="57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06T00:00:00"/>
    <x v="1"/>
    <x v="57"/>
    <n v="6912"/>
    <x v="57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06T00:00:00"/>
    <x v="4"/>
    <x v="57"/>
    <n v="4353"/>
    <x v="57"/>
    <x v="20"/>
    <x v="3"/>
    <x v="4"/>
    <x v="2"/>
    <n v="0"/>
    <s v="BODEGA"/>
    <n v="0"/>
    <n v="0"/>
    <x v="0"/>
    <n v="0"/>
    <m/>
    <s v="No aplica"/>
    <s v="No aplica"/>
    <s v="No aplica"/>
  </r>
  <r>
    <s v="CE Cali"/>
    <d v="2026-07-06T00:00:00"/>
    <x v="10"/>
    <x v="33"/>
    <n v="18043"/>
    <x v="33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7-06T00:00:00"/>
    <x v="3"/>
    <x v="33"/>
    <n v="12954"/>
    <x v="33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7-06T00:00:00"/>
    <x v="4"/>
    <x v="33"/>
    <n v="4258"/>
    <x v="33"/>
    <x v="20"/>
    <x v="3"/>
    <x v="5"/>
    <x v="2"/>
    <n v="0"/>
    <s v="BODEGA"/>
    <n v="0"/>
    <n v="0"/>
    <x v="0"/>
    <n v="0"/>
    <m/>
    <s v="No aplica"/>
    <s v="No aplica"/>
    <s v="No aplica"/>
  </r>
  <r>
    <s v="CE Cali"/>
    <d v="2026-07-06T00:00:00"/>
    <x v="10"/>
    <x v="34"/>
    <n v="1789"/>
    <x v="34"/>
    <x v="20"/>
    <x v="3"/>
    <x v="6"/>
    <x v="2"/>
    <n v="0"/>
    <s v="BODEGA"/>
    <n v="0"/>
    <n v="0"/>
    <x v="0"/>
    <n v="0"/>
    <m/>
    <s v="No aplica"/>
    <s v="Aplica"/>
    <s v="No aplica"/>
  </r>
  <r>
    <s v="CE Cali"/>
    <d v="2026-07-06T00:00:00"/>
    <x v="5"/>
    <x v="26"/>
    <n v="300"/>
    <x v="26"/>
    <x v="20"/>
    <x v="1"/>
    <x v="5"/>
    <x v="2"/>
    <n v="0"/>
    <s v="BODEGA"/>
    <n v="0"/>
    <n v="0"/>
    <x v="0"/>
    <n v="0"/>
    <m/>
    <s v="No aplica"/>
    <s v="No aplica"/>
    <s v="No aplica"/>
  </r>
  <r>
    <s v="CE Monteria"/>
    <d v="2026-07-06T00:00:00"/>
    <x v="2"/>
    <x v="55"/>
    <n v="209280"/>
    <x v="55"/>
    <x v="21"/>
    <x v="3"/>
    <x v="5"/>
    <x v="2"/>
    <n v="0"/>
    <s v="BODEGA"/>
    <n v="0"/>
    <n v="0"/>
    <x v="0"/>
    <n v="0"/>
    <m/>
    <s v="No aplica"/>
    <s v="No aplica"/>
    <s v="No aplica"/>
  </r>
  <r>
    <s v="CE Monteria"/>
    <d v="2026-07-06T00:00:00"/>
    <x v="0"/>
    <x v="55"/>
    <n v="187060"/>
    <x v="55"/>
    <x v="21"/>
    <x v="3"/>
    <x v="5"/>
    <x v="2"/>
    <n v="0"/>
    <s v="BODEGA"/>
    <n v="0"/>
    <n v="0"/>
    <x v="0"/>
    <n v="0"/>
    <m/>
    <s v="No aplica"/>
    <s v="No aplica"/>
    <s v="No aplica"/>
  </r>
  <r>
    <s v="CE Monteria"/>
    <d v="2026-07-06T00:00:00"/>
    <x v="2"/>
    <x v="27"/>
    <n v="84480"/>
    <x v="27"/>
    <x v="21"/>
    <x v="3"/>
    <x v="4"/>
    <x v="2"/>
    <n v="0"/>
    <s v="BODEGA"/>
    <n v="0"/>
    <n v="0"/>
    <x v="0"/>
    <n v="0"/>
    <m/>
    <s v="No aplica"/>
    <s v="No aplica"/>
    <s v="No aplica"/>
  </r>
  <r>
    <s v="CE Monteria"/>
    <d v="2026-07-06T00:00:00"/>
    <x v="0"/>
    <x v="27"/>
    <n v="60480"/>
    <x v="27"/>
    <x v="21"/>
    <x v="3"/>
    <x v="4"/>
    <x v="2"/>
    <n v="0"/>
    <s v="BODEGA"/>
    <n v="0"/>
    <n v="0"/>
    <x v="0"/>
    <n v="0"/>
    <m/>
    <s v="No aplica"/>
    <s v="No aplica"/>
    <s v="No aplica"/>
  </r>
  <r>
    <s v="CE Monteria"/>
    <d v="2026-07-06T00:00:00"/>
    <x v="3"/>
    <x v="27"/>
    <n v="31029"/>
    <x v="27"/>
    <x v="21"/>
    <x v="3"/>
    <x v="4"/>
    <x v="2"/>
    <n v="0"/>
    <s v="BODEGA"/>
    <n v="0"/>
    <n v="0"/>
    <x v="0"/>
    <n v="0"/>
    <m/>
    <s v="No aplica"/>
    <s v="Aplica"/>
    <s v="No aplica"/>
  </r>
  <r>
    <s v="Santa Marta"/>
    <d v="2026-07-06T00:00:00"/>
    <x v="1"/>
    <x v="4"/>
    <n v="33457"/>
    <x v="4"/>
    <x v="22"/>
    <x v="2"/>
    <x v="0"/>
    <x v="0"/>
    <n v="0"/>
    <s v="BODEGA"/>
    <n v="0"/>
    <n v="0"/>
    <x v="0"/>
    <n v="0"/>
    <m/>
    <s v="No aplica"/>
    <s v="No aplica"/>
    <s v="No aplica"/>
  </r>
  <r>
    <s v="Santa Marta"/>
    <d v="2026-07-06T00:00:00"/>
    <x v="0"/>
    <x v="5"/>
    <n v="181892"/>
    <x v="5"/>
    <x v="22"/>
    <x v="2"/>
    <x v="1"/>
    <x v="0"/>
    <n v="0"/>
    <s v="BODEGA"/>
    <n v="0"/>
    <n v="0"/>
    <x v="0"/>
    <n v="0"/>
    <m/>
    <s v="No aplica"/>
    <s v="No aplica"/>
    <s v="No aplica"/>
  </r>
  <r>
    <s v="Santa Marta"/>
    <d v="2026-07-06T00:00:00"/>
    <x v="2"/>
    <x v="10"/>
    <n v="1560"/>
    <x v="10"/>
    <x v="22"/>
    <x v="1"/>
    <x v="0"/>
    <x v="0"/>
    <n v="0"/>
    <s v="BODEGA"/>
    <n v="0"/>
    <n v="0"/>
    <x v="0"/>
    <n v="0"/>
    <m/>
    <s v="No aplica"/>
    <s v="No aplica"/>
    <s v="No aplica"/>
  </r>
  <r>
    <s v="Santa Marta"/>
    <d v="2026-07-06T00:00:00"/>
    <x v="0"/>
    <x v="8"/>
    <n v="4920"/>
    <x v="8"/>
    <x v="22"/>
    <x v="1"/>
    <x v="2"/>
    <x v="0"/>
    <n v="0"/>
    <s v="BODEGA"/>
    <n v="0"/>
    <n v="0"/>
    <x v="0"/>
    <n v="0"/>
    <m/>
    <s v="No aplica"/>
    <s v="No aplica"/>
    <s v="No aplica"/>
  </r>
  <r>
    <s v="Santa Marta"/>
    <d v="2026-07-06T00:00:00"/>
    <x v="10"/>
    <x v="32"/>
    <n v="4287"/>
    <x v="32"/>
    <x v="22"/>
    <x v="1"/>
    <x v="5"/>
    <x v="0"/>
    <n v="0"/>
    <s v="BODEGA"/>
    <n v="0"/>
    <n v="0"/>
    <x v="0"/>
    <n v="0"/>
    <m/>
    <s v="No aplica"/>
    <s v="No aplica"/>
    <s v="No aplica"/>
  </r>
  <r>
    <s v="Santa Marta"/>
    <d v="2026-07-06T00:00:00"/>
    <x v="10"/>
    <x v="62"/>
    <n v="1503"/>
    <x v="62"/>
    <x v="22"/>
    <x v="1"/>
    <x v="6"/>
    <x v="0"/>
    <n v="0"/>
    <s v="BODEGA"/>
    <n v="0"/>
    <n v="0"/>
    <x v="0"/>
    <n v="0"/>
    <m/>
    <s v="No aplica"/>
    <s v="No aplica"/>
    <s v="No aplica"/>
  </r>
  <r>
    <s v="Monteria"/>
    <d v="2026-07-06T00:00:00"/>
    <x v="10"/>
    <x v="5"/>
    <n v="6720"/>
    <x v="5"/>
    <x v="23"/>
    <x v="2"/>
    <x v="1"/>
    <x v="3"/>
    <n v="0"/>
    <s v="BODEGA"/>
    <n v="0"/>
    <n v="0"/>
    <x v="0"/>
    <n v="0"/>
    <m/>
    <s v="No aplica"/>
    <s v="No aplica"/>
    <s v="No aplica"/>
  </r>
  <r>
    <s v="Monteria"/>
    <d v="2026-07-06T00:00:00"/>
    <x v="2"/>
    <x v="5"/>
    <n v="87120"/>
    <x v="5"/>
    <x v="23"/>
    <x v="2"/>
    <x v="1"/>
    <x v="3"/>
    <n v="0"/>
    <s v="BODEGA"/>
    <n v="0"/>
    <n v="0"/>
    <x v="0"/>
    <n v="0"/>
    <m/>
    <s v="No aplica"/>
    <s v="No aplica"/>
    <s v="No aplica"/>
  </r>
  <r>
    <s v="Monteria"/>
    <d v="2026-07-06T00:00:00"/>
    <x v="1"/>
    <x v="5"/>
    <n v="46080"/>
    <x v="5"/>
    <x v="23"/>
    <x v="2"/>
    <x v="1"/>
    <x v="3"/>
    <n v="0"/>
    <s v="BODEGA"/>
    <n v="0"/>
    <n v="0"/>
    <x v="0"/>
    <n v="0"/>
    <m/>
    <s v="No aplica"/>
    <s v="No aplica"/>
    <s v="No aplica"/>
  </r>
  <r>
    <s v="Monteria"/>
    <d v="2026-07-06T00:00:00"/>
    <x v="2"/>
    <x v="4"/>
    <n v="4800"/>
    <x v="4"/>
    <x v="23"/>
    <x v="2"/>
    <x v="0"/>
    <x v="3"/>
    <n v="0"/>
    <s v="BODEGA"/>
    <n v="0"/>
    <n v="0"/>
    <x v="0"/>
    <n v="0"/>
    <m/>
    <s v="No aplica"/>
    <s v="No aplica"/>
    <s v="No aplica"/>
  </r>
  <r>
    <s v="Monteria"/>
    <d v="2026-07-06T00:00:00"/>
    <x v="0"/>
    <x v="4"/>
    <n v="50194"/>
    <x v="4"/>
    <x v="23"/>
    <x v="2"/>
    <x v="0"/>
    <x v="3"/>
    <n v="0"/>
    <s v="BODEGA"/>
    <n v="0"/>
    <n v="0"/>
    <x v="0"/>
    <n v="0"/>
    <m/>
    <s v="No aplica"/>
    <s v="No aplica"/>
    <s v="No aplica"/>
  </r>
  <r>
    <s v="Monteria"/>
    <d v="2026-07-06T00:00:00"/>
    <x v="1"/>
    <x v="10"/>
    <n v="540"/>
    <x v="10"/>
    <x v="23"/>
    <x v="1"/>
    <x v="0"/>
    <x v="3"/>
    <n v="0"/>
    <s v="BODEGA"/>
    <n v="0"/>
    <n v="0"/>
    <x v="0"/>
    <n v="0"/>
    <m/>
    <s v="No aplica"/>
    <s v="No aplica"/>
    <s v="No aplica"/>
  </r>
  <r>
    <s v="Monteria"/>
    <d v="2026-07-06T00:00:00"/>
    <x v="2"/>
    <x v="10"/>
    <n v="900"/>
    <x v="10"/>
    <x v="23"/>
    <x v="1"/>
    <x v="0"/>
    <x v="3"/>
    <n v="0"/>
    <s v="BODEGA"/>
    <n v="0"/>
    <n v="0"/>
    <x v="0"/>
    <n v="0"/>
    <m/>
    <s v="No aplica"/>
    <s v="No aplica"/>
    <s v="No aplica"/>
  </r>
  <r>
    <s v="Monteria"/>
    <d v="2026-07-06T00:00:00"/>
    <x v="9"/>
    <x v="10"/>
    <n v="315"/>
    <x v="10"/>
    <x v="23"/>
    <x v="1"/>
    <x v="0"/>
    <x v="3"/>
    <n v="0"/>
    <s v="BODEGA"/>
    <n v="0"/>
    <n v="0"/>
    <x v="0"/>
    <n v="0"/>
    <m/>
    <s v="Aplica"/>
    <s v="No aplica"/>
    <s v="No aplica"/>
  </r>
  <r>
    <s v="BE"/>
    <d v="2026-07-06T00:00:00"/>
    <x v="4"/>
    <x v="5"/>
    <n v="35686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4"/>
    <n v="41931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22"/>
    <n v="119706"/>
    <x v="22"/>
    <x v="2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21"/>
    <n v="3520"/>
    <x v="21"/>
    <x v="2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34"/>
    <n v="6016"/>
    <x v="34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6T00:00:00"/>
    <x v="5"/>
    <x v="34"/>
    <n v="5340"/>
    <x v="34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6T00:00:00"/>
    <x v="2"/>
    <x v="34"/>
    <n v="6345"/>
    <x v="34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6T00:00:00"/>
    <x v="0"/>
    <x v="34"/>
    <n v="13470"/>
    <x v="34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6T00:00:00"/>
    <x v="4"/>
    <x v="34"/>
    <n v="10818"/>
    <x v="34"/>
    <x v="2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6T00:00:00"/>
    <x v="1"/>
    <x v="36"/>
    <n v="7440"/>
    <x v="36"/>
    <x v="24"/>
    <x v="3"/>
    <x v="6"/>
    <x v="4"/>
    <n v="0"/>
    <s v="PLANTA CLASIFICACION"/>
    <n v="0"/>
    <n v="0"/>
    <x v="0"/>
    <n v="0"/>
    <m/>
    <s v="No aplica"/>
    <s v="Aplica"/>
    <s v="No aplica"/>
  </r>
  <r>
    <s v="BE"/>
    <d v="2026-07-06T00:00:00"/>
    <x v="11"/>
    <x v="37"/>
    <n v="1883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06T00:00:00"/>
    <x v="11"/>
    <x v="63"/>
    <n v="110"/>
    <x v="63"/>
    <x v="2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06T00:00:00"/>
    <x v="11"/>
    <x v="64"/>
    <n v="7357"/>
    <x v="64"/>
    <x v="2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6T00:00:00"/>
    <x v="11"/>
    <x v="38"/>
    <n v="8624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6T00:00:00"/>
    <x v="5"/>
    <x v="38"/>
    <n v="7814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6T00:00:00"/>
    <x v="11"/>
    <x v="65"/>
    <n v="93"/>
    <x v="65"/>
    <x v="24"/>
    <x v="4"/>
    <x v="8"/>
    <x v="4"/>
    <n v="0"/>
    <s v="PLANTA CLASIFICACION"/>
    <n v="0"/>
    <n v="0"/>
    <x v="8"/>
    <n v="0"/>
    <n v="271901"/>
    <s v="Aplica"/>
    <s v="No aplica"/>
    <s v="No aplica"/>
  </r>
  <r>
    <s v="BE"/>
    <d v="2026-07-06T00:00:00"/>
    <x v="5"/>
    <x v="65"/>
    <n v="84"/>
    <x v="65"/>
    <x v="24"/>
    <x v="4"/>
    <x v="8"/>
    <x v="4"/>
    <n v="0"/>
    <s v="PLANTA CLASIFICACION"/>
    <n v="0"/>
    <n v="0"/>
    <x v="8"/>
    <n v="0"/>
    <n v="271901"/>
    <s v="Aplica"/>
    <s v="No aplica"/>
    <s v="No aplica"/>
  </r>
  <r>
    <s v="BE"/>
    <d v="2026-07-06T00:00:00"/>
    <x v="11"/>
    <x v="50"/>
    <n v="2459"/>
    <x v="50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6T00:00:00"/>
    <x v="5"/>
    <x v="50"/>
    <n v="840"/>
    <x v="50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6T00:00:00"/>
    <x v="2"/>
    <x v="50"/>
    <n v="1540"/>
    <x v="50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6T00:00:00"/>
    <x v="0"/>
    <x v="33"/>
    <n v="4055"/>
    <x v="33"/>
    <x v="2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66"/>
    <n v="1200"/>
    <x v="66"/>
    <x v="2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6T00:00:00"/>
    <x v="2"/>
    <x v="66"/>
    <n v="1152"/>
    <x v="66"/>
    <x v="2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6T00:00:00"/>
    <x v="4"/>
    <x v="66"/>
    <n v="1980"/>
    <x v="66"/>
    <x v="2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6T00:00:00"/>
    <x v="11"/>
    <x v="67"/>
    <n v="9886"/>
    <x v="67"/>
    <x v="24"/>
    <x v="3"/>
    <x v="10"/>
    <x v="4"/>
    <n v="0"/>
    <s v="PLANTA CLASIFICACION"/>
    <n v="0"/>
    <n v="0"/>
    <x v="0"/>
    <n v="0"/>
    <n v="75201"/>
    <s v="No aplica"/>
    <s v="No aplica"/>
    <s v="No aplica"/>
  </r>
  <r>
    <s v="BE"/>
    <d v="2026-07-06T00:00:00"/>
    <x v="11"/>
    <x v="68"/>
    <n v="18898"/>
    <x v="68"/>
    <x v="24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06T00:00:00"/>
    <x v="11"/>
    <x v="69"/>
    <n v="7240"/>
    <x v="69"/>
    <x v="2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06T00:00:00"/>
    <x v="11"/>
    <x v="70"/>
    <n v="310"/>
    <x v="70"/>
    <x v="2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06T00:00:00"/>
    <x v="11"/>
    <x v="46"/>
    <n v="460"/>
    <x v="46"/>
    <x v="2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06T00:00:00"/>
    <x v="11"/>
    <x v="71"/>
    <n v="1545"/>
    <x v="71"/>
    <x v="2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6T00:00:00"/>
    <x v="5"/>
    <x v="71"/>
    <n v="572"/>
    <x v="71"/>
    <x v="24"/>
    <x v="4"/>
    <x v="8"/>
    <x v="4"/>
    <n v="0"/>
    <s v="PLANTA CLASIFICACION"/>
    <n v="0"/>
    <n v="0"/>
    <x v="3"/>
    <n v="0"/>
    <m/>
    <s v="No aplica"/>
    <s v="No aplica"/>
    <s v="No aplica"/>
  </r>
  <r>
    <s v="KIGT"/>
    <d v="2026-07-06T00:00:00"/>
    <x v="3"/>
    <x v="57"/>
    <n v="6300"/>
    <x v="57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06T00:00:00"/>
    <x v="6"/>
    <x v="57"/>
    <n v="2520"/>
    <x v="57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06T00:00:00"/>
    <x v="10"/>
    <x v="33"/>
    <n v="2160"/>
    <x v="33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7-06T00:00:00"/>
    <x v="9"/>
    <x v="33"/>
    <n v="1134"/>
    <x v="33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7-06T00:00:00"/>
    <x v="4"/>
    <x v="72"/>
    <n v="7740"/>
    <x v="72"/>
    <x v="25"/>
    <x v="1"/>
    <x v="5"/>
    <x v="4"/>
    <n v="0"/>
    <s v="BODEGA"/>
    <n v="0"/>
    <n v="0"/>
    <x v="0"/>
    <n v="0"/>
    <m/>
    <s v="No aplica"/>
    <s v="No aplica"/>
    <s v="No aplica"/>
  </r>
  <r>
    <s v="KIGT"/>
    <d v="2026-07-06T00:00:00"/>
    <x v="12"/>
    <x v="48"/>
    <n v="1821"/>
    <x v="48"/>
    <x v="25"/>
    <x v="4"/>
    <x v="8"/>
    <x v="4"/>
    <n v="0"/>
    <s v="BODEGA"/>
    <n v="0"/>
    <n v="0"/>
    <x v="5"/>
    <n v="0"/>
    <n v="76401"/>
    <s v="Aplica"/>
    <s v="No aplica"/>
    <s v="No aplica"/>
  </r>
  <r>
    <s v="KIGT"/>
    <d v="2026-07-06T00:00:00"/>
    <x v="13"/>
    <x v="73"/>
    <n v="45080"/>
    <x v="73"/>
    <x v="25"/>
    <x v="4"/>
    <x v="8"/>
    <x v="4"/>
    <n v="0"/>
    <s v="BODEGA"/>
    <n v="0"/>
    <n v="0"/>
    <x v="6"/>
    <n v="0"/>
    <n v="74001"/>
    <s v="Aplica"/>
    <s v="No aplica"/>
    <s v="No aplica"/>
  </r>
  <r>
    <s v="KIGT"/>
    <d v="2026-07-06T00:00:00"/>
    <x v="4"/>
    <x v="38"/>
    <n v="36514"/>
    <x v="38"/>
    <x v="25"/>
    <x v="4"/>
    <x v="8"/>
    <x v="4"/>
    <n v="0"/>
    <s v="BODEGA"/>
    <n v="0"/>
    <n v="0"/>
    <x v="3"/>
    <n v="0"/>
    <n v="73001"/>
    <s v="No aplica"/>
    <s v="No aplica"/>
    <s v="No aplica"/>
  </r>
  <r>
    <s v="KIGT"/>
    <d v="2026-07-06T00:00:00"/>
    <x v="6"/>
    <x v="38"/>
    <n v="5688"/>
    <x v="38"/>
    <x v="25"/>
    <x v="4"/>
    <x v="8"/>
    <x v="4"/>
    <n v="0"/>
    <s v="BODEGA"/>
    <n v="0"/>
    <n v="0"/>
    <x v="3"/>
    <n v="0"/>
    <n v="73001"/>
    <s v="Aplica"/>
    <s v="No aplica"/>
    <s v="No aplica"/>
  </r>
  <r>
    <s v="KIGT"/>
    <d v="2026-07-06T00:00:00"/>
    <x v="1"/>
    <x v="50"/>
    <n v="5031"/>
    <x v="50"/>
    <x v="25"/>
    <x v="4"/>
    <x v="8"/>
    <x v="4"/>
    <n v="0"/>
    <s v="BODEGA"/>
    <n v="0"/>
    <n v="0"/>
    <x v="3"/>
    <n v="0"/>
    <n v="273003"/>
    <s v="Aplica"/>
    <s v="No aplica"/>
    <s v="No aplica"/>
  </r>
  <r>
    <s v="KIGT"/>
    <d v="2026-07-06T00:00:00"/>
    <x v="6"/>
    <x v="50"/>
    <n v="7274"/>
    <x v="50"/>
    <x v="25"/>
    <x v="4"/>
    <x v="8"/>
    <x v="4"/>
    <n v="0"/>
    <s v="BODEGA"/>
    <n v="0"/>
    <n v="0"/>
    <x v="3"/>
    <n v="0"/>
    <n v="273003"/>
    <s v="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4"/>
    <x v="74"/>
    <m/>
    <x v="59"/>
    <x v="26"/>
    <x v="5"/>
    <x v="9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">
  <r>
    <x v="0"/>
    <d v="2026-07-06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1"/>
    <x v="0"/>
    <n v="45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1"/>
    <x v="1"/>
    <n v="19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2"/>
    <n v="32400"/>
    <x v="2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0"/>
    <x v="3"/>
    <n v="1815"/>
    <x v="3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0"/>
    <x v="4"/>
    <n v="9504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4"/>
    <n v="6449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3"/>
    <x v="5"/>
    <n v="331268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4"/>
    <x v="6"/>
    <n v="144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1"/>
    <x v="7"/>
    <n v="3130"/>
    <x v="7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8"/>
    <n v="240"/>
    <x v="8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9"/>
    <n v="9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2"/>
    <x v="10"/>
    <n v="792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4"/>
    <x v="10"/>
    <n v="10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6T00:00:00"/>
    <x v="0"/>
    <x v="10"/>
    <n v="46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5"/>
    <x v="11"/>
    <n v="480"/>
    <x v="11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2"/>
    <n v="363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13"/>
    <n v="3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14"/>
    <n v="6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5"/>
    <n v="138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15"/>
    <n v="894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16"/>
    <n v="195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7"/>
    <n v="627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8"/>
    <n v="42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9"/>
    <n v="30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4"/>
    <x v="19"/>
    <n v="183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3"/>
    <x v="20"/>
    <n v="585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20"/>
    <n v="9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4"/>
    <x v="20"/>
    <n v="9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20"/>
    <n v="9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4"/>
    <x v="21"/>
    <n v="1500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5"/>
    <x v="21"/>
    <n v="816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6"/>
    <x v="21"/>
    <n v="1344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21"/>
    <n v="708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0"/>
    <x v="22"/>
    <n v="23004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6"/>
    <x v="22"/>
    <n v="11016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22"/>
    <n v="22824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7"/>
    <x v="22"/>
    <n v="6048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5"/>
    <x v="23"/>
    <n v="18780"/>
    <x v="2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5"/>
    <x v="4"/>
    <n v="1368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24"/>
    <n v="8820"/>
    <x v="2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5"/>
    <n v="4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2"/>
    <x v="10"/>
    <n v="792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6T00:00:00"/>
    <x v="1"/>
    <x v="10"/>
    <n v="126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6T00:00:00"/>
    <x v="0"/>
    <x v="25"/>
    <n v="576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6T00:00:00"/>
    <x v="2"/>
    <x v="25"/>
    <n v="109728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6T00:00:00"/>
    <x v="5"/>
    <x v="26"/>
    <n v="50880"/>
    <x v="2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6T00:00:00"/>
    <x v="5"/>
    <x v="27"/>
    <n v="186797"/>
    <x v="2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6T00:00:00"/>
    <x v="5"/>
    <x v="28"/>
    <n v="403200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6T00:00:00"/>
    <x v="0"/>
    <x v="8"/>
    <n v="900"/>
    <x v="8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6T00:00:00"/>
    <x v="4"/>
    <x v="29"/>
    <n v="264"/>
    <x v="2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6T00:00:00"/>
    <x v="0"/>
    <x v="9"/>
    <n v="1260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6T00:00:00"/>
    <x v="2"/>
    <x v="8"/>
    <n v="900"/>
    <x v="8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12"/>
    <n v="1650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7"/>
    <x v="12"/>
    <n v="6000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6"/>
    <x v="12"/>
    <n v="10650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30"/>
    <n v="3960"/>
    <x v="3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15"/>
    <n v="9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4"/>
    <x v="15"/>
    <n v="60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3"/>
    <x v="15"/>
    <n v="120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7"/>
    <x v="15"/>
    <n v="120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6"/>
    <x v="15"/>
    <n v="2781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1"/>
    <x v="16"/>
    <n v="90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22"/>
    <n v="432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3"/>
    <x v="22"/>
    <n v="3024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1"/>
    <x v="22"/>
    <n v="13491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23"/>
    <n v="10560"/>
    <x v="2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4"/>
    <x v="23"/>
    <n v="9210"/>
    <x v="2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4"/>
    <n v="1075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4"/>
    <x v="4"/>
    <n v="2808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1"/>
    <x v="4"/>
    <n v="26525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4"/>
    <x v="24"/>
    <n v="2700"/>
    <x v="2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5"/>
    <n v="99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4"/>
    <x v="5"/>
    <n v="384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6T00:00:00"/>
    <x v="0"/>
    <x v="31"/>
    <n v="870"/>
    <x v="3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06T00:00:00"/>
    <x v="4"/>
    <x v="10"/>
    <n v="36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2"/>
    <x v="4"/>
    <n v="7950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1"/>
    <x v="4"/>
    <n v="2546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8"/>
    <x v="16"/>
    <n v="3120"/>
    <x v="16"/>
    <x v="5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5"/>
    <d v="2026-07-06T00:00:00"/>
    <x v="3"/>
    <x v="16"/>
    <n v="720"/>
    <x v="1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2"/>
    <x v="29"/>
    <n v="564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9"/>
    <x v="29"/>
    <n v="283"/>
    <x v="29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6T00:00:00"/>
    <x v="2"/>
    <x v="10"/>
    <n v="441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10"/>
    <x v="16"/>
    <n v="2400"/>
    <x v="1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2"/>
    <x v="15"/>
    <n v="147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1"/>
    <x v="15"/>
    <n v="15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1"/>
    <x v="3"/>
    <n v="6000"/>
    <x v="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10"/>
    <x v="3"/>
    <n v="5700"/>
    <x v="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2"/>
    <x v="9"/>
    <n v="129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2"/>
    <x v="10"/>
    <n v="10695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3"/>
    <x v="5"/>
    <n v="27456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4"/>
    <x v="5"/>
    <n v="2186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4"/>
    <x v="5"/>
    <n v="2633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6T00:00:00"/>
    <x v="6"/>
    <x v="32"/>
    <n v="4500"/>
    <x v="3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2"/>
    <x v="20"/>
    <n v="60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1"/>
    <x v="20"/>
    <n v="60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3"/>
    <x v="20"/>
    <n v="30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2"/>
    <x v="4"/>
    <n v="57883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2"/>
    <x v="24"/>
    <n v="4320"/>
    <x v="2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1"/>
    <x v="24"/>
    <n v="4320"/>
    <x v="2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3"/>
    <x v="24"/>
    <n v="540"/>
    <x v="24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4"/>
    <x v="5"/>
    <n v="11756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6T00:00:00"/>
    <x v="2"/>
    <x v="31"/>
    <n v="900"/>
    <x v="31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6T00:00:00"/>
    <x v="2"/>
    <x v="10"/>
    <n v="4410"/>
    <x v="1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30"/>
    <n v="960"/>
    <x v="3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4"/>
    <x v="15"/>
    <n v="24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15"/>
    <n v="63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15"/>
    <n v="18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12"/>
    <n v="9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4"/>
    <x v="12"/>
    <n v="105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20"/>
    <n v="30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20"/>
    <n v="90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13"/>
    <n v="75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13"/>
    <n v="9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24"/>
    <n v="3960"/>
    <x v="2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23"/>
    <n v="2112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3"/>
    <x v="5"/>
    <n v="28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5"/>
    <n v="52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3"/>
    <x v="21"/>
    <n v="2640"/>
    <x v="21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16"/>
    <n v="45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3"/>
    <n v="900"/>
    <x v="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4"/>
    <n v="3744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4"/>
    <n v="10560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0"/>
    <x v="22"/>
    <n v="2448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22"/>
    <n v="8640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6T00:00:00"/>
    <x v="2"/>
    <x v="22"/>
    <n v="14652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6T00:00:00"/>
    <x v="5"/>
    <x v="12"/>
    <n v="2100"/>
    <x v="1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6T00:00:00"/>
    <x v="2"/>
    <x v="20"/>
    <n v="360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6T00:00:00"/>
    <x v="6"/>
    <x v="21"/>
    <n v="1209"/>
    <x v="21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06T00:00:00"/>
    <x v="4"/>
    <x v="24"/>
    <n v="2640"/>
    <x v="24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6T00:00:00"/>
    <x v="3"/>
    <x v="31"/>
    <n v="1050"/>
    <x v="3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06T00:00:00"/>
    <x v="2"/>
    <x v="10"/>
    <n v="378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0"/>
    <x v="22"/>
    <n v="31140"/>
    <x v="2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4"/>
    <n v="996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4"/>
    <n v="691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7"/>
    <x v="4"/>
    <n v="288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4"/>
    <n v="9216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0"/>
    <x v="5"/>
    <n v="5808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0"/>
    <x v="10"/>
    <n v="468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24"/>
    <n v="3960"/>
    <x v="2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5"/>
    <x v="23"/>
    <n v="1920"/>
    <x v="2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6T00:00:00"/>
    <x v="0"/>
    <x v="31"/>
    <n v="2160"/>
    <x v="3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06T00:00:00"/>
    <x v="5"/>
    <x v="31"/>
    <n v="540"/>
    <x v="3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06T00:00:00"/>
    <x v="1"/>
    <x v="5"/>
    <n v="25920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6T00:00:00"/>
    <x v="4"/>
    <x v="5"/>
    <n v="177731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6T00:00:00"/>
    <x v="3"/>
    <x v="33"/>
    <n v="51462"/>
    <x v="33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33"/>
    <n v="171360"/>
    <x v="33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4"/>
    <x v="34"/>
    <n v="12034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0"/>
    <x v="34"/>
    <n v="89851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2"/>
    <x v="34"/>
    <n v="9892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2"/>
    <x v="35"/>
    <n v="8250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35"/>
    <n v="9154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35"/>
    <n v="10620"/>
    <x v="35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12"/>
    <n v="30000"/>
    <x v="12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15"/>
    <n v="90000"/>
    <x v="15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17"/>
    <n v="23100"/>
    <x v="17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21"/>
    <n v="473"/>
    <x v="21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2"/>
    <x v="27"/>
    <n v="121361"/>
    <x v="27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27"/>
    <n v="45060"/>
    <x v="27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27"/>
    <n v="57480"/>
    <x v="27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36"/>
    <n v="21318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36"/>
    <n v="113280"/>
    <x v="36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22"/>
    <n v="44398"/>
    <x v="22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22"/>
    <n v="87240"/>
    <x v="22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4"/>
    <n v="160387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5"/>
    <n v="955"/>
    <x v="5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2"/>
    <x v="28"/>
    <n v="169575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5"/>
    <x v="28"/>
    <n v="63360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11"/>
    <x v="28"/>
    <n v="216960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6T00:00:00"/>
    <x v="3"/>
    <x v="37"/>
    <n v="263"/>
    <x v="37"/>
    <x v="11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1"/>
    <d v="2026-07-06T00:00:00"/>
    <x v="1"/>
    <x v="37"/>
    <n v="165"/>
    <x v="37"/>
    <x v="11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1"/>
    <d v="2026-07-06T00:00:00"/>
    <x v="0"/>
    <x v="37"/>
    <n v="360"/>
    <x v="37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06T00:00:00"/>
    <x v="11"/>
    <x v="37"/>
    <n v="5760"/>
    <x v="37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06T00:00:00"/>
    <x v="5"/>
    <x v="38"/>
    <n v="31344"/>
    <x v="38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06T00:00:00"/>
    <x v="11"/>
    <x v="38"/>
    <n v="60352"/>
    <x v="38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06T00:00:00"/>
    <x v="11"/>
    <x v="39"/>
    <n v="4800"/>
    <x v="39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6T00:00:00"/>
    <x v="4"/>
    <x v="39"/>
    <n v="330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6T00:00:00"/>
    <x v="4"/>
    <x v="40"/>
    <n v="1844"/>
    <x v="40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6T00:00:00"/>
    <x v="2"/>
    <x v="40"/>
    <n v="187"/>
    <x v="40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06T00:00:00"/>
    <x v="4"/>
    <x v="38"/>
    <n v="12004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6T00:00:00"/>
    <x v="0"/>
    <x v="38"/>
    <n v="894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6T00:00:00"/>
    <x v="2"/>
    <x v="38"/>
    <n v="15024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6T00:00:00"/>
    <x v="11"/>
    <x v="38"/>
    <n v="20975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6T00:00:00"/>
    <x v="0"/>
    <x v="39"/>
    <n v="18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6T00:00:00"/>
    <x v="2"/>
    <x v="39"/>
    <n v="26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6T00:00:00"/>
    <x v="11"/>
    <x v="39"/>
    <n v="150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6T00:00:00"/>
    <x v="4"/>
    <x v="41"/>
    <n v="180"/>
    <x v="41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6T00:00:00"/>
    <x v="0"/>
    <x v="41"/>
    <n v="234"/>
    <x v="41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6T00:00:00"/>
    <x v="2"/>
    <x v="41"/>
    <n v="210"/>
    <x v="41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6T00:00:00"/>
    <x v="11"/>
    <x v="41"/>
    <n v="72"/>
    <x v="41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06T00:00:00"/>
    <x v="2"/>
    <x v="22"/>
    <n v="49744"/>
    <x v="2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22"/>
    <n v="46070"/>
    <x v="2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4"/>
    <n v="26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35"/>
    <n v="46852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2"/>
    <x v="35"/>
    <n v="11397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0"/>
    <x v="34"/>
    <n v="140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2"/>
    <x v="34"/>
    <n v="34985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34"/>
    <n v="40320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36"/>
    <n v="4159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27"/>
    <n v="5256"/>
    <x v="27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2"/>
    <x v="21"/>
    <n v="443"/>
    <x v="21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21"/>
    <n v="599"/>
    <x v="21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2"/>
    <x v="5"/>
    <n v="7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28"/>
    <n v="333258"/>
    <x v="28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2"/>
    <x v="42"/>
    <n v="3900"/>
    <x v="4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12"/>
    <n v="21000"/>
    <x v="1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6T00:00:00"/>
    <x v="11"/>
    <x v="15"/>
    <n v="51000"/>
    <x v="15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12"/>
    <n v="36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10"/>
    <n v="288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35"/>
    <n v="735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12"/>
    <n v="3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12"/>
    <n v="24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12"/>
    <n v="36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4"/>
    <n v="5400"/>
    <x v="44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5"/>
    <n v="4140"/>
    <x v="4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12"/>
    <n v="36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0"/>
    <x v="46"/>
    <n v="333"/>
    <x v="46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36"/>
    <n v="504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0"/>
    <x v="47"/>
    <n v="1975"/>
    <x v="47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6T00:00:00"/>
    <x v="2"/>
    <x v="48"/>
    <n v="8340"/>
    <x v="48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7-06T00:00:00"/>
    <x v="7"/>
    <x v="38"/>
    <n v="762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2"/>
    <x v="47"/>
    <n v="5760"/>
    <x v="47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6T00:00:00"/>
    <x v="0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2"/>
    <x v="49"/>
    <n v="3360"/>
    <x v="49"/>
    <x v="13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3"/>
    <d v="2026-07-06T00:00:00"/>
    <x v="11"/>
    <x v="47"/>
    <n v="5272"/>
    <x v="47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47"/>
    <n v="5760"/>
    <x v="47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6T00:00:00"/>
    <x v="6"/>
    <x v="38"/>
    <n v="1668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11"/>
    <x v="41"/>
    <n v="627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06T00:00:00"/>
    <x v="2"/>
    <x v="38"/>
    <n v="4852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37"/>
    <n v="7560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6T00:00:00"/>
    <x v="2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2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0"/>
    <x v="50"/>
    <n v="2850"/>
    <x v="50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6"/>
    <x v="38"/>
    <n v="540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1"/>
    <x v="38"/>
    <n v="5400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0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2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7"/>
    <n v="10080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6T00:00:00"/>
    <x v="5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50"/>
    <n v="2940"/>
    <x v="50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6T00:00:00"/>
    <x v="11"/>
    <x v="5"/>
    <n v="528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51"/>
    <n v="11520"/>
    <x v="51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2"/>
    <x v="48"/>
    <n v="6480"/>
    <x v="48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7-06T00:00:00"/>
    <x v="10"/>
    <x v="46"/>
    <n v="295"/>
    <x v="46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4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3"/>
    <x v="47"/>
    <n v="1200"/>
    <x v="47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6T00:00:00"/>
    <x v="4"/>
    <x v="38"/>
    <n v="2719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2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4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5"/>
    <n v="525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38"/>
    <n v="5262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8"/>
    <n v="1913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3"/>
    <x v="38"/>
    <n v="5400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1"/>
    <x v="38"/>
    <n v="540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6T00:00:00"/>
    <x v="1"/>
    <x v="38"/>
    <n v="5400"/>
    <x v="38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6T00:00:00"/>
    <x v="11"/>
    <x v="43"/>
    <n v="46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37"/>
    <n v="7560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3"/>
    <n v="4320"/>
    <x v="43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51"/>
    <n v="5760"/>
    <x v="51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50"/>
    <n v="3450"/>
    <x v="50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6T00:00:00"/>
    <x v="11"/>
    <x v="52"/>
    <n v="5760"/>
    <x v="52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53"/>
    <n v="100"/>
    <x v="53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16"/>
    <n v="3900"/>
    <x v="1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3"/>
    <n v="3600"/>
    <x v="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16"/>
    <n v="1200"/>
    <x v="1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15"/>
    <n v="1800"/>
    <x v="1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3"/>
    <n v="3000"/>
    <x v="3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5"/>
    <n v="4032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0"/>
    <x v="46"/>
    <n v="585"/>
    <x v="46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1"/>
    <n v="756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06T00:00:00"/>
    <x v="5"/>
    <x v="54"/>
    <n v="57600"/>
    <x v="54"/>
    <x v="13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3"/>
    <d v="2026-07-06T00:00:00"/>
    <x v="2"/>
    <x v="5"/>
    <n v="13728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5"/>
    <n v="8448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5"/>
    <n v="137280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36"/>
    <n v="7848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1"/>
    <n v="3200"/>
    <x v="2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4"/>
    <n v="31200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55"/>
    <n v="49120"/>
    <x v="5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2"/>
    <n v="57900"/>
    <x v="2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54"/>
    <n v="16133"/>
    <x v="54"/>
    <x v="13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3"/>
    <d v="2026-07-06T00:00:00"/>
    <x v="2"/>
    <x v="12"/>
    <n v="300"/>
    <x v="1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27"/>
    <n v="744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4"/>
    <x v="30"/>
    <n v="120"/>
    <x v="3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16"/>
    <n v="600"/>
    <x v="1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2"/>
    <x v="5"/>
    <n v="818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10"/>
    <n v="36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29"/>
    <n v="348"/>
    <x v="2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5"/>
    <x v="31"/>
    <n v="180"/>
    <x v="31"/>
    <x v="1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3"/>
    <d v="2026-07-06T00:00:00"/>
    <x v="11"/>
    <x v="25"/>
    <n v="4608"/>
    <x v="25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11"/>
    <x v="53"/>
    <n v="500"/>
    <x v="53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6T00:00:00"/>
    <x v="0"/>
    <x v="56"/>
    <n v="4080"/>
    <x v="56"/>
    <x v="13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3"/>
    <d v="2026-07-06T00:00:00"/>
    <x v="11"/>
    <x v="52"/>
    <n v="132720"/>
    <x v="52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4"/>
    <x v="57"/>
    <n v="10080"/>
    <x v="5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7"/>
    <x v="57"/>
    <n v="5794"/>
    <x v="5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35"/>
    <n v="704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5"/>
    <x v="35"/>
    <n v="59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2"/>
    <x v="35"/>
    <n v="723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0"/>
    <x v="35"/>
    <n v="81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4"/>
    <x v="35"/>
    <n v="62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58"/>
    <n v="36000"/>
    <x v="5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0"/>
    <x v="43"/>
    <n v="600"/>
    <x v="4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25"/>
    <n v="13824"/>
    <x v="25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26"/>
    <n v="104280"/>
    <x v="26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27"/>
    <n v="121996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5"/>
    <x v="27"/>
    <n v="138415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36"/>
    <n v="1380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22"/>
    <n v="100282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4"/>
    <n v="1475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6T00:00:00"/>
    <x v="11"/>
    <x v="59"/>
    <n v="100694"/>
    <x v="59"/>
    <x v="14"/>
    <e v="#N/A"/>
    <e v="#N/A"/>
    <s v="PLANTAS"/>
    <n v="0"/>
    <s v="PLANTA CLASIFICACION"/>
    <n v="0"/>
    <n v="0"/>
    <e v="#N/A"/>
    <n v="0"/>
    <m/>
    <x v="0"/>
    <x v="0"/>
    <x v="0"/>
    <m/>
    <m/>
    <m/>
    <m/>
    <m/>
    <m/>
  </r>
  <r>
    <x v="14"/>
    <d v="2026-07-06T00:00:00"/>
    <x v="2"/>
    <x v="48"/>
    <n v="173814"/>
    <x v="48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4"/>
    <d v="2026-07-06T00:00:00"/>
    <x v="11"/>
    <x v="60"/>
    <n v="4552"/>
    <x v="60"/>
    <x v="14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4"/>
    <d v="2026-07-06T00:00:00"/>
    <x v="11"/>
    <x v="38"/>
    <n v="25359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6T00:00:00"/>
    <x v="11"/>
    <x v="39"/>
    <n v="3000"/>
    <x v="39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06T00:00:00"/>
    <x v="0"/>
    <x v="25"/>
    <n v="42048"/>
    <x v="25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6T00:00:00"/>
    <x v="2"/>
    <x v="27"/>
    <n v="42048"/>
    <x v="27"/>
    <x v="1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6T00:00:00"/>
    <x v="2"/>
    <x v="28"/>
    <n v="433020"/>
    <x v="28"/>
    <x v="1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6T00:00:00"/>
    <x v="3"/>
    <x v="4"/>
    <n v="3801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7-06T00:00:00"/>
    <x v="3"/>
    <x v="5"/>
    <n v="2511"/>
    <x v="5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7-06T00:00:00"/>
    <x v="5"/>
    <x v="43"/>
    <n v="1680"/>
    <x v="43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5"/>
    <x v="61"/>
    <n v="1800"/>
    <x v="61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0"/>
    <x v="27"/>
    <n v="110563"/>
    <x v="2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4"/>
    <x v="27"/>
    <n v="57748"/>
    <x v="2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1"/>
    <x v="27"/>
    <n v="1273"/>
    <x v="27"/>
    <x v="17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6T00:00:00"/>
    <x v="2"/>
    <x v="27"/>
    <n v="105600"/>
    <x v="2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3"/>
    <x v="55"/>
    <n v="176275"/>
    <x v="55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6T00:00:00"/>
    <x v="6"/>
    <x v="55"/>
    <n v="126720"/>
    <x v="55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6T00:00:00"/>
    <x v="2"/>
    <x v="55"/>
    <n v="126240"/>
    <x v="55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0"/>
    <x v="55"/>
    <n v="34620"/>
    <x v="55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0"/>
    <x v="36"/>
    <n v="31956"/>
    <x v="36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2"/>
    <x v="25"/>
    <n v="145728"/>
    <x v="25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0"/>
    <x v="25"/>
    <n v="8928"/>
    <x v="25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6T00:00:00"/>
    <x v="1"/>
    <x v="25"/>
    <n v="2880"/>
    <x v="25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6T00:00:00"/>
    <x v="9"/>
    <x v="37"/>
    <n v="986"/>
    <x v="37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06T00:00:00"/>
    <x v="10"/>
    <x v="37"/>
    <n v="1666"/>
    <x v="37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06T00:00:00"/>
    <x v="7"/>
    <x v="37"/>
    <n v="756"/>
    <x v="37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06T00:00:00"/>
    <x v="3"/>
    <x v="37"/>
    <n v="1320"/>
    <x v="37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06T00:00:00"/>
    <x v="0"/>
    <x v="37"/>
    <n v="2426"/>
    <x v="37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6T00:00:00"/>
    <x v="0"/>
    <x v="13"/>
    <n v="6000"/>
    <x v="13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0"/>
    <x v="20"/>
    <n v="1136"/>
    <x v="20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0"/>
    <x v="21"/>
    <n v="6478"/>
    <x v="21"/>
    <x v="18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0"/>
    <x v="22"/>
    <n v="36273"/>
    <x v="22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0"/>
    <x v="23"/>
    <n v="6060"/>
    <x v="23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0"/>
    <x v="4"/>
    <n v="252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2"/>
    <x v="5"/>
    <n v="233"/>
    <x v="5"/>
    <x v="18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6T00:00:00"/>
    <x v="2"/>
    <x v="31"/>
    <n v="720"/>
    <x v="31"/>
    <x v="18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8"/>
    <d v="2026-07-06T00:00:00"/>
    <x v="0"/>
    <x v="10"/>
    <n v="180"/>
    <x v="10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6T00:00:00"/>
    <x v="1"/>
    <x v="22"/>
    <n v="1412"/>
    <x v="22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6T00:00:00"/>
    <x v="4"/>
    <x v="4"/>
    <n v="16753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6T00:00:00"/>
    <x v="1"/>
    <x v="57"/>
    <n v="2527"/>
    <x v="57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3"/>
    <x v="57"/>
    <n v="2160"/>
    <x v="57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1"/>
    <x v="57"/>
    <n v="6912"/>
    <x v="57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4"/>
    <x v="57"/>
    <n v="4353"/>
    <x v="5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6T00:00:00"/>
    <x v="10"/>
    <x v="33"/>
    <n v="18043"/>
    <x v="33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3"/>
    <x v="33"/>
    <n v="12954"/>
    <x v="33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4"/>
    <x v="33"/>
    <n v="4258"/>
    <x v="33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6T00:00:00"/>
    <x v="10"/>
    <x v="34"/>
    <n v="1789"/>
    <x v="34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6T00:00:00"/>
    <x v="5"/>
    <x v="26"/>
    <n v="300"/>
    <x v="26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6T00:00:00"/>
    <x v="2"/>
    <x v="55"/>
    <n v="209280"/>
    <x v="55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6T00:00:00"/>
    <x v="0"/>
    <x v="55"/>
    <n v="187060"/>
    <x v="55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6T00:00:00"/>
    <x v="2"/>
    <x v="27"/>
    <n v="84480"/>
    <x v="2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6T00:00:00"/>
    <x v="0"/>
    <x v="27"/>
    <n v="60480"/>
    <x v="2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6T00:00:00"/>
    <x v="3"/>
    <x v="27"/>
    <n v="31029"/>
    <x v="27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06T00:00:00"/>
    <x v="1"/>
    <x v="4"/>
    <n v="33457"/>
    <x v="4"/>
    <x v="2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6T00:00:00"/>
    <x v="0"/>
    <x v="5"/>
    <n v="181892"/>
    <x v="5"/>
    <x v="2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6T00:00:00"/>
    <x v="2"/>
    <x v="10"/>
    <n v="1560"/>
    <x v="10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6T00:00:00"/>
    <x v="0"/>
    <x v="8"/>
    <n v="4920"/>
    <x v="8"/>
    <x v="2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6T00:00:00"/>
    <x v="10"/>
    <x v="32"/>
    <n v="4287"/>
    <x v="32"/>
    <x v="22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6T00:00:00"/>
    <x v="10"/>
    <x v="62"/>
    <n v="1503"/>
    <x v="62"/>
    <x v="22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10"/>
    <x v="5"/>
    <n v="6720"/>
    <x v="5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2"/>
    <x v="5"/>
    <n v="87120"/>
    <x v="5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1"/>
    <x v="5"/>
    <n v="46080"/>
    <x v="5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2"/>
    <x v="4"/>
    <n v="4800"/>
    <x v="4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0"/>
    <x v="4"/>
    <n v="50194"/>
    <x v="4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1"/>
    <x v="10"/>
    <n v="540"/>
    <x v="1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2"/>
    <x v="10"/>
    <n v="900"/>
    <x v="1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06T00:00:00"/>
    <x v="9"/>
    <x v="10"/>
    <n v="315"/>
    <x v="10"/>
    <x v="2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4"/>
    <d v="2026-07-06T00:00:00"/>
    <x v="4"/>
    <x v="5"/>
    <n v="35686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4"/>
    <n v="41931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22"/>
    <n v="119706"/>
    <x v="22"/>
    <x v="2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21"/>
    <n v="3520"/>
    <x v="21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34"/>
    <n v="6016"/>
    <x v="34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5"/>
    <x v="34"/>
    <n v="5340"/>
    <x v="34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2"/>
    <x v="34"/>
    <n v="6345"/>
    <x v="34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0"/>
    <x v="34"/>
    <n v="13470"/>
    <x v="34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4"/>
    <x v="34"/>
    <n v="10818"/>
    <x v="34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"/>
    <x v="36"/>
    <n v="7440"/>
    <x v="36"/>
    <x v="24"/>
    <s v="GRIS SUELTO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24"/>
    <d v="2026-07-06T00:00:00"/>
    <x v="11"/>
    <x v="37"/>
    <n v="1883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6T00:00:00"/>
    <x v="11"/>
    <x v="63"/>
    <n v="110"/>
    <x v="63"/>
    <x v="2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4"/>
    <d v="2026-07-06T00:00:00"/>
    <x v="11"/>
    <x v="64"/>
    <n v="7357"/>
    <x v="64"/>
    <x v="2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4"/>
    <d v="2026-07-06T00:00:00"/>
    <x v="11"/>
    <x v="38"/>
    <n v="8624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6T00:00:00"/>
    <x v="5"/>
    <x v="38"/>
    <n v="7814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6T00:00:00"/>
    <x v="11"/>
    <x v="65"/>
    <n v="93"/>
    <x v="65"/>
    <x v="2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4"/>
    <d v="2026-07-06T00:00:00"/>
    <x v="5"/>
    <x v="65"/>
    <n v="84"/>
    <x v="65"/>
    <x v="2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24"/>
    <d v="2026-07-06T00:00:00"/>
    <x v="11"/>
    <x v="50"/>
    <n v="2459"/>
    <x v="50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6T00:00:00"/>
    <x v="5"/>
    <x v="50"/>
    <n v="840"/>
    <x v="50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6T00:00:00"/>
    <x v="2"/>
    <x v="50"/>
    <n v="1540"/>
    <x v="50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6T00:00:00"/>
    <x v="0"/>
    <x v="33"/>
    <n v="4055"/>
    <x v="33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66"/>
    <n v="1200"/>
    <x v="66"/>
    <x v="2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24"/>
    <d v="2026-07-06T00:00:00"/>
    <x v="2"/>
    <x v="66"/>
    <n v="1152"/>
    <x v="66"/>
    <x v="2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24"/>
    <d v="2026-07-06T00:00:00"/>
    <x v="4"/>
    <x v="66"/>
    <n v="1980"/>
    <x v="66"/>
    <x v="2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24"/>
    <d v="2026-07-06T00:00:00"/>
    <x v="11"/>
    <x v="67"/>
    <n v="9886"/>
    <x v="67"/>
    <x v="2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24"/>
    <d v="2026-07-06T00:00:00"/>
    <x v="11"/>
    <x v="68"/>
    <n v="18898"/>
    <x v="68"/>
    <x v="2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24"/>
    <d v="2026-07-06T00:00:00"/>
    <x v="11"/>
    <x v="69"/>
    <n v="7240"/>
    <x v="69"/>
    <x v="2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24"/>
    <d v="2026-07-06T00:00:00"/>
    <x v="11"/>
    <x v="70"/>
    <n v="310"/>
    <x v="70"/>
    <x v="2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24"/>
    <d v="2026-07-06T00:00:00"/>
    <x v="11"/>
    <x v="46"/>
    <n v="460"/>
    <x v="46"/>
    <x v="2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6T00:00:00"/>
    <x v="11"/>
    <x v="71"/>
    <n v="1545"/>
    <x v="71"/>
    <x v="2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24"/>
    <d v="2026-07-06T00:00:00"/>
    <x v="5"/>
    <x v="71"/>
    <n v="572"/>
    <x v="71"/>
    <x v="2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25"/>
    <d v="2026-07-06T00:00:00"/>
    <x v="3"/>
    <x v="57"/>
    <n v="6300"/>
    <x v="5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06T00:00:00"/>
    <x v="6"/>
    <x v="57"/>
    <n v="2520"/>
    <x v="57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06T00:00:00"/>
    <x v="10"/>
    <x v="33"/>
    <n v="2160"/>
    <x v="33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06T00:00:00"/>
    <x v="9"/>
    <x v="33"/>
    <n v="1134"/>
    <x v="33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7-06T00:00:00"/>
    <x v="4"/>
    <x v="72"/>
    <n v="7740"/>
    <x v="72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06T00:00:00"/>
    <x v="12"/>
    <x v="48"/>
    <n v="1821"/>
    <x v="48"/>
    <x v="25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5"/>
    <d v="2026-07-06T00:00:00"/>
    <x v="13"/>
    <x v="73"/>
    <n v="45080"/>
    <x v="73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7-06T00:00:00"/>
    <x v="4"/>
    <x v="38"/>
    <n v="36514"/>
    <x v="38"/>
    <x v="25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5"/>
    <d v="2026-07-06T00:00:00"/>
    <x v="6"/>
    <x v="38"/>
    <n v="5688"/>
    <x v="38"/>
    <x v="25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5"/>
    <d v="2026-07-06T00:00:00"/>
    <x v="1"/>
    <x v="50"/>
    <n v="5031"/>
    <x v="50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5"/>
    <d v="2026-07-06T00:00:00"/>
    <x v="6"/>
    <x v="50"/>
    <n v="7274"/>
    <x v="50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4"/>
    <m/>
    <x v="74"/>
    <x v="27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5"/>
        <item h="1" x="2"/>
        <item h="1" x="0"/>
        <item x="4"/>
        <item x="1"/>
        <item x="3"/>
        <item x="7"/>
        <item x="6"/>
        <item x="10"/>
        <item x="9"/>
        <item x="12"/>
        <item x="8"/>
        <item m="1" x="22"/>
        <item m="1" x="20"/>
        <item m="1" x="18"/>
        <item m="1" x="16"/>
        <item m="1" x="15"/>
        <item m="1" x="21"/>
        <item m="1" x="19"/>
        <item m="1" x="17"/>
        <item m="1" x="24"/>
        <item m="1" x="23"/>
        <item x="13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5">
        <item m="1" x="74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Row" compact="0" outline="0" showAll="0" defaultSubtotal="0">
      <items count="74">
        <item sd="0" x="11"/>
        <item sd="0" x="12"/>
        <item sd="0" x="24"/>
        <item m="1" x="65"/>
        <item m="1" x="51"/>
        <item m="1" x="73"/>
        <item sd="0" x="13"/>
        <item h="1" sd="0" m="1" x="64"/>
        <item sd="0" x="14"/>
        <item h="1" x="0"/>
        <item h="1" x="1"/>
        <item h="1" m="1" x="67"/>
        <item h="1" x="18"/>
        <item h="1" x="4"/>
        <item h="1" x="5"/>
        <item h="1" m="1" x="32"/>
        <item h="1" x="7"/>
        <item h="1" m="1" x="30"/>
        <item h="1" x="8"/>
        <item h="1" m="1" x="70"/>
        <item h="1" m="1" x="68"/>
        <item h="1" m="1" x="60"/>
        <item h="1" x="10"/>
        <item h="1" x="19"/>
        <item x="26"/>
        <item h="1" x="3"/>
        <item h="1" m="1" x="63"/>
        <item h="1" x="6"/>
        <item h="1" x="23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22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5"/>
        <item h="1" m="1" x="58"/>
        <item h="1" m="1" x="42"/>
        <item h="1" m="1" x="29"/>
        <item h="1" x="2"/>
        <item h="1" x="15"/>
        <item h="1" m="1" x="46"/>
        <item h="1" x="21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10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1">
      <pivotArea field="7" type="button" dataOnly="0" labelOnly="1" outline="0" axis="axisCol" fieldPosition="0"/>
    </format>
    <format dxfId="270">
      <pivotArea outline="0" collapsedLevelsAreSubtotals="1" fieldPosition="0"/>
    </format>
    <format dxfId="26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dataOnly="0" labelOnly="1" outline="0" fieldPosition="0">
        <references count="1">
          <reference field="6" count="1">
            <x v="0"/>
          </reference>
        </references>
      </pivotArea>
    </format>
    <format dxfId="250">
      <pivotArea dataOnly="0" labelOnly="1" outline="0" fieldPosition="0">
        <references count="1">
          <reference field="6" count="1">
            <x v="1"/>
          </reference>
        </references>
      </pivotArea>
    </format>
    <format dxfId="249">
      <pivotArea dataOnly="0" labelOnly="1" outline="0" fieldPosition="0">
        <references count="1">
          <reference field="6" count="1">
            <x v="2"/>
          </reference>
        </references>
      </pivotArea>
    </format>
    <format dxfId="248">
      <pivotArea dataOnly="0" labelOnly="1" outline="0" fieldPosition="0">
        <references count="1">
          <reference field="6" count="1">
            <x v="6"/>
          </reference>
        </references>
      </pivotArea>
    </format>
    <format dxfId="247">
      <pivotArea dataOnly="0" labelOnly="1" outline="0" fieldPosition="0">
        <references count="1">
          <reference field="6" count="1">
            <x v="7"/>
          </reference>
        </references>
      </pivotArea>
    </format>
    <format dxfId="246">
      <pivotArea dataOnly="0" labelOnly="1" outline="0" fieldPosition="0">
        <references count="1">
          <reference field="6" count="1">
            <x v="8"/>
          </reference>
        </references>
      </pivotArea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field="5" type="button" dataOnly="0" labelOnly="1" outline="0"/>
    </format>
    <format dxfId="240">
      <pivotArea field="2" type="button" dataOnly="0" labelOnly="1" outline="0" axis="axisPage" fieldPosition="0"/>
    </format>
    <format dxfId="239">
      <pivotArea dataOnly="0" labelOnly="1" grandCol="1" outline="0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type="origin" dataOnly="0" labelOnly="1" outline="0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field="6" type="button" dataOnly="0" labelOnly="1" outline="0" axis="axisRow" fieldPosition="0"/>
    </format>
    <format dxfId="227">
      <pivotArea field="5" type="button" dataOnly="0" labelOnly="1" outline="0"/>
    </format>
    <format dxfId="226">
      <pivotArea field="2" type="button" dataOnly="0" labelOnly="1" outline="0" axis="axisPage" fieldPosition="0"/>
    </format>
    <format dxfId="225">
      <pivotArea dataOnly="0" labelOnly="1" grandCol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grandRow="1" outline="0" collapsedLevelsAreSubtotals="1" fieldPosition="0"/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type="origin" dataOnly="0" labelOnly="1" outline="0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6" type="button" dataOnly="0" labelOnly="1" outline="0" axis="axisRow" fieldPosition="0"/>
    </format>
    <format dxfId="214">
      <pivotArea field="5" type="button" dataOnly="0" labelOnly="1" outline="0"/>
    </format>
    <format dxfId="213">
      <pivotArea field="2" type="button" dataOnly="0" labelOnly="1" outline="0" axis="axisPage" fieldPosition="0"/>
    </format>
    <format dxfId="212">
      <pivotArea dataOnly="0" labelOnly="1" grandCol="1" outline="0" fieldPosition="0"/>
    </format>
    <format dxfId="21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7">
      <pivotArea dataOnly="0" labelOnly="1" grandRow="1" outline="0" offset="A256" fieldPosition="0"/>
    </format>
    <format dxfId="206">
      <pivotArea grandRow="1" outline="0" collapsedLevelsAreSubtotals="1" fieldPosition="0"/>
    </format>
    <format dxfId="205">
      <pivotArea dataOnly="0" labelOnly="1" grandRow="1" outline="0" offset="B256:IV256" fieldPosition="0"/>
    </format>
    <format dxfId="204">
      <pivotArea type="origin" dataOnly="0" labelOnly="1" outline="0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6" type="button" dataOnly="0" labelOnly="1" outline="0" axis="axisRow" fieldPosition="0"/>
    </format>
    <format dxfId="200">
      <pivotArea field="5" type="button" dataOnly="0" labelOnly="1" outline="0"/>
    </format>
    <format dxfId="199">
      <pivotArea field="2" type="button" dataOnly="0" labelOnly="1" outline="0" axis="axisPage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1">
            <x v="0"/>
          </reference>
        </references>
      </pivotArea>
    </format>
    <format dxfId="196">
      <pivotArea dataOnly="0" labelOnly="1" outline="0" fieldPosition="0">
        <references count="1">
          <reference field="6" count="1">
            <x v="2"/>
          </reference>
        </references>
      </pivotArea>
    </format>
    <format dxfId="195">
      <pivotArea dataOnly="0" labelOnly="1" outline="0" fieldPosition="0">
        <references count="1">
          <reference field="6" count="1">
            <x v="6"/>
          </reference>
        </references>
      </pivotArea>
    </format>
    <format dxfId="194">
      <pivotArea dataOnly="0" labelOnly="1" outline="0" fieldPosition="0">
        <references count="1">
          <reference field="6" count="1">
            <x v="7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dataOnly="0" labelOnly="1" outline="0" fieldPosition="0">
        <references count="1">
          <reference field="6" count="1">
            <x v="1"/>
          </reference>
        </references>
      </pivotArea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7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6" type="button" dataOnly="0" labelOnly="1" outline="0" axis="axisRow" fieldPosition="0"/>
    </format>
    <format dxfId="18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type="origin" dataOnly="0" labelOnly="1" outline="0" fieldPosition="0"/>
    </format>
    <format dxfId="178">
      <pivotArea field="7" type="button" dataOnly="0" labelOnly="1" outline="0" axis="axisCol" fieldPosition="0"/>
    </format>
    <format dxfId="177">
      <pivotArea type="topRight" dataOnly="0" labelOnly="1" outline="0" fieldPosition="0"/>
    </format>
    <format dxfId="176">
      <pivotArea field="6" type="button" dataOnly="0" labelOnly="1" outline="0" axis="axisRow" fieldPosition="0"/>
    </format>
    <format dxfId="175">
      <pivotArea dataOnly="0" labelOnly="1" outline="0" fieldPosition="0">
        <references count="1">
          <reference field="7" count="0"/>
        </references>
      </pivotArea>
    </format>
    <format dxfId="174">
      <pivotArea dataOnly="0" labelOnly="1" grandCol="1" outline="0" fieldPosition="0"/>
    </format>
    <format dxfId="17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2">
      <pivotArea dataOnly="0" labelOnly="1" grandRow="1" outline="0" fieldPosition="0"/>
    </format>
    <format dxfId="171">
      <pivotArea grandRow="1" outline="0" collapsedLevelsAreSubtotals="1" fieldPosition="0"/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dataOnly="0" labelOnly="1" outline="0" fieldPosition="0">
        <references count="1">
          <reference field="6" count="1">
            <x v="8"/>
          </reference>
        </references>
      </pivotArea>
    </format>
    <format dxfId="168">
      <pivotArea field="2" type="button" dataOnly="0" labelOnly="1" outline="0" axis="axisPage" fieldPosition="0"/>
    </format>
    <format dxfId="167">
      <pivotArea dataOnly="0" labelOnly="1" outline="0" fieldPosition="0">
        <references count="1">
          <reference field="6" count="1">
            <x v="1"/>
          </reference>
        </references>
      </pivotArea>
    </format>
    <format dxfId="166">
      <pivotArea type="origin" dataOnly="0" labelOnly="1" outline="0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field="6" type="button" dataOnly="0" labelOnly="1" outline="0" axis="axisRow" fieldPosition="0"/>
    </format>
    <format dxfId="162">
      <pivotArea dataOnly="0" labelOnly="1" grandCol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outline="0" collapsedLevelsAreSubtotals="1" fieldPosition="0"/>
    </format>
    <format dxfId="155">
      <pivotArea field="7" type="button" dataOnly="0" labelOnly="1" outline="0" axis="axisCol" fieldPosition="0"/>
    </format>
    <format dxfId="154">
      <pivotArea type="topRight" dataOnly="0" labelOnly="1" outline="0" fieldPosition="0"/>
    </format>
    <format dxfId="153">
      <pivotArea dataOnly="0" labelOnly="1" grandCol="1" outline="0" fieldPosition="0"/>
    </format>
    <format dxfId="152">
      <pivotArea dataOnly="0" labelOnly="1" outline="0" fieldPosition="0">
        <references count="1">
          <reference field="7" count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fieldPosition="0">
        <references count="1">
          <reference field="6" count="0"/>
        </references>
      </pivotArea>
    </format>
    <format dxfId="147">
      <pivotArea dataOnly="0" labelOnly="1" grandRow="1" outline="0" fieldPosition="0"/>
    </format>
    <format dxfId="14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23"/>
        <item x="4"/>
        <item x="11"/>
        <item x="9"/>
        <item x="2"/>
        <item x="1"/>
        <item x="0"/>
        <item x="7"/>
        <item x="17"/>
        <item x="26"/>
        <item x="16"/>
        <item x="12"/>
        <item x="13"/>
        <item x="8"/>
        <item x="27"/>
        <item x="5"/>
        <item x="19"/>
        <item x="25"/>
        <item x="24"/>
        <item x="22"/>
        <item x="21"/>
        <item x="15"/>
        <item x="6"/>
        <item x="14"/>
        <item x="10"/>
        <item x="3"/>
        <item x="29"/>
        <item x="20"/>
        <item x="18"/>
        <item x="30"/>
        <item x="28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84">
      <pivotArea outline="0" collapsedLevelsAreSubtotals="1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dataOnly="0" labelOnly="1" outline="0" axis="axisValues" fieldPosition="0"/>
    </format>
    <format dxfId="280">
      <pivotArea dataOnly="0" labelOnly="1" outline="0" axis="axisValues" fieldPosition="0"/>
    </format>
    <format dxfId="279">
      <pivotArea outline="0" collapsedLevelsAreSubtotals="1" fieldPosition="0"/>
    </format>
    <format dxfId="278">
      <pivotArea dataOnly="0" labelOnly="1" outline="0" axis="axisValues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20" type="button" dataOnly="0" labelOnly="1" outline="0" axis="axisRow" fieldPosition="0"/>
    </format>
    <format dxfId="274">
      <pivotArea dataOnly="0" labelOnly="1" outline="0" axis="axisValues" fieldPosition="0"/>
    </format>
    <format dxfId="273">
      <pivotArea dataOnly="0" labelOnly="1" fieldPosition="0">
        <references count="1">
          <reference field="20" count="0"/>
        </references>
      </pivotArea>
    </format>
    <format dxfId="27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5"/>
        <item h="1" x="2"/>
        <item h="1" x="0"/>
        <item h="1" x="4"/>
        <item x="1"/>
        <item x="3"/>
        <item x="7"/>
        <item x="6"/>
        <item x="10"/>
        <item x="9"/>
        <item x="12"/>
        <item x="8"/>
        <item m="1" x="22"/>
        <item m="1" x="20"/>
        <item m="1" x="18"/>
        <item m="1" x="16"/>
        <item m="1" x="15"/>
        <item m="1" x="21"/>
        <item m="1" x="19"/>
        <item m="1" x="17"/>
        <item m="1" x="24"/>
        <item m="1" x="23"/>
        <item x="13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4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5">
        <item m="1" x="74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Row" compact="0" outline="0" showAll="0" defaultSubtotal="0">
      <items count="74">
        <item h="1" x="24"/>
        <item h="1" m="1" x="65"/>
        <item h="1" m="1" x="51"/>
        <item h="1" m="1" x="73"/>
        <item sd="0" m="1" x="64"/>
        <item h="1" x="14"/>
        <item sd="0" x="0"/>
        <item sd="0" x="1"/>
        <item sd="0" m="1" x="67"/>
        <item sd="0" x="18"/>
        <item sd="0" x="4"/>
        <item sd="0" x="5"/>
        <item sd="0" m="1" x="32"/>
        <item sd="0" x="7"/>
        <item sd="0" m="1" x="30"/>
        <item sd="0" x="8"/>
        <item sd="0" m="1" x="70"/>
        <item sd="0" m="1" x="68"/>
        <item sd="0" m="1" x="60"/>
        <item sd="0" x="10"/>
        <item sd="0" x="19"/>
        <item h="1" x="26"/>
        <item h="1" x="13"/>
        <item h="1" x="11"/>
        <item h="1" x="12"/>
        <item x="3"/>
        <item m="1" x="63"/>
        <item x="6"/>
        <item x="23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2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5"/>
        <item h="1" m="1" x="58"/>
        <item h="1" m="1" x="42"/>
        <item h="1" m="1" x="29"/>
        <item h="1" x="2"/>
        <item h="1" x="15"/>
        <item h="1" m="1" x="46"/>
        <item h="1" x="21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10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86">
      <pivotArea dataOnly="0" labelOnly="1" grandCol="1" outline="0" fieldPosition="0"/>
    </format>
    <format dxfId="485">
      <pivotArea outline="0" fieldPosition="0">
        <references count="1">
          <reference field="6" count="0" selected="0"/>
        </references>
      </pivotArea>
    </format>
    <format dxfId="48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7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7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outline="0" fieldPosition="0">
        <references count="1">
          <reference field="6" count="1">
            <x v="8"/>
          </reference>
        </references>
      </pivotArea>
    </format>
    <format dxfId="466">
      <pivotArea dataOnly="0" labelOnly="1" outline="0" fieldPosition="0">
        <references count="1">
          <reference field="6" count="1">
            <x v="9"/>
          </reference>
        </references>
      </pivotArea>
    </format>
    <format dxfId="465">
      <pivotArea dataOnly="0" labelOnly="1" outline="0" fieldPosition="0">
        <references count="1">
          <reference field="6" count="1">
            <x v="10"/>
          </reference>
        </references>
      </pivotArea>
    </format>
    <format dxfId="464">
      <pivotArea dataOnly="0" labelOnly="1" outline="0" fieldPosition="0">
        <references count="1">
          <reference field="6" count="1">
            <x v="11"/>
          </reference>
        </references>
      </pivotArea>
    </format>
    <format dxfId="463">
      <pivotArea dataOnly="0" labelOnly="1" outline="0" fieldPosition="0">
        <references count="1">
          <reference field="6" count="1">
            <x v="12"/>
          </reference>
        </references>
      </pivotArea>
    </format>
    <format dxfId="462">
      <pivotArea dataOnly="0" labelOnly="1" outline="0" fieldPosition="0">
        <references count="1">
          <reference field="6" count="1">
            <x v="13"/>
          </reference>
        </references>
      </pivotArea>
    </format>
    <format dxfId="461">
      <pivotArea dataOnly="0" labelOnly="1" outline="0" fieldPosition="0">
        <references count="1">
          <reference field="6" count="1">
            <x v="14"/>
          </reference>
        </references>
      </pivotArea>
    </format>
    <format dxfId="460">
      <pivotArea dataOnly="0" labelOnly="1" outline="0" fieldPosition="0">
        <references count="1">
          <reference field="6" count="1">
            <x v="15"/>
          </reference>
        </references>
      </pivotArea>
    </format>
    <format dxfId="459">
      <pivotArea dataOnly="0" labelOnly="1" outline="0" fieldPosition="0">
        <references count="1">
          <reference field="6" count="1">
            <x v="16"/>
          </reference>
        </references>
      </pivotArea>
    </format>
    <format dxfId="458">
      <pivotArea dataOnly="0" labelOnly="1" outline="0" fieldPosition="0">
        <references count="1">
          <reference field="6" count="1">
            <x v="17"/>
          </reference>
        </references>
      </pivotArea>
    </format>
    <format dxfId="457">
      <pivotArea dataOnly="0" labelOnly="1" outline="0" fieldPosition="0">
        <references count="1">
          <reference field="6" count="1">
            <x v="18"/>
          </reference>
        </references>
      </pivotArea>
    </format>
    <format dxfId="456">
      <pivotArea dataOnly="0" labelOnly="1" outline="0" fieldPosition="0">
        <references count="1">
          <reference field="6" count="1">
            <x v="19"/>
          </reference>
        </references>
      </pivotArea>
    </format>
    <format dxfId="455">
      <pivotArea dataOnly="0" labelOnly="1" outline="0" fieldPosition="0">
        <references count="1">
          <reference field="6" count="1">
            <x v="20"/>
          </reference>
        </references>
      </pivotArea>
    </format>
    <format dxfId="454">
      <pivotArea dataOnly="0" labelOnly="1" outline="0" fieldPosition="0">
        <references count="1">
          <reference field="6" count="1">
            <x v="6"/>
          </reference>
        </references>
      </pivotArea>
    </format>
    <format dxfId="453">
      <pivotArea dataOnly="0" labelOnly="1" outline="0" fieldPosition="0">
        <references count="1">
          <reference field="6" count="1">
            <x v="7"/>
          </reference>
        </references>
      </pivotArea>
    </format>
    <format dxfId="452">
      <pivotArea dataOnly="0" labelOnly="1" outline="0" fieldPosition="0">
        <references count="1">
          <reference field="6" count="1">
            <x v="8"/>
          </reference>
        </references>
      </pivotArea>
    </format>
    <format dxfId="451">
      <pivotArea dataOnly="0" labelOnly="1" outline="0" fieldPosition="0">
        <references count="1">
          <reference field="6" count="1">
            <x v="9"/>
          </reference>
        </references>
      </pivotArea>
    </format>
    <format dxfId="450">
      <pivotArea dataOnly="0" labelOnly="1" outline="0" fieldPosition="0">
        <references count="1">
          <reference field="6" count="1">
            <x v="10"/>
          </reference>
        </references>
      </pivotArea>
    </format>
    <format dxfId="449">
      <pivotArea dataOnly="0" labelOnly="1" outline="0" fieldPosition="0">
        <references count="1">
          <reference field="6" count="1">
            <x v="11"/>
          </reference>
        </references>
      </pivotArea>
    </format>
    <format dxfId="448">
      <pivotArea dataOnly="0" labelOnly="1" outline="0" fieldPosition="0">
        <references count="1">
          <reference field="6" count="1">
            <x v="12"/>
          </reference>
        </references>
      </pivotArea>
    </format>
    <format dxfId="447">
      <pivotArea dataOnly="0" labelOnly="1" outline="0" fieldPosition="0">
        <references count="1">
          <reference field="6" count="1">
            <x v="13"/>
          </reference>
        </references>
      </pivotArea>
    </format>
    <format dxfId="446">
      <pivotArea dataOnly="0" labelOnly="1" outline="0" fieldPosition="0">
        <references count="1">
          <reference field="6" count="1">
            <x v="14"/>
          </reference>
        </references>
      </pivotArea>
    </format>
    <format dxfId="445">
      <pivotArea dataOnly="0" labelOnly="1" outline="0" fieldPosition="0">
        <references count="1">
          <reference field="6" count="1">
            <x v="15"/>
          </reference>
        </references>
      </pivotArea>
    </format>
    <format dxfId="444">
      <pivotArea dataOnly="0" labelOnly="1" outline="0" fieldPosition="0">
        <references count="1">
          <reference field="6" count="1">
            <x v="16"/>
          </reference>
        </references>
      </pivotArea>
    </format>
    <format dxfId="443">
      <pivotArea dataOnly="0" labelOnly="1" outline="0" fieldPosition="0">
        <references count="1">
          <reference field="6" count="1">
            <x v="17"/>
          </reference>
        </references>
      </pivotArea>
    </format>
    <format dxfId="442">
      <pivotArea dataOnly="0" labelOnly="1" outline="0" fieldPosition="0">
        <references count="1">
          <reference field="6" count="1">
            <x v="18"/>
          </reference>
        </references>
      </pivotArea>
    </format>
    <format dxfId="441">
      <pivotArea dataOnly="0" labelOnly="1" outline="0" fieldPosition="0">
        <references count="1">
          <reference field="6" count="1">
            <x v="19"/>
          </reference>
        </references>
      </pivotArea>
    </format>
    <format dxfId="440">
      <pivotArea dataOnly="0" labelOnly="1" outline="0" fieldPosition="0">
        <references count="1">
          <reference field="6" count="1">
            <x v="20"/>
          </reference>
        </references>
      </pivotArea>
    </format>
    <format dxfId="439">
      <pivotArea dataOnly="0" labelOnly="1" outline="0" fieldPosition="0">
        <references count="1">
          <reference field="6" count="1">
            <x v="6"/>
          </reference>
        </references>
      </pivotArea>
    </format>
    <format dxfId="438">
      <pivotArea dataOnly="0" labelOnly="1" outline="0" fieldPosition="0">
        <references count="1">
          <reference field="6" count="1">
            <x v="7"/>
          </reference>
        </references>
      </pivotArea>
    </format>
    <format dxfId="437">
      <pivotArea dataOnly="0" labelOnly="1" outline="0" fieldPosition="0">
        <references count="1">
          <reference field="6" count="1">
            <x v="8"/>
          </reference>
        </references>
      </pivotArea>
    </format>
    <format dxfId="436">
      <pivotArea dataOnly="0" labelOnly="1" outline="0" fieldPosition="0">
        <references count="1">
          <reference field="6" count="1">
            <x v="9"/>
          </reference>
        </references>
      </pivotArea>
    </format>
    <format dxfId="435">
      <pivotArea dataOnly="0" labelOnly="1" outline="0" fieldPosition="0">
        <references count="1">
          <reference field="6" count="1">
            <x v="10"/>
          </reference>
        </references>
      </pivotArea>
    </format>
    <format dxfId="434">
      <pivotArea dataOnly="0" labelOnly="1" outline="0" fieldPosition="0">
        <references count="1">
          <reference field="6" count="1">
            <x v="11"/>
          </reference>
        </references>
      </pivotArea>
    </format>
    <format dxfId="433">
      <pivotArea dataOnly="0" labelOnly="1" outline="0" fieldPosition="0">
        <references count="1">
          <reference field="6" count="1">
            <x v="12"/>
          </reference>
        </references>
      </pivotArea>
    </format>
    <format dxfId="432">
      <pivotArea dataOnly="0" labelOnly="1" outline="0" fieldPosition="0">
        <references count="1">
          <reference field="6" count="1">
            <x v="13"/>
          </reference>
        </references>
      </pivotArea>
    </format>
    <format dxfId="431">
      <pivotArea dataOnly="0" labelOnly="1" outline="0" fieldPosition="0">
        <references count="1">
          <reference field="6" count="1">
            <x v="14"/>
          </reference>
        </references>
      </pivotArea>
    </format>
    <format dxfId="430">
      <pivotArea dataOnly="0" labelOnly="1" outline="0" fieldPosition="0">
        <references count="1">
          <reference field="6" count="1">
            <x v="15"/>
          </reference>
        </references>
      </pivotArea>
    </format>
    <format dxfId="429">
      <pivotArea dataOnly="0" labelOnly="1" outline="0" fieldPosition="0">
        <references count="1">
          <reference field="6" count="1">
            <x v="16"/>
          </reference>
        </references>
      </pivotArea>
    </format>
    <format dxfId="428">
      <pivotArea dataOnly="0" labelOnly="1" outline="0" fieldPosition="0">
        <references count="1">
          <reference field="6" count="1">
            <x v="17"/>
          </reference>
        </references>
      </pivotArea>
    </format>
    <format dxfId="427">
      <pivotArea dataOnly="0" labelOnly="1" outline="0" fieldPosition="0">
        <references count="1">
          <reference field="6" count="1">
            <x v="18"/>
          </reference>
        </references>
      </pivotArea>
    </format>
    <format dxfId="426">
      <pivotArea dataOnly="0" labelOnly="1" outline="0" fieldPosition="0">
        <references count="1">
          <reference field="6" count="1">
            <x v="19"/>
          </reference>
        </references>
      </pivotArea>
    </format>
    <format dxfId="425">
      <pivotArea dataOnly="0" labelOnly="1" outline="0" fieldPosition="0">
        <references count="1">
          <reference field="6" count="1">
            <x v="20"/>
          </reference>
        </references>
      </pivotArea>
    </format>
    <format dxfId="424">
      <pivotArea type="origin" dataOnly="0" labelOnly="1" outline="0" fieldPosition="0"/>
    </format>
    <format dxfId="423">
      <pivotArea field="7" type="button" dataOnly="0" labelOnly="1" outline="0" axis="axisCol" fieldPosition="0"/>
    </format>
    <format dxfId="422">
      <pivotArea type="topRight" dataOnly="0" labelOnly="1" outline="0" fieldPosition="0"/>
    </format>
    <format dxfId="421">
      <pivotArea field="6" type="button" dataOnly="0" labelOnly="1" outline="0" axis="axisRow" fieldPosition="0"/>
    </format>
    <format dxfId="420">
      <pivotArea field="5" type="button" dataOnly="0" labelOnly="1" outline="0"/>
    </format>
    <format dxfId="419">
      <pivotArea field="2" type="button" dataOnly="0" labelOnly="1" outline="0" axis="axisPage" fieldPosition="0"/>
    </format>
    <format dxfId="418">
      <pivotArea dataOnly="0" labelOnly="1" grandCol="1" outline="0" fieldPosition="0"/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field="5" type="button" dataOnly="0" labelOnly="1" outline="0"/>
    </format>
    <format dxfId="412">
      <pivotArea field="2" type="button" dataOnly="0" labelOnly="1" outline="0" axis="axisPage" fieldPosition="0"/>
    </format>
    <format dxfId="411">
      <pivotArea dataOnly="0" labelOnly="1" grandCol="1" outline="0" fieldPosition="0"/>
    </format>
    <format dxfId="410">
      <pivotArea type="origin" dataOnly="0" labelOnly="1" outline="0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field="6" type="button" dataOnly="0" labelOnly="1" outline="0" axis="axisRow" fieldPosition="0"/>
    </format>
    <format dxfId="406">
      <pivotArea field="5" type="button" dataOnly="0" labelOnly="1" outline="0"/>
    </format>
    <format dxfId="405">
      <pivotArea field="2" type="button" dataOnly="0" labelOnly="1" outline="0" axis="axisPage" fieldPosition="0"/>
    </format>
    <format dxfId="404">
      <pivotArea dataOnly="0" labelOnly="1" grandCol="1" outline="0" fieldPosition="0"/>
    </format>
    <format dxfId="403">
      <pivotArea grandRow="1" outline="0" collapsedLevelsAreSubtotals="1" fieldPosition="0"/>
    </format>
    <format dxfId="402">
      <pivotArea dataOnly="0" labelOnly="1" grandRow="1" outline="0" fieldPosition="0"/>
    </format>
    <format dxfId="401">
      <pivotArea grandRow="1" outline="0" collapsedLevelsAreSubtotals="1" fieldPosition="0"/>
    </format>
    <format dxfId="400">
      <pivotArea dataOnly="0" labelOnly="1" grandRow="1" outline="0" fieldPosition="0"/>
    </format>
    <format dxfId="399">
      <pivotArea type="origin" dataOnly="0" labelOnly="1" outline="0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field="6" type="button" dataOnly="0" labelOnly="1" outline="0" axis="axisRow" fieldPosition="0"/>
    </format>
    <format dxfId="395">
      <pivotArea field="5" type="button" dataOnly="0" labelOnly="1" outline="0"/>
    </format>
    <format dxfId="394">
      <pivotArea field="2" type="button" dataOnly="0" labelOnly="1" outline="0" axis="axisPage" fieldPosition="0"/>
    </format>
    <format dxfId="393">
      <pivotArea dataOnly="0" labelOnly="1" grandCol="1" outline="0" fieldPosition="0"/>
    </format>
    <format dxfId="39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9">
      <pivotArea dataOnly="0" labelOnly="1" grandRow="1" outline="0" offset="A256" fieldPosition="0"/>
    </format>
    <format dxfId="378">
      <pivotArea grandRow="1" outline="0" collapsedLevelsAreSubtotals="1" fieldPosition="0"/>
    </format>
    <format dxfId="377">
      <pivotArea dataOnly="0" labelOnly="1" grandRow="1" outline="0" offset="B256:IV256" fieldPosition="0"/>
    </format>
    <format dxfId="376">
      <pivotArea type="origin" dataOnly="0" labelOnly="1" outline="0" fieldPosition="0"/>
    </format>
    <format dxfId="375">
      <pivotArea field="7" type="button" dataOnly="0" labelOnly="1" outline="0" axis="axisCol" fieldPosition="0"/>
    </format>
    <format dxfId="374">
      <pivotArea type="topRight" dataOnly="0" labelOnly="1" outline="0" fieldPosition="0"/>
    </format>
    <format dxfId="373">
      <pivotArea field="6" type="button" dataOnly="0" labelOnly="1" outline="0" axis="axisRow" fieldPosition="0"/>
    </format>
    <format dxfId="372">
      <pivotArea field="5" type="button" dataOnly="0" labelOnly="1" outline="0"/>
    </format>
    <format dxfId="371">
      <pivotArea field="2" type="button" dataOnly="0" labelOnly="1" outline="0" axis="axisPage" fieldPosition="0"/>
    </format>
    <format dxfId="370">
      <pivotArea dataOnly="0" labelOnly="1" grandCol="1" outline="0" fieldPosition="0"/>
    </format>
    <format dxfId="369">
      <pivotArea dataOnly="0" labelOnly="1" outline="0" fieldPosition="0">
        <references count="1">
          <reference field="6" count="1">
            <x v="6"/>
          </reference>
        </references>
      </pivotArea>
    </format>
    <format dxfId="368">
      <pivotArea dataOnly="0" labelOnly="1" outline="0" fieldPosition="0">
        <references count="1">
          <reference field="6" count="1">
            <x v="7"/>
          </reference>
        </references>
      </pivotArea>
    </format>
    <format dxfId="367">
      <pivotArea dataOnly="0" labelOnly="1" outline="0" fieldPosition="0">
        <references count="1">
          <reference field="6" count="1">
            <x v="8"/>
          </reference>
        </references>
      </pivotArea>
    </format>
    <format dxfId="366">
      <pivotArea dataOnly="0" labelOnly="1" outline="0" fieldPosition="0">
        <references count="1">
          <reference field="6" count="1">
            <x v="9"/>
          </reference>
        </references>
      </pivotArea>
    </format>
    <format dxfId="365">
      <pivotArea dataOnly="0" labelOnly="1" outline="0" fieldPosition="0">
        <references count="1">
          <reference field="6" count="1">
            <x v="10"/>
          </reference>
        </references>
      </pivotArea>
    </format>
    <format dxfId="364">
      <pivotArea dataOnly="0" labelOnly="1" outline="0" fieldPosition="0">
        <references count="1">
          <reference field="6" count="1">
            <x v="11"/>
          </reference>
        </references>
      </pivotArea>
    </format>
    <format dxfId="363">
      <pivotArea dataOnly="0" labelOnly="1" outline="0" fieldPosition="0">
        <references count="1">
          <reference field="6" count="1">
            <x v="12"/>
          </reference>
        </references>
      </pivotArea>
    </format>
    <format dxfId="362">
      <pivotArea dataOnly="0" labelOnly="1" outline="0" fieldPosition="0">
        <references count="1">
          <reference field="6" count="1">
            <x v="13"/>
          </reference>
        </references>
      </pivotArea>
    </format>
    <format dxfId="361">
      <pivotArea dataOnly="0" labelOnly="1" outline="0" fieldPosition="0">
        <references count="1">
          <reference field="6" count="1">
            <x v="15"/>
          </reference>
        </references>
      </pivotArea>
    </format>
    <format dxfId="360">
      <pivotArea dataOnly="0" labelOnly="1" outline="0" fieldPosition="0">
        <references count="1">
          <reference field="6" count="1">
            <x v="16"/>
          </reference>
        </references>
      </pivotArea>
    </format>
    <format dxfId="359">
      <pivotArea dataOnly="0" labelOnly="1" outline="0" fieldPosition="0">
        <references count="1">
          <reference field="6" count="1">
            <x v="17"/>
          </reference>
        </references>
      </pivotArea>
    </format>
    <format dxfId="358">
      <pivotArea dataOnly="0" labelOnly="1" outline="0" fieldPosition="0">
        <references count="1">
          <reference field="6" count="1">
            <x v="19"/>
          </reference>
        </references>
      </pivotArea>
    </format>
    <format dxfId="357">
      <pivotArea dataOnly="0" labelOnly="1" outline="0" fieldPosition="0">
        <references count="1">
          <reference field="6" count="1">
            <x v="20"/>
          </reference>
        </references>
      </pivotArea>
    </format>
    <format dxfId="356">
      <pivotArea dataOnly="0" labelOnly="1" grandRow="1" outline="0" fieldPosition="0"/>
    </format>
    <format dxfId="355">
      <pivotArea grandRow="1" outline="0" collapsedLevelsAreSubtotals="1" fieldPosition="0"/>
    </format>
    <format dxfId="354">
      <pivotArea dataOnly="0" labelOnly="1" outline="0" fieldPosition="0">
        <references count="1">
          <reference field="6" count="0"/>
        </references>
      </pivotArea>
    </format>
    <format dxfId="353">
      <pivotArea dataOnly="0" labelOnly="1" outline="0" fieldPosition="0">
        <references count="1">
          <reference field="6" count="0"/>
        </references>
      </pivotArea>
    </format>
    <format dxfId="352">
      <pivotArea dataOnly="0" labelOnly="1" grandCol="1" outline="0" fieldPosition="0"/>
    </format>
    <format dxfId="351">
      <pivotArea dataOnly="0" labelOnly="1" outline="0" fieldPosition="0">
        <references count="1">
          <reference field="2" count="0"/>
        </references>
      </pivotArea>
    </format>
    <format dxfId="350">
      <pivotArea dataOnly="0" labelOnly="1" outline="0" fieldPosition="0">
        <references count="1">
          <reference field="2" count="0"/>
        </references>
      </pivotArea>
    </format>
    <format dxfId="349">
      <pivotArea dataOnly="0" labelOnly="1" outline="0" fieldPosition="0">
        <references count="1">
          <reference field="6" count="1">
            <x v="4"/>
          </reference>
        </references>
      </pivotArea>
    </format>
    <format dxfId="348">
      <pivotArea field="2" type="button" dataOnly="0" labelOnly="1" outline="0" axis="axisPage" fieldPosition="0"/>
    </format>
    <format dxfId="347">
      <pivotArea field="2" type="button" dataOnly="0" labelOnly="1" outline="0" axis="axisPage" fieldPosition="0"/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type="origin" dataOnly="0" labelOnly="1" outline="0" fieldPosition="0"/>
    </format>
    <format dxfId="343">
      <pivotArea field="7" type="button" dataOnly="0" labelOnly="1" outline="0" axis="axisCol" fieldPosition="0"/>
    </format>
    <format dxfId="342">
      <pivotArea type="topRight" dataOnly="0" labelOnly="1" outline="0" fieldPosition="0"/>
    </format>
    <format dxfId="341">
      <pivotArea field="6" type="button" dataOnly="0" labelOnly="1" outline="0" axis="axisRow" fieldPosition="0"/>
    </format>
    <format dxfId="34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39">
      <pivotArea dataOnly="0" labelOnly="1" grandRow="1" outline="0" fieldPosition="0"/>
    </format>
    <format dxfId="338">
      <pivotArea dataOnly="0" labelOnly="1" grandCol="1" outline="0" fieldPosition="0"/>
    </format>
    <format dxfId="337">
      <pivotArea type="origin" dataOnly="0" labelOnly="1" outline="0" fieldPosition="0"/>
    </format>
    <format dxfId="336">
      <pivotArea field="7" type="button" dataOnly="0" labelOnly="1" outline="0" axis="axisCol" fieldPosition="0"/>
    </format>
    <format dxfId="335">
      <pivotArea type="topRight" dataOnly="0" labelOnly="1" outline="0" fieldPosition="0"/>
    </format>
    <format dxfId="334">
      <pivotArea field="6" type="button" dataOnly="0" labelOnly="1" outline="0" axis="axisRow" fieldPosition="0"/>
    </format>
    <format dxfId="333">
      <pivotArea dataOnly="0" labelOnly="1" grandCol="1" outline="0" fieldPosition="0"/>
    </format>
    <format dxfId="33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31">
      <pivotArea dataOnly="0" labelOnly="1" grandRow="1" outline="0" fieldPosition="0"/>
    </format>
    <format dxfId="330">
      <pivotArea grandRow="1" outline="0" collapsedLevelsAreSubtotals="1" fieldPosition="0"/>
    </format>
    <format dxfId="32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28">
      <pivotArea field="2" type="button" dataOnly="0" labelOnly="1" outline="0" axis="axisPage" fieldPosition="0"/>
    </format>
    <format dxfId="327">
      <pivotArea dataOnly="0" labelOnly="1" outline="0" fieldPosition="0">
        <references count="1">
          <reference field="2" count="0"/>
        </references>
      </pivotArea>
    </format>
    <format dxfId="32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25">
      <pivotArea field="2" type="button" dataOnly="0" labelOnly="1" outline="0" axis="axisPage" fieldPosition="0"/>
    </format>
    <format dxfId="324">
      <pivotArea field="2" type="button" dataOnly="0" labelOnly="1" outline="0" axis="axisPage" fieldPosition="0"/>
    </format>
    <format dxfId="32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2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2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20">
      <pivotArea dataOnly="0" labelOnly="1" outline="0" fieldPosition="0">
        <references count="1">
          <reference field="2" count="0"/>
        </references>
      </pivotArea>
    </format>
    <format dxfId="319">
      <pivotArea field="2" type="button" dataOnly="0" labelOnly="1" outline="0" axis="axisPage" fieldPosition="0"/>
    </format>
    <format dxfId="31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1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16">
      <pivotArea outline="0" collapsedLevelsAreSubtotals="1" fieldPosition="0"/>
    </format>
    <format dxfId="315">
      <pivotArea field="7" type="button" dataOnly="0" labelOnly="1" outline="0" axis="axisCol" fieldPosition="0"/>
    </format>
    <format dxfId="314">
      <pivotArea type="topRight" dataOnly="0" labelOnly="1" outline="0" fieldPosition="0"/>
    </format>
    <format dxfId="313">
      <pivotArea dataOnly="0" labelOnly="1" grandCol="1" outline="0" fieldPosition="0"/>
    </format>
    <format dxfId="312">
      <pivotArea outline="0" collapsedLevelsAreSubtotals="1" fieldPosition="0"/>
    </format>
    <format dxfId="311">
      <pivotArea field="7" type="button" dataOnly="0" labelOnly="1" outline="0" axis="axisCol" fieldPosition="0"/>
    </format>
    <format dxfId="310">
      <pivotArea type="topRight" dataOnly="0" labelOnly="1" outline="0" fieldPosition="0"/>
    </format>
    <format dxfId="309">
      <pivotArea dataOnly="0" labelOnly="1" grandCol="1" outline="0" fieldPosition="0"/>
    </format>
    <format dxfId="30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07">
      <pivotArea outline="0" fieldPosition="0">
        <references count="1">
          <reference field="6" count="1" selected="0">
            <x v="13"/>
          </reference>
        </references>
      </pivotArea>
    </format>
    <format dxfId="306">
      <pivotArea outline="0" fieldPosition="0">
        <references count="1">
          <reference field="6" count="1" selected="0">
            <x v="13"/>
          </reference>
        </references>
      </pivotArea>
    </format>
    <format dxfId="30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0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03">
      <pivotArea dataOnly="0" labelOnly="1" outline="0" fieldPosition="0">
        <references count="1">
          <reference field="6" count="1">
            <x v="28"/>
          </reference>
        </references>
      </pivotArea>
    </format>
    <format dxfId="302">
      <pivotArea dataOnly="0" labelOnly="1" outline="0" fieldPosition="0">
        <references count="1">
          <reference field="6" count="1">
            <x v="28"/>
          </reference>
        </references>
      </pivotArea>
    </format>
    <format dxfId="301">
      <pivotArea dataOnly="0" labelOnly="1" outline="0" fieldPosition="0">
        <references count="1">
          <reference field="6" count="1">
            <x v="25"/>
          </reference>
        </references>
      </pivotArea>
    </format>
    <format dxfId="300">
      <pivotArea dataOnly="0" labelOnly="1" outline="0" fieldPosition="0">
        <references count="1">
          <reference field="6" count="1">
            <x v="25"/>
          </reference>
        </references>
      </pivotArea>
    </format>
    <format dxfId="299">
      <pivotArea dataOnly="0" labelOnly="1" grandCol="1" outline="0" fieldPosition="0"/>
    </format>
    <format dxfId="29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97">
      <pivotArea outline="0" collapsedLevelsAreSubtotals="1" fieldPosition="0"/>
    </format>
    <format dxfId="29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92">
      <pivotArea dataOnly="0" labelOnly="1" grandRow="1" outline="0" fieldPosition="0"/>
    </format>
    <format dxfId="291">
      <pivotArea dataOnly="0" labelOnly="1" grandCol="1" outline="0" fieldPosition="0"/>
    </format>
    <format dxfId="290">
      <pivotArea outline="0" fieldPosition="0">
        <references count="1">
          <reference field="7" count="0" selected="0"/>
        </references>
      </pivotArea>
    </format>
    <format dxfId="289">
      <pivotArea dataOnly="0" labelOnly="1" outline="0" fieldPosition="0">
        <references count="1">
          <reference field="2" count="0"/>
        </references>
      </pivotArea>
    </format>
    <format dxfId="288">
      <pivotArea dataOnly="0" labelOnly="1" outline="0" fieldPosition="0">
        <references count="1">
          <reference field="7" count="0"/>
        </references>
      </pivotArea>
    </format>
    <format dxfId="287">
      <pivotArea outline="0" fieldPosition="0">
        <references count="1">
          <reference field="7" count="0" selected="0"/>
        </references>
      </pivotArea>
    </format>
    <format dxfId="286">
      <pivotArea dataOnly="0" labelOnly="1" outline="0" fieldPosition="0">
        <references count="1">
          <reference field="2" count="0"/>
        </references>
      </pivotArea>
    </format>
    <format dxfId="28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0"/>
        <item h="1" x="9"/>
        <item h="1" x="8"/>
        <item h="1" x="7"/>
        <item h="1" x="6"/>
        <item h="1" x="5"/>
        <item h="1" x="4"/>
        <item h="1" x="3"/>
        <item h="1" x="2"/>
        <item h="1" x="1"/>
        <item x="0"/>
        <item t="default"/>
      </items>
    </pivotField>
    <pivotField axis="axisPage" multipleItemSelectionAllowed="1" showAll="0">
      <items count="9">
        <item h="1" m="1" x="6"/>
        <item h="1" x="2"/>
        <item x="0"/>
        <item h="1" x="3"/>
        <item h="1" x="1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93">
      <pivotArea grandRow="1" outline="0" collapsedLevelsAreSubtotals="1" fieldPosition="0"/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20" type="button" dataOnly="0" labelOnly="1" outline="0" axis="axisRow" fieldPosition="0"/>
    </format>
    <format dxfId="489">
      <pivotArea dataOnly="0" labelOnly="1" outline="0" axis="axisValues" fieldPosition="0"/>
    </format>
    <format dxfId="488">
      <pivotArea dataOnly="0" labelOnly="1" grandRow="1" outline="0" fieldPosition="0"/>
    </format>
    <format dxfId="48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23"/>
        <item x="4"/>
        <item x="11"/>
        <item x="9"/>
        <item x="2"/>
        <item x="1"/>
        <item x="0"/>
        <item x="7"/>
        <item x="17"/>
        <item x="26"/>
        <item x="16"/>
        <item x="12"/>
        <item x="13"/>
        <item x="8"/>
        <item x="27"/>
        <item x="5"/>
        <item x="19"/>
        <item x="25"/>
        <item x="24"/>
        <item x="22"/>
        <item x="21"/>
        <item x="15"/>
        <item x="6"/>
        <item x="14"/>
        <item x="10"/>
        <item x="3"/>
        <item x="29"/>
        <item x="20"/>
        <item x="18"/>
        <item x="30"/>
        <item x="28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4"/>
        <item x="3"/>
        <item x="1"/>
        <item x="2"/>
        <item x="9"/>
        <item x="7"/>
        <item x="10"/>
        <item x="0"/>
        <item x="6"/>
        <item x="5"/>
        <item x="8"/>
        <item t="default"/>
      </items>
    </pivotField>
    <pivotField axis="axisCol" showAll="0" sortType="descending">
      <items count="9">
        <item x="0"/>
        <item x="3"/>
        <item x="5"/>
        <item x="1"/>
        <item x="4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2"/>
        <item x="5"/>
        <item x="3"/>
        <item x="4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34">
      <pivotArea field="22" type="button" dataOnly="0" labelOnly="1" outline="0" axis="axisCol" fieldPosition="0"/>
    </format>
    <format dxfId="533">
      <pivotArea grandCol="1" outline="0" collapsedLevelsAreSubtotals="1" fieldPosition="0"/>
    </format>
    <format dxfId="532">
      <pivotArea outline="0" collapsedLevelsAreSubtotals="1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type="origin" dataOnly="0" labelOnly="1" outline="0" fieldPosition="0"/>
    </format>
    <format dxfId="528">
      <pivotArea field="22" type="button" dataOnly="0" labelOnly="1" outline="0" axis="axisCol" fieldPosition="0"/>
    </format>
    <format dxfId="527">
      <pivotArea type="topRight" dataOnly="0" labelOnly="1" outline="0" fieldPosition="0"/>
    </format>
    <format dxfId="526">
      <pivotArea field="20" type="button" dataOnly="0" labelOnly="1" outline="0" axis="axisRow" fieldPosition="0"/>
    </format>
    <format dxfId="525">
      <pivotArea dataOnly="0" labelOnly="1" fieldPosition="0">
        <references count="1">
          <reference field="20" count="0"/>
        </references>
      </pivotArea>
    </format>
    <format dxfId="524">
      <pivotArea dataOnly="0" labelOnly="1" grandRow="1" outline="0" fieldPosition="0"/>
    </format>
    <format dxfId="523">
      <pivotArea dataOnly="0" labelOnly="1" fieldPosition="0">
        <references count="1">
          <reference field="22" count="0"/>
        </references>
      </pivotArea>
    </format>
    <format dxfId="522">
      <pivotArea dataOnly="0" labelOnly="1" grandCol="1" outline="0" fieldPosition="0"/>
    </format>
    <format dxfId="521">
      <pivotArea field="21" type="button" dataOnly="0" labelOnly="1" outline="0"/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field="22" type="button" dataOnly="0" labelOnly="1" outline="0" axis="axisCol" fieldPosition="0"/>
    </format>
    <format dxfId="517">
      <pivotArea type="topRight" dataOnly="0" labelOnly="1" outline="0" fieldPosition="0"/>
    </format>
    <format dxfId="516">
      <pivotArea dataOnly="0" labelOnly="1" fieldPosition="0">
        <references count="1">
          <reference field="22" count="0"/>
        </references>
      </pivotArea>
    </format>
    <format dxfId="515">
      <pivotArea dataOnly="0" labelOnly="1" grandCol="1" outline="0" fieldPosition="0"/>
    </format>
    <format dxfId="514">
      <pivotArea type="all" dataOnly="0" outline="0" fieldPosition="0"/>
    </format>
    <format dxfId="513">
      <pivotArea outline="0" collapsedLevelsAreSubtotals="1" fieldPosition="0"/>
    </format>
    <format dxfId="512">
      <pivotArea type="origin" dataOnly="0" labelOnly="1" outline="0" fieldPosition="0"/>
    </format>
    <format dxfId="511">
      <pivotArea field="22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20" type="button" dataOnly="0" labelOnly="1" outline="0" axis="axisRow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  <format dxfId="504">
      <pivotArea field="21" type="button" dataOnly="0" labelOnly="1" outline="0"/>
    </format>
    <format dxfId="503">
      <pivotArea type="origin" dataOnly="0" labelOnly="1" outline="0" fieldPosition="0"/>
    </format>
    <format dxfId="502">
      <pivotArea field="20" type="button" dataOnly="0" labelOnly="1" outline="0" axis="axisRow" fieldPosition="0"/>
    </format>
    <format dxfId="501">
      <pivotArea dataOnly="0" labelOnly="1" fieldPosition="0">
        <references count="1">
          <reference field="20" count="0"/>
        </references>
      </pivotArea>
    </format>
    <format dxfId="500">
      <pivotArea dataOnly="0" labelOnly="1" grandRow="1" outline="0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dataOnly="0" labelOnly="1" fieldPosition="0">
        <references count="1">
          <reference field="20" count="0"/>
        </references>
      </pivotArea>
    </format>
    <format dxfId="496">
      <pivotArea dataOnly="0" labelOnly="1" grandRow="1" outline="0" fieldPosition="0"/>
    </format>
    <format dxfId="495">
      <pivotArea dataOnly="0" labelOnly="1" fieldPosition="0">
        <references count="1">
          <reference field="22" count="0"/>
        </references>
      </pivotArea>
    </format>
    <format dxfId="49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5"/>
        <item x="2"/>
        <item x="1"/>
        <item x="3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39">
      <pivotArea outline="0" collapsedLevelsAreSubtotals="1" fieldPosition="0"/>
    </format>
    <format dxfId="538">
      <pivotArea dataOnly="0" labelOnly="1" outline="0" axis="axisValues" fieldPosition="0"/>
    </format>
    <format dxfId="537">
      <pivotArea field="27" type="button" dataOnly="0" labelOnly="1" outline="0" axis="axisRow" fieldPosition="0"/>
    </format>
    <format dxfId="536">
      <pivotArea dataOnly="0" labelOnly="1" fieldPosition="0">
        <references count="1">
          <reference field="27" count="0"/>
        </references>
      </pivotArea>
    </format>
    <format dxfId="53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4">
      <pivotArea outline="0" collapsedLevelsAreSubtotals="1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4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7"/>
        <item m="1" x="19"/>
        <item m="1" x="21"/>
        <item x="13"/>
        <item m="1" x="15"/>
        <item m="1" x="16"/>
        <item m="1" x="18"/>
        <item m="1" x="20"/>
        <item m="1" x="22"/>
        <item x="8"/>
        <item x="12"/>
        <item x="9"/>
        <item x="10"/>
        <item x="6"/>
        <item x="7"/>
        <item x="3"/>
        <item x="1"/>
        <item x="4"/>
        <item x="0"/>
        <item x="2"/>
        <item x="5"/>
        <item x="11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3"/>
        <item m="1" x="397"/>
        <item m="1" x="193"/>
        <item m="1" x="368"/>
        <item m="1" x="331"/>
        <item m="1" x="289"/>
        <item x="57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3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4"/>
        <item m="1" x="376"/>
        <item m="1" x="338"/>
        <item m="1" x="302"/>
        <item m="1" x="347"/>
        <item x="35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4"/>
        <item m="1" x="298"/>
        <item m="1" x="142"/>
        <item m="1" x="112"/>
        <item m="1" x="330"/>
        <item m="1" x="253"/>
        <item m="1" x="197"/>
        <item m="1" x="303"/>
        <item x="37"/>
        <item x="41"/>
        <item x="63"/>
        <item x="38"/>
        <item x="67"/>
        <item x="68"/>
        <item x="69"/>
        <item x="70"/>
        <item x="48"/>
        <item m="1" x="87"/>
        <item m="1" x="80"/>
        <item x="39"/>
        <item x="64"/>
        <item m="1" x="282"/>
        <item m="1" x="364"/>
        <item m="1" x="356"/>
        <item m="1" x="195"/>
        <item m="1" x="346"/>
        <item m="1" x="274"/>
        <item m="1" x="235"/>
        <item x="73"/>
        <item m="1" x="387"/>
        <item m="1" x="165"/>
        <item m="1" x="109"/>
        <item x="60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71"/>
        <item m="1" x="75"/>
        <item m="1" x="308"/>
        <item m="1" x="127"/>
        <item m="1" x="191"/>
        <item m="1" x="232"/>
        <item m="1" x="85"/>
        <item m="1" x="390"/>
        <item m="1" x="305"/>
        <item m="1" x="392"/>
        <item m="1" x="199"/>
        <item m="1" x="267"/>
        <item m="1" x="337"/>
        <item m="1" x="328"/>
        <item m="1" x="95"/>
        <item m="1" x="334"/>
        <item m="1" x="263"/>
        <item m="1" x="220"/>
        <item m="1" x="226"/>
        <item m="1" x="393"/>
        <item m="1" x="400"/>
        <item m="1" x="91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46"/>
        <item m="1" x="205"/>
        <item m="1" x="251"/>
        <item m="1" x="240"/>
        <item m="1" x="134"/>
        <item m="1" x="238"/>
        <item m="1" x="99"/>
        <item m="1" x="396"/>
        <item m="1" x="131"/>
        <item x="44"/>
        <item m="1" x="268"/>
        <item m="1" x="196"/>
        <item m="1" x="129"/>
        <item m="1" x="388"/>
        <item m="1" x="257"/>
        <item m="1" x="353"/>
        <item m="1" x="395"/>
        <item x="12"/>
        <item x="15"/>
        <item x="30"/>
        <item m="1" x="102"/>
        <item x="14"/>
        <item m="1" x="217"/>
        <item x="1"/>
        <item m="1" x="201"/>
        <item x="2"/>
        <item m="1" x="105"/>
        <item m="1" x="89"/>
        <item m="1" x="106"/>
        <item x="36"/>
        <item m="1" x="159"/>
        <item x="45"/>
        <item x="0"/>
        <item m="1" x="111"/>
        <item x="20"/>
        <item x="4"/>
        <item x="5"/>
        <item x="27"/>
        <item x="55"/>
        <item x="22"/>
        <item x="10"/>
        <item m="1" x="143"/>
        <item m="1" x="152"/>
        <item m="1" x="132"/>
        <item m="1" x="324"/>
        <item x="6"/>
        <item x="21"/>
        <item m="1" x="206"/>
        <item m="1" x="312"/>
        <item m="1" x="316"/>
        <item m="1" x="212"/>
        <item x="19"/>
        <item m="1" x="78"/>
        <item m="1" x="221"/>
        <item m="1" x="283"/>
        <item m="1" x="354"/>
        <item m="1" x="225"/>
        <item m="1" x="121"/>
        <item m="1" x="261"/>
        <item m="1" x="208"/>
        <item m="1" x="138"/>
        <item x="31"/>
        <item m="1" x="307"/>
        <item m="1" x="92"/>
        <item m="1" x="359"/>
        <item m="1" x="297"/>
        <item m="1" x="358"/>
        <item m="1" x="185"/>
        <item x="11"/>
        <item m="1" x="271"/>
        <item m="1" x="160"/>
        <item m="1" x="370"/>
        <item m="1" x="272"/>
        <item m="1" x="97"/>
        <item m="1" x="301"/>
        <item m="1" x="327"/>
        <item m="1" x="363"/>
        <item x="66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5"/>
        <item x="52"/>
        <item m="1" x="86"/>
        <item x="26"/>
        <item m="1" x="161"/>
        <item m="1" x="90"/>
        <item x="61"/>
        <item m="1" x="82"/>
        <item m="1" x="336"/>
        <item m="1" x="281"/>
        <item x="16"/>
        <item m="1" x="198"/>
        <item m="1" x="153"/>
        <item m="1" x="287"/>
        <item m="1" x="401"/>
        <item m="1" x="180"/>
        <item x="3"/>
        <item m="1" x="79"/>
        <item m="1" x="147"/>
        <item m="1" x="168"/>
        <item m="1" x="146"/>
        <item m="1" x="83"/>
        <item m="1" x="372"/>
        <item m="1" x="107"/>
        <item m="1" x="224"/>
        <item x="18"/>
        <item m="1" x="114"/>
        <item x="72"/>
        <item m="1" x="383"/>
        <item m="1" x="76"/>
        <item m="1" x="355"/>
        <item x="13"/>
        <item m="1" x="88"/>
        <item x="43"/>
        <item m="1" x="103"/>
        <item m="1" x="77"/>
        <item m="1" x="244"/>
        <item x="24"/>
        <item m="1" x="110"/>
        <item m="1" x="200"/>
        <item m="1" x="204"/>
        <item x="23"/>
        <item m="1" x="100"/>
        <item m="1" x="125"/>
        <item m="1" x="295"/>
        <item m="1" x="342"/>
        <item m="1" x="123"/>
        <item m="1" x="98"/>
        <item m="1" x="81"/>
        <item x="51"/>
        <item m="1" x="280"/>
        <item x="56"/>
        <item x="49"/>
        <item x="47"/>
        <item x="54"/>
        <item m="1" x="162"/>
        <item m="1" x="163"/>
        <item x="65"/>
        <item x="40"/>
        <item x="50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108"/>
        <item m="1" x="313"/>
        <item m="1" x="119"/>
        <item x="17"/>
        <item m="1" x="171"/>
        <item m="1" x="379"/>
        <item m="1" x="126"/>
        <item m="1" x="178"/>
        <item m="1" x="179"/>
        <item x="58"/>
        <item m="1" x="207"/>
        <item m="1" x="325"/>
        <item m="1" x="169"/>
        <item m="1" x="285"/>
        <item m="1" x="300"/>
        <item m="1" x="275"/>
        <item m="1" x="182"/>
        <item x="7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1"/>
        <item m="1" x="104"/>
        <item x="8"/>
        <item x="29"/>
        <item x="9"/>
        <item m="1" x="144"/>
        <item x="32"/>
        <item x="62"/>
        <item m="1" x="141"/>
        <item m="1" x="140"/>
        <item m="1" x="137"/>
        <item m="1" x="96"/>
        <item m="1" x="128"/>
        <item m="1" x="115"/>
        <item m="1" x="117"/>
        <item m="1" x="116"/>
        <item m="1" x="94"/>
        <item m="1" x="118"/>
        <item m="1" x="113"/>
        <item x="74"/>
        <item x="42"/>
        <item x="53"/>
        <item x="2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5">
        <item m="1" x="74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24"/>
        <item x="13"/>
        <item x="14"/>
        <item x="1"/>
        <item m="1" x="67"/>
        <item x="18"/>
        <item x="3"/>
        <item x="4"/>
        <item x="5"/>
        <item x="7"/>
        <item m="1" x="70"/>
        <item m="1" x="60"/>
        <item x="10"/>
        <item x="19"/>
        <item x="26"/>
        <item x="6"/>
        <item m="1" x="28"/>
        <item x="0"/>
        <item x="9"/>
        <item x="8"/>
        <item x="2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5"/>
        <item m="1" x="58"/>
        <item m="1" x="42"/>
        <item m="1" x="29"/>
        <item x="2"/>
        <item x="15"/>
        <item m="1" x="46"/>
        <item x="21"/>
        <item x="20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5">
    <i>
      <x/>
      <x v="46"/>
      <x v="17"/>
      <x v="35"/>
    </i>
    <i r="2">
      <x v="64"/>
      <x v="39"/>
    </i>
    <i r="1">
      <x v="47"/>
      <x v="64"/>
      <x v="39"/>
    </i>
    <i r="1">
      <x v="48"/>
      <x v="31"/>
      <x v="36"/>
    </i>
    <i r="1">
      <x v="49"/>
      <x v="31"/>
      <x v="36"/>
    </i>
    <i r="2">
      <x v="64"/>
      <x v="39"/>
    </i>
    <i r="1">
      <x v="50"/>
      <x v="31"/>
      <x v="36"/>
    </i>
    <i r="2">
      <x v="36"/>
      <x v="37"/>
    </i>
    <i r="2">
      <x v="226"/>
      <x v="29"/>
    </i>
    <i r="2">
      <x v="401"/>
      <x v="30"/>
    </i>
    <i r="1">
      <x v="51"/>
      <x v="36"/>
      <x v="37"/>
    </i>
    <i r="2">
      <x v="67"/>
      <x v="40"/>
    </i>
    <i r="2">
      <x v="218"/>
      <x v="38"/>
    </i>
    <i r="2">
      <x v="225"/>
      <x v="7"/>
    </i>
    <i r="2">
      <x v="226"/>
      <x v="29"/>
    </i>
    <i r="2">
      <x v="228"/>
      <x v="24"/>
    </i>
    <i r="2">
      <x v="401"/>
      <x v="30"/>
    </i>
    <i r="1">
      <x v="52"/>
      <x v="17"/>
      <x v="35"/>
    </i>
    <i r="2">
      <x v="36"/>
      <x v="37"/>
    </i>
    <i r="2">
      <x v="64"/>
      <x v="39"/>
    </i>
    <i r="2">
      <x v="67"/>
      <x v="40"/>
    </i>
    <i r="2">
      <x v="75"/>
      <x v="41"/>
    </i>
    <i r="2">
      <x v="206"/>
      <x v="14"/>
    </i>
    <i r="2">
      <x v="207"/>
      <x v="17"/>
    </i>
    <i r="2">
      <x v="218"/>
      <x v="38"/>
    </i>
    <i r="2">
      <x v="224"/>
      <x v="6"/>
    </i>
    <i r="2">
      <x v="226"/>
      <x v="29"/>
    </i>
    <i r="2">
      <x v="228"/>
      <x v="24"/>
    </i>
    <i r="2">
      <x v="235"/>
      <x v="23"/>
    </i>
    <i r="2">
      <x v="353"/>
      <x v="19"/>
    </i>
    <i r="2">
      <x v="401"/>
      <x v="30"/>
    </i>
    <i t="default">
      <x/>
    </i>
    <i>
      <x v="1"/>
      <x v="48"/>
      <x v="65"/>
      <x v="43"/>
    </i>
    <i r="2">
      <x v="67"/>
      <x v="40"/>
    </i>
    <i r="2">
      <x v="75"/>
      <x v="41"/>
    </i>
    <i r="2">
      <x v="339"/>
      <x v="42"/>
    </i>
    <i r="1">
      <x v="49"/>
      <x v="31"/>
      <x v="36"/>
    </i>
    <i r="2">
      <x v="65"/>
      <x v="43"/>
    </i>
    <i r="2">
      <x v="67"/>
      <x v="40"/>
    </i>
    <i r="2">
      <x v="75"/>
      <x v="41"/>
    </i>
    <i r="1">
      <x v="50"/>
      <x v="31"/>
      <x v="36"/>
    </i>
    <i r="2">
      <x v="36"/>
      <x v="37"/>
    </i>
    <i r="2">
      <x v="65"/>
      <x v="43"/>
    </i>
    <i r="2">
      <x v="67"/>
      <x v="40"/>
    </i>
    <i r="2">
      <x v="75"/>
      <x v="41"/>
    </i>
    <i r="2">
      <x v="225"/>
      <x v="7"/>
    </i>
    <i r="2">
      <x v="228"/>
      <x v="24"/>
    </i>
    <i r="2">
      <x v="235"/>
      <x v="23"/>
    </i>
    <i r="2">
      <x v="339"/>
      <x v="42"/>
    </i>
    <i r="2">
      <x v="399"/>
      <x v="44"/>
    </i>
    <i r="1">
      <x v="52"/>
      <x v="31"/>
      <x v="36"/>
    </i>
    <i r="2">
      <x v="36"/>
      <x v="37"/>
    </i>
    <i r="2">
      <x v="65"/>
      <x v="43"/>
    </i>
    <i r="2">
      <x v="67"/>
      <x v="40"/>
    </i>
    <i r="2">
      <x v="75"/>
      <x v="41"/>
    </i>
    <i r="2">
      <x v="206"/>
      <x v="14"/>
    </i>
    <i r="2">
      <x v="207"/>
      <x v="17"/>
    </i>
    <i r="2">
      <x v="218"/>
      <x v="38"/>
    </i>
    <i r="2">
      <x v="224"/>
      <x v="6"/>
    </i>
    <i r="2">
      <x v="226"/>
      <x v="29"/>
    </i>
    <i r="2">
      <x v="228"/>
      <x v="24"/>
    </i>
    <i r="2">
      <x v="235"/>
      <x v="23"/>
    </i>
    <i r="2">
      <x v="401"/>
      <x v="30"/>
    </i>
    <i t="default">
      <x v="1"/>
    </i>
    <i>
      <x v="2"/>
      <x v="47"/>
      <x v="218"/>
      <x v="38"/>
    </i>
    <i r="1">
      <x v="48"/>
      <x v="31"/>
      <x v="36"/>
    </i>
    <i r="2">
      <x v="225"/>
      <x v="7"/>
    </i>
    <i r="2">
      <x v="266"/>
      <x v="67"/>
    </i>
    <i r="1">
      <x v="49"/>
      <x v="17"/>
      <x v="35"/>
    </i>
    <i r="2">
      <x v="31"/>
      <x v="36"/>
    </i>
    <i r="1">
      <x v="50"/>
      <x v="31"/>
      <x v="36"/>
    </i>
    <i r="2">
      <x v="266"/>
      <x v="67"/>
    </i>
    <i r="2">
      <x v="340"/>
      <x v="52"/>
    </i>
    <i r="1">
      <x v="51"/>
      <x v="31"/>
      <x v="36"/>
    </i>
    <i r="2">
      <x v="67"/>
      <x v="40"/>
    </i>
    <i r="2">
      <x v="107"/>
      <x v="72"/>
    </i>
    <i r="2">
      <x v="338"/>
      <x v="66"/>
    </i>
    <i r="2">
      <x v="340"/>
      <x v="52"/>
    </i>
    <i r="1">
      <x v="52"/>
      <x v="31"/>
      <x v="36"/>
    </i>
    <i r="2">
      <x v="64"/>
      <x v="39"/>
    </i>
    <i r="2">
      <x v="66"/>
      <x v="64"/>
    </i>
    <i r="2">
      <x v="67"/>
      <x v="40"/>
    </i>
    <i r="2">
      <x v="68"/>
      <x v="68"/>
    </i>
    <i r="2">
      <x v="69"/>
      <x v="69"/>
    </i>
    <i r="2">
      <x v="70"/>
      <x v="70"/>
    </i>
    <i r="2">
      <x v="71"/>
      <x v="71"/>
    </i>
    <i r="2">
      <x v="76"/>
      <x v="65"/>
    </i>
    <i r="2">
      <x v="107"/>
      <x v="72"/>
    </i>
    <i r="2">
      <x v="189"/>
      <x v="48"/>
    </i>
    <i r="2">
      <x v="224"/>
      <x v="6"/>
    </i>
    <i r="2">
      <x v="228"/>
      <x v="24"/>
    </i>
    <i r="2">
      <x v="235"/>
      <x v="23"/>
    </i>
    <i r="2">
      <x v="266"/>
      <x v="67"/>
    </i>
    <i r="2">
      <x v="338"/>
      <x v="66"/>
    </i>
    <i r="2">
      <x v="340"/>
      <x v="52"/>
    </i>
    <i t="default">
      <x v="2"/>
    </i>
    <i>
      <x v="3"/>
      <x v="43"/>
      <x v="189"/>
      <x v="48"/>
    </i>
    <i r="1">
      <x v="44"/>
      <x v="67"/>
      <x v="40"/>
    </i>
    <i r="1">
      <x v="45"/>
      <x v="67"/>
      <x v="40"/>
    </i>
    <i r="1">
      <x v="46"/>
      <x v="67"/>
      <x v="40"/>
    </i>
    <i r="2">
      <x v="334"/>
      <x v="49"/>
    </i>
    <i r="1">
      <x v="47"/>
      <x v="67"/>
      <x v="40"/>
    </i>
    <i r="1">
      <x v="48"/>
      <x v="67"/>
      <x v="40"/>
    </i>
    <i r="2">
      <x v="208"/>
      <x v="32"/>
    </i>
    <i r="1">
      <x v="49"/>
      <x v="67"/>
      <x v="40"/>
    </i>
    <i r="2">
      <x v="189"/>
      <x v="48"/>
    </i>
    <i r="2">
      <x v="332"/>
      <x v="58"/>
    </i>
    <i r="2">
      <x v="334"/>
      <x v="49"/>
    </i>
    <i r="2">
      <x v="340"/>
      <x v="52"/>
    </i>
    <i r="1">
      <x v="50"/>
      <x v="36"/>
      <x v="37"/>
    </i>
    <i r="2">
      <x v="67"/>
      <x v="40"/>
    </i>
    <i r="2">
      <x v="72"/>
      <x v="50"/>
    </i>
    <i r="2">
      <x v="206"/>
      <x v="14"/>
    </i>
    <i r="2">
      <x v="218"/>
      <x v="38"/>
    </i>
    <i r="2">
      <x v="225"/>
      <x v="7"/>
    </i>
    <i r="2">
      <x v="291"/>
      <x v="18"/>
    </i>
    <i r="2">
      <x v="297"/>
      <x v="5"/>
    </i>
    <i r="2">
      <x v="333"/>
      <x v="51"/>
    </i>
    <i r="2">
      <x v="334"/>
      <x v="49"/>
    </i>
    <i r="2">
      <x v="335"/>
      <x v="56"/>
    </i>
    <i r="2">
      <x v="340"/>
      <x v="52"/>
    </i>
    <i r="1">
      <x v="51"/>
      <x v="67"/>
      <x v="40"/>
    </i>
    <i r="2">
      <x v="206"/>
      <x v="14"/>
    </i>
    <i r="2">
      <x v="229"/>
      <x v="12"/>
    </i>
    <i r="2">
      <x v="250"/>
      <x v="33"/>
    </i>
    <i r="2">
      <x v="335"/>
      <x v="56"/>
    </i>
    <i r="2">
      <x v="382"/>
      <x v="31"/>
    </i>
    <i r="2">
      <x v="400"/>
      <x v="55"/>
    </i>
    <i r="1">
      <x v="52"/>
      <x v="36"/>
      <x v="37"/>
    </i>
    <i r="2">
      <x v="64"/>
      <x v="39"/>
    </i>
    <i r="2">
      <x v="65"/>
      <x v="43"/>
    </i>
    <i r="2">
      <x v="67"/>
      <x v="40"/>
    </i>
    <i r="2">
      <x v="198"/>
      <x v="46"/>
    </i>
    <i r="2">
      <x v="206"/>
      <x v="14"/>
    </i>
    <i r="2">
      <x v="207"/>
      <x v="17"/>
    </i>
    <i r="2">
      <x v="220"/>
      <x v="47"/>
    </i>
    <i r="2">
      <x v="224"/>
      <x v="6"/>
    </i>
    <i r="2">
      <x v="225"/>
      <x v="7"/>
    </i>
    <i r="2">
      <x v="226"/>
      <x v="29"/>
    </i>
    <i r="2">
      <x v="227"/>
      <x v="57"/>
    </i>
    <i r="2">
      <x v="228"/>
      <x v="24"/>
    </i>
    <i r="2">
      <x v="229"/>
      <x v="12"/>
    </i>
    <i r="2">
      <x v="235"/>
      <x v="23"/>
    </i>
    <i r="2">
      <x v="281"/>
      <x v="27"/>
    </i>
    <i r="2">
      <x v="282"/>
      <x v="54"/>
    </i>
    <i r="2">
      <x v="291"/>
      <x v="18"/>
    </i>
    <i r="2">
      <x v="297"/>
      <x v="5"/>
    </i>
    <i r="2">
      <x v="314"/>
      <x v="45"/>
    </i>
    <i r="2">
      <x v="330"/>
      <x v="53"/>
    </i>
    <i r="2">
      <x v="334"/>
      <x v="49"/>
    </i>
    <i r="2">
      <x v="340"/>
      <x v="52"/>
    </i>
    <i r="2">
      <x v="400"/>
      <x v="55"/>
    </i>
    <i t="default">
      <x v="3"/>
    </i>
    <i>
      <x v="4"/>
      <x v="45"/>
      <x v="7"/>
      <x v="59"/>
    </i>
    <i r="1">
      <x v="48"/>
      <x v="7"/>
      <x v="59"/>
    </i>
    <i r="2">
      <x v="36"/>
      <x v="37"/>
    </i>
    <i r="1">
      <x v="49"/>
      <x v="36"/>
      <x v="37"/>
    </i>
    <i r="2">
      <x v="314"/>
      <x v="45"/>
    </i>
    <i r="1">
      <x v="50"/>
      <x v="36"/>
      <x v="37"/>
    </i>
    <i r="2">
      <x v="72"/>
      <x v="50"/>
    </i>
    <i r="1">
      <x v="51"/>
      <x v="36"/>
      <x v="37"/>
    </i>
    <i r="2">
      <x v="226"/>
      <x v="29"/>
    </i>
    <i r="1">
      <x v="52"/>
      <x v="36"/>
      <x v="37"/>
    </i>
    <i r="2">
      <x v="67"/>
      <x v="40"/>
    </i>
    <i r="2">
      <x v="75"/>
      <x v="41"/>
    </i>
    <i r="2">
      <x v="88"/>
      <x v="61"/>
    </i>
    <i r="2">
      <x v="218"/>
      <x v="38"/>
    </i>
    <i r="2">
      <x v="224"/>
      <x v="6"/>
    </i>
    <i r="2">
      <x v="226"/>
      <x v="29"/>
    </i>
    <i r="2">
      <x v="228"/>
      <x v="24"/>
    </i>
    <i r="2">
      <x v="281"/>
      <x v="27"/>
    </i>
    <i r="2">
      <x v="284"/>
      <x v="28"/>
    </i>
    <i r="2">
      <x v="359"/>
      <x v="60"/>
    </i>
    <i r="2">
      <x v="402"/>
      <x v="1"/>
    </i>
    <i t="default">
      <x v="4"/>
    </i>
    <i>
      <x v="5"/>
      <x v="44"/>
      <x v="228"/>
      <x v="24"/>
    </i>
    <i r="2">
      <x v="235"/>
      <x v="23"/>
    </i>
    <i r="1">
      <x v="45"/>
      <x v="228"/>
      <x v="24"/>
    </i>
    <i r="1">
      <x v="46"/>
      <x v="223"/>
      <x v="22"/>
    </i>
    <i r="1">
      <x v="47"/>
      <x v="207"/>
      <x v="17"/>
    </i>
    <i r="2">
      <x v="210"/>
      <x v="16"/>
    </i>
    <i r="2">
      <x v="223"/>
      <x v="22"/>
    </i>
    <i r="2">
      <x v="228"/>
      <x v="24"/>
    </i>
    <i r="2">
      <x v="229"/>
      <x v="12"/>
    </i>
    <i r="2">
      <x v="235"/>
      <x v="23"/>
    </i>
    <i r="2">
      <x v="291"/>
      <x v="18"/>
    </i>
    <i r="2">
      <x v="312"/>
      <x v="15"/>
    </i>
    <i r="2">
      <x v="318"/>
      <x v="26"/>
    </i>
    <i r="1">
      <x v="48"/>
      <x v="223"/>
      <x v="22"/>
    </i>
    <i r="2">
      <x v="235"/>
      <x v="23"/>
    </i>
    <i r="2">
      <x v="240"/>
      <x v="21"/>
    </i>
    <i r="1">
      <x v="49"/>
      <x v="228"/>
      <x v="24"/>
    </i>
    <i r="1">
      <x v="50"/>
      <x v="206"/>
      <x v="14"/>
    </i>
    <i r="2">
      <x v="207"/>
      <x v="17"/>
    </i>
    <i r="2">
      <x v="223"/>
      <x v="22"/>
    </i>
    <i r="2">
      <x v="225"/>
      <x v="7"/>
    </i>
    <i r="2">
      <x v="229"/>
      <x v="12"/>
    </i>
    <i r="2">
      <x v="240"/>
      <x v="21"/>
    </i>
    <i r="2">
      <x v="306"/>
      <x v="20"/>
    </i>
    <i r="2">
      <x v="353"/>
      <x v="19"/>
    </i>
    <i r="1">
      <x v="51"/>
      <x v="224"/>
      <x v="6"/>
    </i>
    <i r="2">
      <x v="235"/>
      <x v="23"/>
    </i>
    <i r="2">
      <x v="257"/>
      <x v="13"/>
    </i>
    <i r="2">
      <x v="322"/>
      <x v="25"/>
    </i>
    <i t="default">
      <x v="5"/>
    </i>
    <i>
      <x v="7"/>
      <x v="49"/>
      <x v="223"/>
      <x v="22"/>
    </i>
    <i r="2">
      <x v="224"/>
      <x v="6"/>
    </i>
    <i r="2">
      <x v="228"/>
      <x v="24"/>
    </i>
    <i r="2">
      <x v="229"/>
      <x v="12"/>
    </i>
    <i r="2">
      <x v="235"/>
      <x v="23"/>
    </i>
    <i r="2">
      <x v="312"/>
      <x v="15"/>
    </i>
    <i r="2">
      <x v="322"/>
      <x v="25"/>
    </i>
    <i r="1">
      <x v="50"/>
      <x v="225"/>
      <x v="7"/>
    </i>
    <i r="2">
      <x v="250"/>
      <x v="33"/>
    </i>
    <i t="default">
      <x v="7"/>
    </i>
    <i>
      <x v="8"/>
      <x v="48"/>
      <x v="382"/>
      <x v="31"/>
    </i>
    <i r="1">
      <x v="49"/>
      <x v="381"/>
      <x v="10"/>
    </i>
    <i r="2">
      <x v="383"/>
      <x v="11"/>
    </i>
    <i r="1">
      <x v="50"/>
      <x v="381"/>
      <x v="10"/>
    </i>
    <i t="default">
      <x v="8"/>
    </i>
    <i>
      <x v="9"/>
      <x v="44"/>
      <x v="206"/>
      <x v="14"/>
    </i>
    <i r="2">
      <x v="207"/>
      <x v="17"/>
    </i>
    <i r="1">
      <x v="45"/>
      <x v="206"/>
      <x v="14"/>
    </i>
    <i r="2">
      <x v="207"/>
      <x v="17"/>
    </i>
    <i r="1">
      <x v="46"/>
      <x v="207"/>
      <x v="17"/>
    </i>
    <i r="2">
      <x v="228"/>
      <x v="24"/>
    </i>
    <i r="1">
      <x v="47"/>
      <x v="224"/>
      <x v="6"/>
    </i>
    <i r="2">
      <x v="228"/>
      <x v="24"/>
    </i>
    <i r="2">
      <x v="291"/>
      <x v="18"/>
    </i>
    <i r="1">
      <x v="48"/>
      <x v="207"/>
      <x v="17"/>
    </i>
    <i r="2">
      <x v="224"/>
      <x v="6"/>
    </i>
    <i r="2">
      <x v="225"/>
      <x v="7"/>
    </i>
    <i r="2">
      <x v="229"/>
      <x v="12"/>
    </i>
    <i r="2">
      <x v="318"/>
      <x v="26"/>
    </i>
    <i r="2">
      <x v="322"/>
      <x v="25"/>
    </i>
    <i r="1">
      <x v="49"/>
      <x v="206"/>
      <x v="14"/>
    </i>
    <i r="2">
      <x v="207"/>
      <x v="17"/>
    </i>
    <i r="2">
      <x v="208"/>
      <x v="32"/>
    </i>
    <i r="2">
      <x v="224"/>
      <x v="6"/>
    </i>
    <i r="2">
      <x v="225"/>
      <x v="7"/>
    </i>
    <i r="2">
      <x v="228"/>
      <x v="24"/>
    </i>
    <i r="2">
      <x v="250"/>
      <x v="33"/>
    </i>
    <i r="2">
      <x v="322"/>
      <x v="25"/>
    </i>
    <i t="default">
      <x v="9"/>
    </i>
    <i>
      <x v="10"/>
      <x v="40"/>
      <x v="291"/>
      <x v="18"/>
    </i>
    <i r="1">
      <x v="42"/>
      <x v="382"/>
      <x v="31"/>
    </i>
    <i r="1">
      <x v="43"/>
      <x v="291"/>
      <x v="18"/>
    </i>
    <i r="2">
      <x v="297"/>
      <x v="5"/>
    </i>
    <i r="1">
      <x v="44"/>
      <x v="385"/>
      <x v="34"/>
    </i>
    <i r="1">
      <x v="46"/>
      <x v="225"/>
      <x v="7"/>
    </i>
    <i r="2">
      <x v="291"/>
      <x v="18"/>
    </i>
    <i r="1">
      <x v="47"/>
      <x v="207"/>
      <x v="17"/>
    </i>
    <i r="2">
      <x v="224"/>
      <x v="6"/>
    </i>
    <i r="2">
      <x v="297"/>
      <x v="5"/>
    </i>
    <i r="1">
      <x v="48"/>
      <x v="225"/>
      <x v="7"/>
    </i>
    <i r="1">
      <x v="50"/>
      <x v="207"/>
      <x v="17"/>
    </i>
    <i r="2">
      <x v="224"/>
      <x v="6"/>
    </i>
    <i r="2">
      <x v="229"/>
      <x v="12"/>
    </i>
    <i r="2">
      <x v="382"/>
      <x v="31"/>
    </i>
    <i r="2">
      <x v="383"/>
      <x v="11"/>
    </i>
    <i t="default">
      <x v="10"/>
    </i>
    <i>
      <x v="11"/>
      <x v="46"/>
      <x v="225"/>
      <x v="7"/>
    </i>
    <i r="2">
      <x v="235"/>
      <x v="23"/>
    </i>
    <i r="1">
      <x v="48"/>
      <x v="206"/>
      <x v="14"/>
    </i>
    <i r="2">
      <x v="207"/>
      <x v="17"/>
    </i>
    <i r="1">
      <x v="49"/>
      <x v="206"/>
      <x v="14"/>
    </i>
    <i r="2">
      <x v="207"/>
      <x v="17"/>
    </i>
    <i r="2">
      <x v="223"/>
      <x v="22"/>
    </i>
    <i r="2">
      <x v="224"/>
      <x v="6"/>
    </i>
    <i r="2">
      <x v="225"/>
      <x v="7"/>
    </i>
    <i r="2">
      <x v="228"/>
      <x v="24"/>
    </i>
    <i r="2">
      <x v="312"/>
      <x v="15"/>
    </i>
    <i r="1">
      <x v="50"/>
      <x v="206"/>
      <x v="14"/>
    </i>
    <i r="2">
      <x v="207"/>
      <x v="17"/>
    </i>
    <i r="2">
      <x v="208"/>
      <x v="32"/>
    </i>
    <i r="2">
      <x v="223"/>
      <x v="22"/>
    </i>
    <i r="2">
      <x v="224"/>
      <x v="6"/>
    </i>
    <i r="2">
      <x v="228"/>
      <x v="24"/>
    </i>
    <i r="2">
      <x v="291"/>
      <x v="18"/>
    </i>
    <i r="2">
      <x v="297"/>
      <x v="5"/>
    </i>
    <i r="2">
      <x v="312"/>
      <x v="15"/>
    </i>
    <i r="2">
      <x v="318"/>
      <x v="26"/>
    </i>
    <i r="2">
      <x v="322"/>
      <x v="25"/>
    </i>
    <i t="default">
      <x v="11"/>
    </i>
    <i>
      <x v="14"/>
      <x v="47"/>
      <x v="225"/>
      <x v="7"/>
    </i>
    <i r="1">
      <x v="48"/>
      <x v="225"/>
      <x v="7"/>
    </i>
    <i t="default">
      <x v="14"/>
    </i>
    <i>
      <x v="15"/>
      <x v="47"/>
      <x v="228"/>
      <x v="24"/>
    </i>
    <i r="1">
      <x v="48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23"/>
      <x v="22"/>
    </i>
    <i r="2">
      <x v="318"/>
      <x v="26"/>
    </i>
    <i r="1">
      <x v="47"/>
      <x v="223"/>
      <x v="22"/>
    </i>
    <i r="2">
      <x v="318"/>
      <x v="26"/>
    </i>
    <i r="1">
      <x v="48"/>
      <x v="225"/>
      <x v="7"/>
    </i>
    <i r="1">
      <x v="50"/>
      <x v="223"/>
      <x v="22"/>
    </i>
    <i r="2">
      <x v="224"/>
      <x v="6"/>
    </i>
    <i r="2">
      <x v="229"/>
      <x v="12"/>
    </i>
    <i r="2">
      <x v="250"/>
      <x v="33"/>
    </i>
    <i r="2">
      <x v="318"/>
      <x v="26"/>
    </i>
    <i t="default">
      <x v="17"/>
    </i>
    <i>
      <x v="19"/>
      <x v="46"/>
      <x v="225"/>
      <x v="7"/>
    </i>
    <i r="1">
      <x v="47"/>
      <x v="212"/>
      <x v="3"/>
    </i>
    <i r="2">
      <x v="221"/>
      <x v="2"/>
    </i>
    <i r="2">
      <x v="367"/>
      <x v="9"/>
    </i>
    <i r="1">
      <x v="48"/>
      <x v="229"/>
      <x v="12"/>
    </i>
    <i r="2">
      <x v="234"/>
      <x v="8"/>
    </i>
    <i r="1">
      <x v="49"/>
      <x v="221"/>
      <x v="2"/>
    </i>
    <i r="2">
      <x v="224"/>
      <x v="6"/>
    </i>
    <i r="2">
      <x v="229"/>
      <x v="12"/>
    </i>
    <i r="2">
      <x v="297"/>
      <x v="5"/>
    </i>
    <i r="1">
      <x v="50"/>
      <x v="214"/>
      <x v="4"/>
    </i>
    <i r="2">
      <x v="224"/>
      <x v="6"/>
    </i>
    <i r="2">
      <x v="229"/>
      <x v="12"/>
    </i>
    <i r="2">
      <x v="234"/>
      <x v="8"/>
    </i>
    <i r="2">
      <x v="381"/>
      <x v="10"/>
    </i>
    <i r="2">
      <x v="383"/>
      <x v="11"/>
    </i>
    <i t="default">
      <x v="19"/>
    </i>
    <i>
      <x v="20"/>
      <x v="45"/>
      <x v="224"/>
      <x v="6"/>
    </i>
    <i r="1">
      <x v="49"/>
      <x v="225"/>
      <x v="7"/>
    </i>
    <i r="2">
      <x v="228"/>
      <x v="24"/>
    </i>
    <i r="2">
      <x v="229"/>
      <x v="12"/>
    </i>
    <i r="2">
      <x v="250"/>
      <x v="33"/>
    </i>
    <i r="1">
      <x v="51"/>
      <x v="224"/>
      <x v="6"/>
    </i>
    <i r="2">
      <x v="229"/>
      <x v="12"/>
    </i>
    <i r="2">
      <x v="250"/>
      <x v="33"/>
    </i>
    <i r="2">
      <x v="318"/>
      <x v="26"/>
    </i>
    <i r="2">
      <x v="322"/>
      <x v="25"/>
    </i>
    <i t="default">
      <x v="20"/>
    </i>
    <i>
      <x v="21"/>
      <x v="44"/>
      <x v="235"/>
      <x v="23"/>
    </i>
    <i r="1">
      <x v="46"/>
      <x v="250"/>
      <x v="33"/>
    </i>
    <i r="1">
      <x v="48"/>
      <x v="318"/>
      <x v="26"/>
    </i>
    <i r="1">
      <x v="50"/>
      <x v="223"/>
      <x v="22"/>
    </i>
    <i r="2">
      <x v="229"/>
      <x v="12"/>
    </i>
    <i r="1">
      <x v="51"/>
      <x v="206"/>
      <x v="14"/>
    </i>
    <i t="default">
      <x v="21"/>
    </i>
    <i>
      <x v="22"/>
      <x v="42"/>
      <x v="229"/>
      <x v="12"/>
    </i>
    <i r="1">
      <x v="43"/>
      <x v="225"/>
      <x v="7"/>
    </i>
    <i r="1">
      <x v="47"/>
      <x v="225"/>
      <x v="7"/>
    </i>
    <i r="2">
      <x v="229"/>
      <x v="12"/>
    </i>
    <i r="1">
      <x v="49"/>
      <x v="224"/>
      <x v="6"/>
    </i>
    <i r="1">
      <x v="50"/>
      <x v="224"/>
      <x v="6"/>
    </i>
    <i r="2">
      <x v="225"/>
      <x v="7"/>
    </i>
    <i r="2">
      <x v="229"/>
      <x v="12"/>
    </i>
    <i t="default">
      <x v="22"/>
    </i>
    <i>
      <x v="41"/>
      <x v="43"/>
      <x v="385"/>
      <x v="34"/>
    </i>
    <i r="2">
      <x v="386"/>
      <x v="63"/>
    </i>
    <i r="1">
      <x v="47"/>
      <x v="224"/>
      <x v="6"/>
    </i>
    <i r="1">
      <x v="49"/>
      <x v="225"/>
      <x v="7"/>
    </i>
    <i r="2">
      <x v="381"/>
      <x v="10"/>
    </i>
    <i r="1">
      <x v="50"/>
      <x v="229"/>
      <x v="12"/>
    </i>
    <i t="default">
      <x v="41"/>
    </i>
    <i>
      <x v="63"/>
      <x v="46"/>
      <x v="224"/>
      <x v="6"/>
    </i>
    <i r="2">
      <x v="225"/>
      <x v="7"/>
    </i>
    <i t="default">
      <x v="63"/>
    </i>
    <i>
      <x v="64"/>
      <x v="34"/>
      <x v="84"/>
      <x v="74"/>
    </i>
    <i r="1">
      <x v="41"/>
      <x v="72"/>
      <x v="50"/>
    </i>
    <i r="1">
      <x v="42"/>
      <x v="17"/>
      <x v="35"/>
    </i>
    <i r="1">
      <x v="43"/>
      <x v="17"/>
      <x v="35"/>
    </i>
    <i r="1">
      <x v="44"/>
      <x v="7"/>
      <x v="59"/>
    </i>
    <i r="2">
      <x v="67"/>
      <x v="40"/>
    </i>
    <i r="2">
      <x v="340"/>
      <x v="52"/>
    </i>
    <i r="1">
      <x v="46"/>
      <x v="7"/>
      <x v="59"/>
    </i>
    <i r="1">
      <x v="47"/>
      <x v="340"/>
      <x v="52"/>
    </i>
    <i r="1">
      <x v="48"/>
      <x v="67"/>
      <x v="40"/>
    </i>
    <i r="2">
      <x v="308"/>
      <x v="73"/>
    </i>
    <i t="default">
      <x v="64"/>
    </i>
    <i>
      <x v="68"/>
      <x v="49"/>
      <x v="281"/>
      <x v="27"/>
    </i>
    <i r="1">
      <x v="50"/>
      <x v="281"/>
      <x v="27"/>
    </i>
    <i r="1">
      <x v="51"/>
      <x v="226"/>
      <x v="29"/>
    </i>
    <i r="2">
      <x v="284"/>
      <x v="28"/>
    </i>
    <i r="2">
      <x v="401"/>
      <x v="30"/>
    </i>
    <i t="default">
      <x v="68"/>
    </i>
    <i>
      <x v="69"/>
      <x v="49"/>
      <x v="281"/>
      <x v="27"/>
    </i>
    <i r="1">
      <x v="50"/>
      <x v="226"/>
      <x v="29"/>
    </i>
    <i r="2">
      <x v="401"/>
      <x v="30"/>
    </i>
    <i t="default">
      <x v="69"/>
    </i>
    <i>
      <x v="71"/>
      <x v="46"/>
      <x v="226"/>
      <x v="29"/>
    </i>
    <i r="1">
      <x v="49"/>
      <x v="226"/>
      <x v="29"/>
    </i>
    <i r="2">
      <x v="227"/>
      <x v="57"/>
    </i>
    <i r="1">
      <x v="50"/>
      <x v="226"/>
      <x v="29"/>
    </i>
    <i r="2">
      <x v="227"/>
      <x v="57"/>
    </i>
    <i t="default">
      <x v="71"/>
    </i>
    <i>
      <x v="72"/>
      <x v="43"/>
      <x v="17"/>
      <x v="35"/>
    </i>
    <i r="2">
      <x v="31"/>
      <x v="36"/>
    </i>
    <i r="1">
      <x v="46"/>
      <x v="7"/>
      <x v="59"/>
    </i>
    <i r="2">
      <x v="17"/>
      <x v="35"/>
    </i>
    <i r="1">
      <x v="47"/>
      <x v="7"/>
      <x v="59"/>
    </i>
    <i r="1">
      <x v="48"/>
      <x v="7"/>
      <x v="59"/>
    </i>
    <i r="2">
      <x v="17"/>
      <x v="35"/>
    </i>
    <i r="1">
      <x v="51"/>
      <x v="284"/>
      <x v="28"/>
    </i>
    <i t="default">
      <x v="72"/>
    </i>
    <i>
      <x v="73"/>
      <x v="42"/>
      <x v="64"/>
      <x v="39"/>
    </i>
    <i r="1">
      <x v="43"/>
      <x v="64"/>
      <x v="39"/>
    </i>
    <i r="1">
      <x v="44"/>
      <x v="227"/>
      <x v="57"/>
    </i>
    <i r="1">
      <x v="45"/>
      <x v="64"/>
      <x v="39"/>
    </i>
    <i r="1">
      <x v="46"/>
      <x v="64"/>
      <x v="39"/>
    </i>
    <i r="2">
      <x v="227"/>
      <x v="57"/>
    </i>
    <i r="1">
      <x v="47"/>
      <x v="226"/>
      <x v="29"/>
    </i>
    <i r="2">
      <x v="281"/>
      <x v="27"/>
    </i>
    <i r="1">
      <x v="48"/>
      <x v="226"/>
      <x v="29"/>
    </i>
    <i r="1">
      <x v="49"/>
      <x v="64"/>
      <x v="39"/>
    </i>
    <i r="2">
      <x v="218"/>
      <x v="38"/>
    </i>
    <i r="2">
      <x v="226"/>
      <x v="29"/>
    </i>
    <i r="2">
      <x v="227"/>
      <x v="57"/>
    </i>
    <i r="2">
      <x v="281"/>
      <x v="27"/>
    </i>
    <i r="1">
      <x v="50"/>
      <x v="226"/>
      <x v="29"/>
    </i>
    <i r="2">
      <x v="227"/>
      <x v="57"/>
    </i>
    <i r="2">
      <x v="281"/>
      <x v="27"/>
    </i>
    <i r="1">
      <x v="51"/>
      <x v="287"/>
      <x v="62"/>
    </i>
    <i r="2">
      <x v="314"/>
      <x v="4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4"/>
        <item m="1" x="17"/>
        <item m="1" x="19"/>
        <item m="1" x="21"/>
        <item x="13"/>
        <item m="1" x="15"/>
        <item m="1" x="16"/>
        <item m="1" x="18"/>
        <item m="1" x="20"/>
        <item m="1" x="22"/>
        <item x="8"/>
        <item x="12"/>
        <item x="9"/>
        <item x="10"/>
        <item x="6"/>
        <item x="7"/>
        <item x="3"/>
        <item x="1"/>
        <item x="4"/>
        <item x="0"/>
        <item x="2"/>
        <item x="5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2">
        <item m="1" x="93"/>
        <item x="57"/>
        <item x="33"/>
        <item x="34"/>
        <item x="35"/>
        <item x="43"/>
        <item x="25"/>
        <item m="1" x="90"/>
        <item x="26"/>
        <item x="37"/>
        <item x="41"/>
        <item x="63"/>
        <item x="38"/>
        <item x="46"/>
        <item x="67"/>
        <item x="68"/>
        <item x="69"/>
        <item x="70"/>
        <item x="48"/>
        <item m="1" x="80"/>
        <item x="39"/>
        <item x="64"/>
        <item x="0"/>
        <item x="1"/>
        <item x="2"/>
        <item x="12"/>
        <item x="13"/>
        <item x="14"/>
        <item x="30"/>
        <item x="15"/>
        <item x="3"/>
        <item m="1" x="79"/>
        <item x="16"/>
        <item x="17"/>
        <item m="1" x="98"/>
        <item x="19"/>
        <item x="20"/>
        <item x="65"/>
        <item x="49"/>
        <item x="47"/>
        <item x="50"/>
        <item x="21"/>
        <item x="27"/>
        <item x="55"/>
        <item x="36"/>
        <item x="72"/>
        <item m="1" x="101"/>
        <item x="22"/>
        <item x="23"/>
        <item x="4"/>
        <item m="1" x="78"/>
        <item x="24"/>
        <item m="1" x="81"/>
        <item x="5"/>
        <item x="51"/>
        <item x="31"/>
        <item x="8"/>
        <item x="29"/>
        <item x="9"/>
        <item x="10"/>
        <item x="74"/>
        <item x="6"/>
        <item m="1" x="100"/>
        <item x="40"/>
        <item x="42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7"/>
        <item x="58"/>
        <item m="1" x="77"/>
        <item m="1" x="83"/>
        <item x="71"/>
        <item x="45"/>
        <item x="53"/>
        <item x="60"/>
        <item m="1" x="85"/>
        <item x="44"/>
        <item m="1" x="96"/>
        <item m="1" x="97"/>
        <item x="28"/>
        <item m="1" x="84"/>
        <item m="1" x="94"/>
        <item m="1" x="95"/>
        <item m="1" x="91"/>
        <item m="1" x="87"/>
        <item m="1" x="86"/>
        <item x="11"/>
        <item x="54"/>
        <item x="56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3">
        <item m="1" x="101"/>
        <item x="26"/>
        <item x="72"/>
        <item m="1" x="90"/>
        <item x="69"/>
        <item x="33"/>
        <item x="55"/>
        <item x="25"/>
        <item x="43"/>
        <item x="68"/>
        <item x="57"/>
        <item x="27"/>
        <item x="67"/>
        <item x="70"/>
        <item x="34"/>
        <item x="36"/>
        <item x="35"/>
        <item x="30"/>
        <item m="1" x="79"/>
        <item x="29"/>
        <item m="1" x="98"/>
        <item x="20"/>
        <item x="10"/>
        <item x="24"/>
        <item x="4"/>
        <item m="1" x="81"/>
        <item x="19"/>
        <item x="14"/>
        <item x="15"/>
        <item x="16"/>
        <item x="9"/>
        <item m="1" x="78"/>
        <item x="0"/>
        <item x="5"/>
        <item x="51"/>
        <item x="2"/>
        <item x="65"/>
        <item x="1"/>
        <item x="38"/>
        <item x="50"/>
        <item m="1" x="80"/>
        <item x="39"/>
        <item x="64"/>
        <item x="37"/>
        <item x="41"/>
        <item x="63"/>
        <item x="47"/>
        <item x="49"/>
        <item x="17"/>
        <item x="12"/>
        <item x="13"/>
        <item x="3"/>
        <item x="31"/>
        <item x="8"/>
        <item x="23"/>
        <item x="22"/>
        <item m="1" x="93"/>
        <item x="21"/>
        <item x="46"/>
        <item x="48"/>
        <item x="59"/>
        <item x="74"/>
        <item x="6"/>
        <item m="1" x="100"/>
        <item x="40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42"/>
        <item x="7"/>
        <item x="58"/>
        <item m="1" x="77"/>
        <item m="1" x="83"/>
        <item x="71"/>
        <item x="45"/>
        <item x="60"/>
        <item x="53"/>
        <item m="1" x="85"/>
        <item x="44"/>
        <item m="1" x="96"/>
        <item m="1" x="97"/>
        <item x="28"/>
        <item m="1" x="84"/>
        <item m="1" x="95"/>
        <item m="1" x="94"/>
        <item m="1" x="91"/>
        <item m="1" x="87"/>
        <item m="1" x="86"/>
        <item x="11"/>
        <item x="54"/>
        <item x="5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24"/>
        <item x="25"/>
        <item x="13"/>
        <item x="14"/>
        <item x="0"/>
        <item x="1"/>
        <item x="18"/>
        <item x="3"/>
        <item x="4"/>
        <item x="5"/>
        <item x="17"/>
        <item x="15"/>
        <item x="20"/>
        <item x="2"/>
        <item x="21"/>
        <item x="6"/>
        <item x="7"/>
        <item x="23"/>
        <item x="8"/>
        <item x="9"/>
        <item x="22"/>
        <item x="16"/>
        <item x="10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2"/>
      <x v="17"/>
      <x v="44"/>
      <x v="15"/>
    </i>
    <i t="default">
      <x v="2"/>
    </i>
    <i>
      <x v="12"/>
      <x v="14"/>
      <x v="43"/>
      <x v="6"/>
    </i>
    <i r="1">
      <x v="16"/>
      <x v="43"/>
      <x v="6"/>
    </i>
    <i r="1">
      <x v="17"/>
      <x v="6"/>
      <x v="7"/>
    </i>
    <i r="2">
      <x v="42"/>
      <x v="11"/>
    </i>
    <i t="default">
      <x v="12"/>
    </i>
    <i>
      <x v="14"/>
      <x v="13"/>
      <x v="2"/>
      <x v="5"/>
    </i>
    <i r="2">
      <x v="3"/>
      <x v="14"/>
    </i>
    <i r="1">
      <x v="16"/>
      <x v="1"/>
      <x v="10"/>
    </i>
    <i r="2">
      <x v="2"/>
      <x v="5"/>
    </i>
    <i r="1">
      <x v="17"/>
      <x v="1"/>
      <x v="10"/>
    </i>
    <i t="default">
      <x v="14"/>
    </i>
    <i>
      <x v="16"/>
      <x v="16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2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1"/>
        <item x="5"/>
        <item x="2"/>
        <item x="0"/>
        <item x="4"/>
        <item x="1"/>
        <item x="3"/>
        <item x="7"/>
        <item x="6"/>
        <item x="10"/>
        <item x="9"/>
        <item x="12"/>
        <item x="14"/>
        <item x="8"/>
        <item m="1" x="19"/>
        <item m="1" x="22"/>
        <item m="1" x="18"/>
        <item x="13"/>
        <item m="1" x="21"/>
        <item m="1" x="20"/>
        <item m="1" x="16"/>
        <item m="1" x="15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2">
        <item m="1" x="93"/>
        <item x="57"/>
        <item x="33"/>
        <item x="34"/>
        <item x="35"/>
        <item x="43"/>
        <item x="25"/>
        <item m="1" x="90"/>
        <item x="26"/>
        <item x="37"/>
        <item x="41"/>
        <item x="63"/>
        <item x="38"/>
        <item x="46"/>
        <item x="67"/>
        <item x="68"/>
        <item x="69"/>
        <item x="70"/>
        <item x="48"/>
        <item m="1" x="80"/>
        <item x="39"/>
        <item x="64"/>
        <item x="0"/>
        <item x="1"/>
        <item x="2"/>
        <item x="12"/>
        <item x="13"/>
        <item x="14"/>
        <item x="30"/>
        <item x="15"/>
        <item x="3"/>
        <item m="1" x="79"/>
        <item x="16"/>
        <item x="17"/>
        <item m="1" x="98"/>
        <item x="19"/>
        <item x="20"/>
        <item x="65"/>
        <item x="49"/>
        <item x="47"/>
        <item x="50"/>
        <item x="21"/>
        <item x="27"/>
        <item x="55"/>
        <item x="36"/>
        <item x="72"/>
        <item m="1" x="101"/>
        <item x="22"/>
        <item x="23"/>
        <item x="4"/>
        <item m="1" x="78"/>
        <item x="24"/>
        <item m="1" x="81"/>
        <item x="5"/>
        <item x="51"/>
        <item x="31"/>
        <item x="8"/>
        <item x="29"/>
        <item x="9"/>
        <item x="10"/>
        <item x="74"/>
        <item x="6"/>
        <item m="1" x="100"/>
        <item x="40"/>
        <item x="42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7"/>
        <item x="58"/>
        <item m="1" x="77"/>
        <item m="1" x="83"/>
        <item x="71"/>
        <item x="45"/>
        <item x="53"/>
        <item x="60"/>
        <item m="1" x="85"/>
        <item x="44"/>
        <item m="1" x="96"/>
        <item m="1" x="97"/>
        <item x="28"/>
        <item m="1" x="84"/>
        <item m="1" x="94"/>
        <item m="1" x="95"/>
        <item m="1" x="91"/>
        <item m="1" x="87"/>
        <item m="1" x="86"/>
        <item x="11"/>
        <item x="54"/>
        <item x="56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2">
        <item m="1" x="101"/>
        <item x="26"/>
        <item x="72"/>
        <item m="1" x="90"/>
        <item x="69"/>
        <item x="33"/>
        <item x="55"/>
        <item x="25"/>
        <item x="43"/>
        <item x="68"/>
        <item x="57"/>
        <item x="27"/>
        <item x="67"/>
        <item x="70"/>
        <item x="34"/>
        <item x="36"/>
        <item x="35"/>
        <item x="30"/>
        <item m="1" x="79"/>
        <item x="29"/>
        <item m="1" x="98"/>
        <item x="20"/>
        <item x="10"/>
        <item x="24"/>
        <item x="4"/>
        <item m="1" x="81"/>
        <item x="19"/>
        <item x="14"/>
        <item x="15"/>
        <item x="16"/>
        <item x="9"/>
        <item m="1" x="78"/>
        <item x="0"/>
        <item x="5"/>
        <item x="51"/>
        <item x="2"/>
        <item x="65"/>
        <item x="1"/>
        <item x="38"/>
        <item x="50"/>
        <item m="1" x="80"/>
        <item x="39"/>
        <item x="64"/>
        <item x="37"/>
        <item x="41"/>
        <item x="63"/>
        <item x="47"/>
        <item x="49"/>
        <item x="17"/>
        <item x="12"/>
        <item x="13"/>
        <item x="3"/>
        <item x="31"/>
        <item x="8"/>
        <item x="23"/>
        <item x="22"/>
        <item m="1" x="93"/>
        <item x="21"/>
        <item x="46"/>
        <item x="48"/>
        <item x="59"/>
        <item x="74"/>
        <item x="6"/>
        <item m="1" x="100"/>
        <item x="40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42"/>
        <item x="7"/>
        <item x="58"/>
        <item m="1" x="77"/>
        <item m="1" x="83"/>
        <item x="71"/>
        <item x="45"/>
        <item x="60"/>
        <item x="53"/>
        <item m="1" x="85"/>
        <item x="44"/>
        <item m="1" x="96"/>
        <item m="1" x="97"/>
        <item x="28"/>
        <item m="1" x="84"/>
        <item m="1" x="95"/>
        <item m="1" x="94"/>
        <item m="1" x="91"/>
        <item m="1" x="87"/>
        <item m="1" x="86"/>
        <item x="11"/>
        <item x="54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24"/>
        <item x="25"/>
        <item x="13"/>
        <item x="14"/>
        <item x="0"/>
        <item x="1"/>
        <item x="18"/>
        <item x="3"/>
        <item x="4"/>
        <item x="5"/>
        <item x="17"/>
        <item x="15"/>
        <item x="20"/>
        <item x="2"/>
        <item x="21"/>
        <item x="6"/>
        <item x="7"/>
        <item x="23"/>
        <item x="8"/>
        <item x="9"/>
        <item x="22"/>
        <item x="16"/>
        <item x="10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4">
    <i>
      <x/>
      <x/>
      <x v="2"/>
      <x v="5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33"/>
      <x v="4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2"/>
      <x v="38"/>
    </i>
    <i r="2">
      <x v="42"/>
      <x v="11"/>
    </i>
    <i r="2">
      <x v="44"/>
      <x v="15"/>
    </i>
    <i r="2">
      <x v="47"/>
      <x v="55"/>
    </i>
    <i r="2">
      <x v="53"/>
      <x v="33"/>
    </i>
    <i r="2">
      <x v="91"/>
      <x v="92"/>
    </i>
    <i r="1">
      <x v="2"/>
      <x v="3"/>
      <x v="14"/>
    </i>
    <i r="2">
      <x v="4"/>
      <x v="16"/>
    </i>
    <i r="2">
      <x v="42"/>
      <x v="11"/>
    </i>
    <i r="2">
      <x v="91"/>
      <x v="92"/>
    </i>
    <i r="1">
      <x v="3"/>
      <x v="3"/>
      <x v="14"/>
    </i>
    <i r="2">
      <x v="9"/>
      <x v="43"/>
    </i>
    <i r="1">
      <x v="4"/>
      <x v="3"/>
      <x v="14"/>
    </i>
    <i r="1">
      <x v="5"/>
      <x v="9"/>
      <x v="43"/>
    </i>
    <i r="1">
      <x v="6"/>
      <x v="2"/>
      <x v="5"/>
    </i>
    <i r="2">
      <x v="9"/>
      <x v="43"/>
    </i>
    <i t="default">
      <x/>
    </i>
    <i>
      <x v="1"/>
      <x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7"/>
      <x v="55"/>
    </i>
    <i r="2">
      <x v="53"/>
      <x v="33"/>
    </i>
    <i r="2">
      <x v="63"/>
      <x v="64"/>
    </i>
    <i r="2">
      <x v="64"/>
      <x v="79"/>
    </i>
    <i r="1">
      <x v="3"/>
      <x v="3"/>
      <x v="14"/>
    </i>
    <i r="2">
      <x v="10"/>
      <x v="44"/>
    </i>
    <i r="2">
      <x v="12"/>
      <x v="38"/>
    </i>
    <i r="2">
      <x v="20"/>
      <x v="41"/>
    </i>
    <i r="1">
      <x v="4"/>
      <x v="10"/>
      <x v="44"/>
    </i>
    <i r="2">
      <x v="12"/>
      <x v="38"/>
    </i>
    <i r="2">
      <x v="20"/>
      <x v="41"/>
    </i>
    <i r="2">
      <x v="63"/>
      <x v="64"/>
    </i>
    <i t="default">
      <x v="1"/>
    </i>
    <i>
      <x v="2"/>
      <x/>
      <x v="3"/>
      <x v="14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65"/>
      <x v="65"/>
    </i>
    <i r="2">
      <x v="83"/>
      <x v="84"/>
    </i>
    <i r="1">
      <x v="1"/>
      <x v="3"/>
      <x v="14"/>
    </i>
    <i r="2">
      <x v="12"/>
      <x v="38"/>
    </i>
    <i r="2">
      <x v="37"/>
      <x v="36"/>
    </i>
    <i r="2">
      <x v="40"/>
      <x v="39"/>
    </i>
    <i r="2">
      <x v="83"/>
      <x v="84"/>
    </i>
    <i r="1">
      <x v="2"/>
      <x v="3"/>
      <x v="14"/>
    </i>
    <i r="2">
      <x v="40"/>
      <x v="39"/>
    </i>
    <i r="2">
      <x v="65"/>
      <x v="65"/>
    </i>
    <i r="1">
      <x v="3"/>
      <x v="2"/>
      <x v="5"/>
    </i>
    <i r="2">
      <x v="3"/>
      <x v="14"/>
    </i>
    <i r="1">
      <x v="4"/>
      <x v="3"/>
      <x v="14"/>
    </i>
    <i r="2">
      <x v="53"/>
      <x v="33"/>
    </i>
    <i r="2">
      <x v="65"/>
      <x v="65"/>
    </i>
    <i r="1">
      <x v="5"/>
      <x v="44"/>
      <x v="15"/>
    </i>
    <i t="default">
      <x v="2"/>
    </i>
    <i>
      <x v="3"/>
      <x v="4"/>
      <x v="12"/>
      <x v="38"/>
    </i>
    <i r="2">
      <x v="45"/>
      <x v="2"/>
    </i>
    <i r="1">
      <x v="5"/>
      <x v="40"/>
      <x v="39"/>
    </i>
    <i r="1">
      <x v="6"/>
      <x v="1"/>
      <x v="10"/>
    </i>
    <i r="1">
      <x v="8"/>
      <x v="1"/>
      <x v="10"/>
    </i>
    <i r="2">
      <x v="12"/>
      <x v="38"/>
    </i>
    <i r="2">
      <x v="40"/>
      <x v="39"/>
    </i>
    <i r="1">
      <x v="9"/>
      <x v="2"/>
      <x v="5"/>
    </i>
    <i r="1">
      <x v="10"/>
      <x v="2"/>
      <x v="5"/>
    </i>
    <i r="1">
      <x v="11"/>
      <x v="18"/>
      <x v="59"/>
    </i>
    <i r="1">
      <x v="17"/>
      <x v="78"/>
      <x v="78"/>
    </i>
    <i t="default">
      <x v="3"/>
    </i>
    <i>
      <x v="4"/>
      <x/>
      <x v="4"/>
      <x v="16"/>
    </i>
    <i r="2">
      <x v="5"/>
      <x v="8"/>
    </i>
    <i r="2">
      <x v="6"/>
      <x v="7"/>
    </i>
    <i r="2">
      <x v="9"/>
      <x v="43"/>
    </i>
    <i r="2">
      <x v="10"/>
      <x v="44"/>
    </i>
    <i r="2">
      <x v="12"/>
      <x v="38"/>
    </i>
    <i r="2">
      <x v="25"/>
      <x v="49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53"/>
      <x v="33"/>
    </i>
    <i r="2">
      <x v="54"/>
      <x v="34"/>
    </i>
    <i r="2">
      <x v="59"/>
      <x v="22"/>
    </i>
    <i r="2">
      <x v="74"/>
      <x v="74"/>
    </i>
    <i r="2">
      <x v="84"/>
      <x v="85"/>
    </i>
    <i r="2">
      <x v="85"/>
      <x v="87"/>
    </i>
    <i r="2">
      <x v="88"/>
      <x v="89"/>
    </i>
    <i r="1">
      <x v="1"/>
      <x v="12"/>
      <x v="38"/>
    </i>
    <i r="2">
      <x v="25"/>
      <x v="49"/>
    </i>
    <i r="2">
      <x v="55"/>
      <x v="52"/>
    </i>
    <i r="2">
      <x v="57"/>
      <x v="19"/>
    </i>
    <i r="2">
      <x v="59"/>
      <x v="22"/>
    </i>
    <i r="2">
      <x v="85"/>
      <x v="87"/>
    </i>
    <i r="2">
      <x v="99"/>
      <x v="100"/>
    </i>
    <i r="1">
      <x v="2"/>
      <x v="4"/>
      <x v="16"/>
    </i>
    <i r="2">
      <x v="12"/>
      <x v="38"/>
    </i>
    <i r="2">
      <x v="18"/>
      <x v="59"/>
    </i>
    <i r="2">
      <x v="25"/>
      <x v="49"/>
    </i>
    <i r="2">
      <x v="30"/>
      <x v="51"/>
    </i>
    <i r="2">
      <x v="32"/>
      <x v="29"/>
    </i>
    <i r="2">
      <x v="38"/>
      <x v="47"/>
    </i>
    <i r="2">
      <x v="39"/>
      <x v="46"/>
    </i>
    <i r="2">
      <x v="40"/>
      <x v="39"/>
    </i>
    <i r="2">
      <x v="44"/>
      <x v="15"/>
    </i>
    <i r="2">
      <x v="53"/>
      <x v="33"/>
    </i>
    <i r="2">
      <x v="99"/>
      <x v="100"/>
    </i>
    <i r="1">
      <x v="3"/>
      <x v="12"/>
      <x v="38"/>
    </i>
    <i r="2">
      <x v="13"/>
      <x v="58"/>
    </i>
    <i r="2">
      <x v="39"/>
      <x v="46"/>
    </i>
    <i r="2">
      <x v="40"/>
      <x v="39"/>
    </i>
    <i r="2">
      <x v="100"/>
      <x v="101"/>
    </i>
    <i r="1">
      <x v="4"/>
      <x v="12"/>
      <x v="38"/>
    </i>
    <i r="2">
      <x v="28"/>
      <x v="17"/>
    </i>
    <i r="1">
      <x v="5"/>
      <x v="12"/>
      <x v="38"/>
    </i>
    <i r="1">
      <x v="6"/>
      <x v="12"/>
      <x v="38"/>
    </i>
    <i r="2">
      <x v="39"/>
      <x v="46"/>
    </i>
    <i r="1">
      <x v="7"/>
      <x v="12"/>
      <x v="38"/>
    </i>
    <i r="1">
      <x v="8"/>
      <x v="12"/>
      <x v="38"/>
    </i>
    <i r="1">
      <x v="9"/>
      <x v="13"/>
      <x v="58"/>
    </i>
    <i t="default">
      <x v="4"/>
    </i>
    <i>
      <x v="5"/>
      <x/>
      <x v="4"/>
      <x v="16"/>
    </i>
    <i r="2">
      <x v="6"/>
      <x v="7"/>
    </i>
    <i r="2">
      <x v="8"/>
      <x v="1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80"/>
      <x v="81"/>
    </i>
    <i r="2">
      <x v="86"/>
      <x v="86"/>
    </i>
    <i r="2">
      <x v="101"/>
      <x v="60"/>
    </i>
    <i r="1">
      <x v="1"/>
      <x v="4"/>
      <x v="16"/>
    </i>
    <i r="2">
      <x v="42"/>
      <x v="11"/>
    </i>
    <i r="1">
      <x v="2"/>
      <x v="4"/>
      <x v="16"/>
    </i>
    <i r="2">
      <x v="18"/>
      <x v="59"/>
    </i>
    <i r="1">
      <x v="3"/>
      <x v="4"/>
      <x v="16"/>
    </i>
    <i r="2">
      <x v="5"/>
      <x v="8"/>
    </i>
    <i r="1">
      <x v="4"/>
      <x v="1"/>
      <x v="10"/>
    </i>
    <i r="2">
      <x v="4"/>
      <x v="16"/>
    </i>
    <i r="1">
      <x v="7"/>
      <x v="1"/>
      <x v="10"/>
    </i>
    <i t="default">
      <x v="5"/>
    </i>
    <i>
      <x v="6"/>
      <x v="2"/>
      <x v="24"/>
      <x v="35"/>
    </i>
    <i r="2">
      <x v="49"/>
      <x v="24"/>
    </i>
    <i r="2">
      <x v="56"/>
      <x v="53"/>
    </i>
    <i r="2">
      <x v="58"/>
      <x v="30"/>
    </i>
    <i r="2">
      <x v="59"/>
      <x v="22"/>
    </i>
    <i r="2">
      <x v="61"/>
      <x v="62"/>
    </i>
    <i r="1">
      <x v="3"/>
      <x v="22"/>
      <x v="32"/>
    </i>
    <i r="2">
      <x v="30"/>
      <x v="51"/>
    </i>
    <i r="2">
      <x v="49"/>
      <x v="24"/>
    </i>
    <i r="2">
      <x v="59"/>
      <x v="22"/>
    </i>
    <i r="1">
      <x v="4"/>
      <x v="59"/>
      <x v="22"/>
    </i>
    <i r="2">
      <x v="61"/>
      <x v="62"/>
    </i>
    <i r="1">
      <x v="5"/>
      <x v="22"/>
      <x v="32"/>
    </i>
    <i r="2">
      <x v="23"/>
      <x v="37"/>
    </i>
    <i r="2">
      <x v="79"/>
      <x v="80"/>
    </i>
    <i r="1">
      <x v="6"/>
      <x v="53"/>
      <x v="33"/>
    </i>
    <i t="default">
      <x v="6"/>
    </i>
    <i>
      <x v="7"/>
      <x v="1"/>
      <x v="41"/>
      <x v="57"/>
    </i>
    <i r="2">
      <x v="48"/>
      <x v="54"/>
    </i>
    <i r="2">
      <x v="49"/>
      <x v="24"/>
    </i>
    <i r="2">
      <x v="98"/>
      <x v="99"/>
    </i>
    <i r="1">
      <x v="2"/>
      <x v="25"/>
      <x v="49"/>
    </i>
    <i r="2">
      <x v="29"/>
      <x v="28"/>
    </i>
    <i r="2">
      <x v="33"/>
      <x v="48"/>
    </i>
    <i r="2">
      <x v="35"/>
      <x v="26"/>
    </i>
    <i r="2">
      <x v="36"/>
      <x v="21"/>
    </i>
    <i r="2">
      <x v="53"/>
      <x v="33"/>
    </i>
    <i r="2">
      <x v="59"/>
      <x v="22"/>
    </i>
    <i r="2">
      <x v="70"/>
      <x v="70"/>
    </i>
    <i r="1">
      <x v="3"/>
      <x v="47"/>
      <x v="55"/>
    </i>
    <i r="1">
      <x v="4"/>
      <x v="35"/>
      <x v="26"/>
    </i>
    <i r="2">
      <x v="36"/>
      <x v="21"/>
    </i>
    <i r="2">
      <x v="41"/>
      <x v="57"/>
    </i>
    <i r="1">
      <x v="5"/>
      <x v="26"/>
      <x v="50"/>
    </i>
    <i r="2">
      <x v="27"/>
      <x v="27"/>
    </i>
    <i r="2">
      <x v="29"/>
      <x v="28"/>
    </i>
    <i r="2">
      <x v="32"/>
      <x v="29"/>
    </i>
    <i r="2">
      <x v="36"/>
      <x v="21"/>
    </i>
    <i r="2">
      <x v="41"/>
      <x v="57"/>
    </i>
    <i r="2">
      <x v="47"/>
      <x v="55"/>
    </i>
    <i r="2">
      <x v="51"/>
      <x v="23"/>
    </i>
    <i r="2">
      <x v="59"/>
      <x v="22"/>
    </i>
    <i r="1">
      <x v="6"/>
      <x v="36"/>
      <x v="21"/>
    </i>
    <i r="1">
      <x v="7"/>
      <x v="47"/>
      <x v="55"/>
    </i>
    <i r="1">
      <x v="8"/>
      <x v="41"/>
      <x v="57"/>
    </i>
    <i r="2">
      <x v="47"/>
      <x v="55"/>
    </i>
    <i t="default">
      <x v="7"/>
    </i>
    <i>
      <x v="8"/>
      <x v="2"/>
      <x v="53"/>
      <x v="33"/>
    </i>
    <i r="2">
      <x v="55"/>
      <x v="52"/>
    </i>
    <i r="1">
      <x v="3"/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9"/>
      <x v="22"/>
    </i>
    <i t="default">
      <x v="8"/>
    </i>
    <i>
      <x v="9"/>
      <x v="2"/>
      <x v="56"/>
      <x v="53"/>
    </i>
    <i r="1">
      <x v="3"/>
      <x v="56"/>
      <x v="53"/>
    </i>
    <i r="2">
      <x v="58"/>
      <x v="30"/>
    </i>
    <i r="1">
      <x v="4"/>
      <x v="57"/>
      <x v="19"/>
    </i>
    <i t="default">
      <x v="9"/>
    </i>
    <i>
      <x v="10"/>
      <x v="3"/>
      <x v="25"/>
      <x v="49"/>
    </i>
    <i r="2">
      <x v="28"/>
      <x v="17"/>
    </i>
    <i r="2">
      <x v="29"/>
      <x v="28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1">
      <x v="4"/>
      <x v="29"/>
      <x v="28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5"/>
      <x v="32"/>
      <x v="29"/>
    </i>
    <i r="2">
      <x v="47"/>
      <x v="55"/>
    </i>
    <i r="2">
      <x v="49"/>
      <x v="24"/>
    </i>
    <i r="1">
      <x v="6"/>
      <x v="29"/>
      <x v="28"/>
    </i>
    <i r="2">
      <x v="47"/>
      <x v="55"/>
    </i>
    <i r="1">
      <x v="7"/>
      <x v="25"/>
      <x v="49"/>
    </i>
    <i r="2">
      <x v="29"/>
      <x v="28"/>
    </i>
    <i r="1">
      <x v="8"/>
      <x v="25"/>
      <x v="49"/>
    </i>
    <i r="2">
      <x v="29"/>
      <x v="28"/>
    </i>
    <i t="default">
      <x v="10"/>
    </i>
    <i>
      <x v="11"/>
      <x v="2"/>
      <x v="29"/>
      <x v="28"/>
    </i>
    <i r="2">
      <x v="49"/>
      <x v="24"/>
    </i>
    <i r="2">
      <x v="57"/>
      <x v="19"/>
    </i>
    <i r="2">
      <x v="58"/>
      <x v="30"/>
    </i>
    <i r="2">
      <x v="59"/>
      <x v="22"/>
    </i>
    <i r="1">
      <x v="4"/>
      <x v="53"/>
      <x v="33"/>
    </i>
    <i r="1">
      <x v="5"/>
      <x v="29"/>
      <x v="28"/>
    </i>
    <i r="2">
      <x v="30"/>
      <x v="51"/>
    </i>
    <i r="2">
      <x v="49"/>
      <x v="24"/>
    </i>
    <i r="1">
      <x v="6"/>
      <x v="32"/>
      <x v="29"/>
    </i>
    <i r="2">
      <x v="53"/>
      <x v="33"/>
    </i>
    <i r="1">
      <x v="8"/>
      <x v="73"/>
      <x v="73"/>
    </i>
    <i r="1">
      <x v="9"/>
      <x v="30"/>
      <x v="51"/>
    </i>
    <i r="2">
      <x v="32"/>
      <x v="29"/>
    </i>
    <i r="1">
      <x v="10"/>
      <x v="57"/>
      <x v="19"/>
    </i>
    <i t="default">
      <x v="11"/>
    </i>
    <i>
      <x v="12"/>
      <x v="1"/>
      <x v="5"/>
      <x v="8"/>
    </i>
    <i r="2">
      <x v="67"/>
      <x v="67"/>
    </i>
    <i r="1">
      <x v="2"/>
      <x v="6"/>
      <x v="7"/>
    </i>
    <i r="2">
      <x v="42"/>
      <x v="11"/>
    </i>
    <i r="2">
      <x v="43"/>
      <x v="6"/>
    </i>
    <i r="1">
      <x v="3"/>
      <x v="6"/>
      <x v="7"/>
    </i>
    <i r="2">
      <x v="9"/>
      <x v="43"/>
    </i>
    <i r="2">
      <x v="42"/>
      <x v="11"/>
    </i>
    <i r="2">
      <x v="43"/>
      <x v="6"/>
    </i>
    <i r="2">
      <x v="44"/>
      <x v="15"/>
    </i>
    <i r="1">
      <x v="4"/>
      <x v="42"/>
      <x v="11"/>
    </i>
    <i r="1">
      <x v="5"/>
      <x v="6"/>
      <x v="7"/>
    </i>
    <i r="2">
      <x v="42"/>
      <x v="11"/>
    </i>
    <i r="1">
      <x v="6"/>
      <x v="9"/>
      <x v="43"/>
    </i>
    <i r="2">
      <x v="43"/>
      <x v="6"/>
    </i>
    <i r="1">
      <x v="7"/>
      <x v="9"/>
      <x v="43"/>
    </i>
    <i r="1">
      <x v="8"/>
      <x v="43"/>
      <x v="6"/>
    </i>
    <i r="1">
      <x v="9"/>
      <x v="9"/>
      <x v="43"/>
    </i>
    <i r="1">
      <x v="10"/>
      <x v="9"/>
      <x v="43"/>
    </i>
    <i t="default">
      <x v="12"/>
    </i>
    <i>
      <x v="13"/>
      <x v="2"/>
      <x v="42"/>
      <x v="11"/>
    </i>
    <i r="2">
      <x v="91"/>
      <x v="92"/>
    </i>
    <i r="1">
      <x v="3"/>
      <x v="6"/>
      <x v="7"/>
    </i>
    <i t="default">
      <x v="13"/>
    </i>
    <i>
      <x v="14"/>
      <x v="1"/>
      <x v="8"/>
      <x v="1"/>
    </i>
    <i r="1">
      <x v="4"/>
      <x v="1"/>
      <x v="10"/>
    </i>
    <i r="2">
      <x v="2"/>
      <x v="5"/>
    </i>
    <i r="1">
      <x v="5"/>
      <x v="1"/>
      <x v="10"/>
    </i>
    <i r="1">
      <x v="6"/>
      <x v="1"/>
      <x v="10"/>
    </i>
    <i r="2">
      <x v="2"/>
      <x v="5"/>
    </i>
    <i r="1">
      <x v="9"/>
      <x v="2"/>
      <x v="5"/>
    </i>
    <i r="2">
      <x v="3"/>
      <x v="14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2"/>
      <x v="42"/>
      <x v="11"/>
    </i>
    <i r="2">
      <x v="43"/>
      <x v="6"/>
    </i>
    <i r="1">
      <x v="3"/>
      <x v="42"/>
      <x v="11"/>
    </i>
    <i r="2">
      <x v="43"/>
      <x v="6"/>
    </i>
    <i r="1">
      <x v="6"/>
      <x v="42"/>
      <x v="11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53"/>
      <x v="33"/>
    </i>
    <i r="1">
      <x v="5"/>
      <x v="36"/>
      <x v="21"/>
    </i>
    <i r="2">
      <x v="51"/>
      <x v="23"/>
    </i>
    <i r="1">
      <x v="6"/>
      <x v="36"/>
      <x v="21"/>
    </i>
    <i r="2">
      <x v="51"/>
      <x v="23"/>
    </i>
    <i t="default">
      <x v="17"/>
    </i>
    <i>
      <x v="18"/>
      <x v="2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9"/>
      <x v="24"/>
    </i>
    <i r="2">
      <x v="53"/>
      <x v="33"/>
    </i>
    <i r="1">
      <x v="4"/>
      <x v="25"/>
      <x v="49"/>
    </i>
    <i r="2">
      <x v="29"/>
      <x v="28"/>
    </i>
    <i r="1">
      <x v="6"/>
      <x v="41"/>
      <x v="57"/>
    </i>
    <i r="2">
      <x v="53"/>
      <x v="33"/>
    </i>
    <i t="default">
      <x v="18"/>
    </i>
    <i>
      <x v="19"/>
      <x v="2"/>
      <x v="49"/>
      <x v="24"/>
    </i>
    <i r="2">
      <x v="53"/>
      <x v="33"/>
    </i>
    <i r="2">
      <x v="59"/>
      <x v="22"/>
    </i>
    <i r="1">
      <x v="3"/>
      <x v="49"/>
      <x v="24"/>
    </i>
    <i r="1">
      <x v="5"/>
      <x v="53"/>
      <x v="33"/>
    </i>
    <i r="2">
      <x v="59"/>
      <x v="22"/>
    </i>
    <i r="1">
      <x v="9"/>
      <x v="53"/>
      <x v="33"/>
    </i>
    <i r="1">
      <x v="10"/>
      <x v="59"/>
      <x v="22"/>
    </i>
    <i t="default">
      <x v="19"/>
    </i>
    <i>
      <x v="20"/>
      <x v="1"/>
      <x v="25"/>
      <x v="49"/>
    </i>
    <i r="1">
      <x v="2"/>
      <x v="36"/>
      <x v="21"/>
    </i>
    <i r="2">
      <x v="59"/>
      <x v="22"/>
    </i>
    <i r="1">
      <x v="4"/>
      <x v="51"/>
      <x v="23"/>
    </i>
    <i r="1">
      <x v="6"/>
      <x v="55"/>
      <x v="52"/>
    </i>
    <i r="1">
      <x v="8"/>
      <x v="41"/>
      <x v="57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47"/>
      <x v="55"/>
    </i>
    <i r="2">
      <x v="53"/>
      <x v="33"/>
    </i>
    <i r="2">
      <x v="55"/>
      <x v="52"/>
    </i>
    <i r="2">
      <x v="59"/>
      <x v="22"/>
    </i>
    <i r="1">
      <x v="7"/>
      <x v="49"/>
      <x v="24"/>
    </i>
    <i t="default">
      <x v="21"/>
    </i>
    <i>
      <x v="22"/>
      <x v="2"/>
      <x v="59"/>
      <x v="22"/>
    </i>
    <i r="1">
      <x v="3"/>
      <x v="53"/>
      <x v="33"/>
    </i>
    <i r="2">
      <x v="56"/>
      <x v="53"/>
    </i>
    <i r="1">
      <x v="5"/>
      <x v="49"/>
      <x v="24"/>
    </i>
    <i r="1">
      <x v="9"/>
      <x v="73"/>
      <x v="73"/>
    </i>
    <i r="2">
      <x v="75"/>
      <x v="75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4"/>
      <x v="53"/>
      <x v="33"/>
    </i>
    <i r="1">
      <x v="5"/>
      <x v="53"/>
      <x v="33"/>
    </i>
    <i t="default">
      <x v="24"/>
    </i>
    <i>
      <x v="25"/>
      <x v="4"/>
      <x v="49"/>
      <x v="24"/>
    </i>
    <i r="1">
      <x v="5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1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24"/>
        <item h="1" x="1"/>
        <item h="1" x="18"/>
        <item h="1" x="3"/>
        <item h="1" x="4"/>
        <item h="1" x="5"/>
        <item x="17"/>
        <item h="1" x="15"/>
        <item x="20"/>
        <item h="1" x="2"/>
        <item x="21"/>
        <item h="1" x="6"/>
        <item x="25"/>
        <item x="13"/>
        <item h="1" x="7"/>
        <item h="1" x="23"/>
        <item x="14"/>
        <item h="1" x="8"/>
        <item h="1" x="9"/>
        <item h="1" x="22"/>
        <item h="1" x="16"/>
        <item h="1" x="10"/>
        <item h="1" x="19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4"/>
        <item m="1" x="17"/>
        <item m="1" x="19"/>
        <item m="1" x="21"/>
        <item x="13"/>
        <item m="1" x="15"/>
        <item m="1" x="16"/>
        <item m="1" x="18"/>
        <item m="1" x="20"/>
        <item m="1" x="22"/>
        <item x="8"/>
        <item x="12"/>
        <item x="9"/>
        <item x="10"/>
        <item x="6"/>
        <item x="7"/>
        <item x="3"/>
        <item x="1"/>
        <item x="4"/>
        <item x="0"/>
        <item x="2"/>
        <item x="5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2">
        <item m="1" x="93"/>
        <item x="57"/>
        <item x="33"/>
        <item x="34"/>
        <item x="35"/>
        <item x="43"/>
        <item x="25"/>
        <item m="1" x="90"/>
        <item x="26"/>
        <item x="37"/>
        <item x="41"/>
        <item x="63"/>
        <item x="38"/>
        <item x="46"/>
        <item x="67"/>
        <item x="68"/>
        <item x="69"/>
        <item x="70"/>
        <item x="48"/>
        <item m="1" x="80"/>
        <item x="39"/>
        <item x="64"/>
        <item x="0"/>
        <item x="1"/>
        <item x="2"/>
        <item x="12"/>
        <item x="13"/>
        <item x="14"/>
        <item x="30"/>
        <item x="15"/>
        <item x="3"/>
        <item m="1" x="79"/>
        <item x="16"/>
        <item x="17"/>
        <item m="1" x="98"/>
        <item x="19"/>
        <item x="20"/>
        <item x="65"/>
        <item x="49"/>
        <item x="47"/>
        <item x="50"/>
        <item x="21"/>
        <item x="27"/>
        <item x="55"/>
        <item x="36"/>
        <item x="72"/>
        <item m="1" x="101"/>
        <item x="22"/>
        <item x="23"/>
        <item x="4"/>
        <item m="1" x="78"/>
        <item x="24"/>
        <item m="1" x="81"/>
        <item x="5"/>
        <item x="51"/>
        <item x="31"/>
        <item x="8"/>
        <item x="29"/>
        <item x="9"/>
        <item x="10"/>
        <item x="74"/>
        <item x="6"/>
        <item m="1" x="100"/>
        <item x="40"/>
        <item x="42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7"/>
        <item x="58"/>
        <item m="1" x="77"/>
        <item m="1" x="83"/>
        <item x="71"/>
        <item x="45"/>
        <item x="53"/>
        <item x="60"/>
        <item m="1" x="85"/>
        <item x="44"/>
        <item m="1" x="96"/>
        <item m="1" x="97"/>
        <item x="28"/>
        <item m="1" x="84"/>
        <item m="1" x="94"/>
        <item m="1" x="95"/>
        <item m="1" x="91"/>
        <item m="1" x="87"/>
        <item m="1" x="86"/>
        <item x="11"/>
        <item x="54"/>
        <item x="56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2">
        <item m="1" x="101"/>
        <item x="26"/>
        <item x="72"/>
        <item m="1" x="90"/>
        <item x="69"/>
        <item x="33"/>
        <item x="55"/>
        <item x="25"/>
        <item x="43"/>
        <item x="68"/>
        <item x="57"/>
        <item x="27"/>
        <item x="67"/>
        <item x="70"/>
        <item x="34"/>
        <item x="36"/>
        <item x="35"/>
        <item x="30"/>
        <item m="1" x="79"/>
        <item x="29"/>
        <item m="1" x="98"/>
        <item x="20"/>
        <item x="10"/>
        <item x="24"/>
        <item x="4"/>
        <item m="1" x="81"/>
        <item x="19"/>
        <item x="14"/>
        <item x="15"/>
        <item x="16"/>
        <item x="9"/>
        <item m="1" x="78"/>
        <item x="0"/>
        <item x="5"/>
        <item x="51"/>
        <item x="2"/>
        <item x="65"/>
        <item x="1"/>
        <item x="38"/>
        <item x="50"/>
        <item m="1" x="80"/>
        <item x="39"/>
        <item x="64"/>
        <item x="37"/>
        <item x="41"/>
        <item x="63"/>
        <item x="47"/>
        <item x="49"/>
        <item x="17"/>
        <item x="12"/>
        <item x="13"/>
        <item x="3"/>
        <item x="31"/>
        <item x="8"/>
        <item x="23"/>
        <item x="22"/>
        <item m="1" x="93"/>
        <item x="21"/>
        <item x="46"/>
        <item x="48"/>
        <item x="59"/>
        <item x="74"/>
        <item x="6"/>
        <item m="1" x="100"/>
        <item x="40"/>
        <item x="66"/>
        <item m="1" x="99"/>
        <item x="61"/>
        <item m="1" x="82"/>
        <item m="1" x="88"/>
        <item x="18"/>
        <item m="1" x="89"/>
        <item m="1" x="92"/>
        <item x="32"/>
        <item x="52"/>
        <item x="62"/>
        <item m="1" x="75"/>
        <item m="1" x="76"/>
        <item x="73"/>
        <item x="42"/>
        <item x="7"/>
        <item x="58"/>
        <item m="1" x="77"/>
        <item m="1" x="83"/>
        <item x="71"/>
        <item x="45"/>
        <item x="60"/>
        <item x="53"/>
        <item m="1" x="85"/>
        <item x="44"/>
        <item m="1" x="96"/>
        <item m="1" x="97"/>
        <item x="28"/>
        <item m="1" x="84"/>
        <item m="1" x="95"/>
        <item m="1" x="94"/>
        <item m="1" x="91"/>
        <item m="1" x="87"/>
        <item m="1" x="86"/>
        <item x="11"/>
        <item x="54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24"/>
        <item x="25"/>
        <item x="13"/>
        <item x="14"/>
        <item x="0"/>
        <item x="1"/>
        <item x="18"/>
        <item x="3"/>
        <item x="4"/>
        <item x="5"/>
        <item x="17"/>
        <item x="15"/>
        <item x="20"/>
        <item x="2"/>
        <item x="21"/>
        <item x="6"/>
        <item x="7"/>
        <item x="23"/>
        <item x="8"/>
        <item x="9"/>
        <item x="22"/>
        <item x="16"/>
        <item x="10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">
    <i>
      <x/>
      <x v="16"/>
      <x v="9"/>
      <x v="43"/>
    </i>
    <i r="1">
      <x v="17"/>
      <x v="9"/>
      <x v="43"/>
    </i>
    <i t="default">
      <x/>
    </i>
    <i>
      <x v="1"/>
      <x v="18"/>
      <x v="63"/>
      <x v="64"/>
    </i>
    <i r="1">
      <x v="20"/>
      <x v="63"/>
      <x v="64"/>
    </i>
    <i t="default">
      <x v="1"/>
    </i>
    <i>
      <x v="2"/>
      <x v="18"/>
      <x v="65"/>
      <x v="65"/>
    </i>
    <i r="1">
      <x v="20"/>
      <x v="40"/>
      <x v="39"/>
    </i>
    <i r="2">
      <x v="65"/>
      <x v="65"/>
    </i>
    <i r="1"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4"/>
      <x v="78"/>
      <x v="78"/>
    </i>
    <i r="1">
      <x v="11"/>
      <x v="18"/>
      <x v="59"/>
    </i>
    <i r="1">
      <x v="12"/>
      <x v="2"/>
      <x v="5"/>
    </i>
    <i r="1">
      <x v="14"/>
      <x v="12"/>
      <x v="38"/>
    </i>
    <i r="2">
      <x v="40"/>
      <x v="39"/>
    </i>
    <i r="1">
      <x v="17"/>
      <x v="40"/>
      <x v="39"/>
    </i>
    <i t="default">
      <x v="3"/>
    </i>
    <i>
      <x v="4"/>
      <x v="14"/>
      <x v="12"/>
      <x v="38"/>
    </i>
    <i r="1">
      <x v="15"/>
      <x v="12"/>
      <x v="38"/>
    </i>
    <i r="1">
      <x v="16"/>
      <x v="12"/>
      <x v="38"/>
    </i>
    <i r="2">
      <x v="39"/>
      <x v="46"/>
    </i>
    <i r="1">
      <x v="17"/>
      <x v="12"/>
      <x v="38"/>
    </i>
    <i r="1">
      <x v="19"/>
      <x v="39"/>
      <x v="46"/>
    </i>
    <i r="2">
      <x v="40"/>
      <x v="39"/>
    </i>
    <i r="1">
      <x v="20"/>
      <x v="39"/>
      <x v="46"/>
    </i>
    <i r="2">
      <x v="40"/>
      <x v="39"/>
    </i>
    <i r="2">
      <x v="99"/>
      <x v="100"/>
    </i>
    <i r="1">
      <x v="21"/>
      <x v="99"/>
      <x v="100"/>
    </i>
    <i r="1">
      <x v="22"/>
      <x v="39"/>
      <x v="46"/>
    </i>
    <i r="2">
      <x v="40"/>
      <x v="39"/>
    </i>
    <i t="default">
      <x v="4"/>
    </i>
    <i>
      <x v="12"/>
      <x v="12"/>
      <x v="9"/>
      <x v="43"/>
    </i>
    <i r="1">
      <x v="13"/>
      <x v="9"/>
      <x v="43"/>
    </i>
    <i r="1">
      <x v="15"/>
      <x v="9"/>
      <x v="43"/>
    </i>
    <i r="1"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204"/>
        <item m="1" x="2206"/>
        <item m="1" x="2388"/>
        <item m="1" x="6953"/>
        <item m="1" x="3040"/>
        <item m="1" x="411"/>
        <item m="1" x="6482"/>
        <item m="1" x="1626"/>
        <item m="1" x="3972"/>
        <item m="1" x="823"/>
        <item m="1" x="1255"/>
        <item m="1" x="2144"/>
        <item m="1" x="953"/>
        <item m="1" x="1391"/>
        <item m="1" x="1906"/>
        <item m="1" x="156"/>
        <item m="1" x="2208"/>
        <item m="1" x="4956"/>
        <item m="1" x="2441"/>
        <item m="1" x="3405"/>
        <item m="1" x="108"/>
        <item m="1" x="4316"/>
        <item m="1" x="4690"/>
        <item m="1" x="3505"/>
        <item m="1" x="5739"/>
        <item m="1" x="4090"/>
        <item m="1" x="3769"/>
        <item m="1" x="6116"/>
        <item x="23"/>
        <item m="1" x="3576"/>
        <item m="1" x="5121"/>
        <item m="1" x="1791"/>
        <item m="1" x="3488"/>
        <item m="1" x="3975"/>
        <item m="1" x="439"/>
        <item m="1" x="2942"/>
        <item m="1" x="541"/>
        <item m="1" x="7620"/>
        <item m="1" x="4717"/>
        <item m="1" x="1358"/>
        <item m="1" x="4512"/>
        <item m="1" x="251"/>
        <item m="1" x="4434"/>
        <item m="1" x="4365"/>
        <item m="1" x="1414"/>
        <item m="1" x="1498"/>
        <item m="1" x="6715"/>
        <item m="1" x="523"/>
        <item m="1" x="82"/>
        <item m="1" x="5966"/>
        <item m="1" x="4483"/>
        <item m="1" x="4223"/>
        <item m="1" x="3723"/>
        <item m="1" x="65"/>
        <item m="1" x="3900"/>
        <item m="1" x="3593"/>
        <item m="1" x="709"/>
        <item m="1" x="1177"/>
        <item m="1" x="5022"/>
        <item m="1" x="609"/>
        <item m="1" x="7829"/>
        <item m="1" x="1334"/>
        <item m="1" x="4313"/>
        <item m="1" x="3842"/>
        <item m="1" x="6607"/>
        <item m="1" x="5950"/>
        <item m="1" x="2999"/>
        <item m="1" x="1605"/>
        <item m="1" x="4782"/>
        <item m="1" x="4852"/>
        <item m="1" x="3447"/>
        <item m="1" x="2949"/>
        <item m="1" x="7471"/>
        <item m="1" x="4151"/>
        <item m="1" x="1396"/>
        <item m="1" x="6758"/>
        <item m="1" x="6728"/>
        <item m="1" x="1840"/>
        <item m="1" x="4495"/>
        <item m="1" x="4600"/>
        <item m="1" x="2912"/>
        <item m="1" x="5319"/>
        <item m="1" x="4265"/>
        <item m="1" x="1443"/>
        <item m="1" x="7532"/>
        <item m="1" x="3319"/>
        <item m="1" x="2482"/>
        <item m="1" x="636"/>
        <item m="1" x="4940"/>
        <item m="1" x="5159"/>
        <item m="1" x="3683"/>
        <item m="1" x="4339"/>
        <item m="1" x="62"/>
        <item m="1" x="2973"/>
        <item m="1" x="2773"/>
        <item m="1" x="5131"/>
        <item m="1" x="4398"/>
        <item m="1" x="5915"/>
        <item m="1" x="6039"/>
        <item m="1" x="4719"/>
        <item m="1" x="3160"/>
        <item m="1" x="4400"/>
        <item m="1" x="1079"/>
        <item m="1" x="2297"/>
        <item m="1" x="4019"/>
        <item m="1" x="477"/>
        <item m="1" x="4317"/>
        <item m="1" x="5189"/>
        <item m="1" x="151"/>
        <item m="1" x="5007"/>
        <item m="1" x="5113"/>
        <item m="1" x="4749"/>
        <item m="1" x="4888"/>
        <item m="1" x="7973"/>
        <item m="1" x="4063"/>
        <item m="1" x="1428"/>
        <item m="1" x="1770"/>
        <item m="1" x="4845"/>
        <item m="1" x="5578"/>
        <item m="1" x="3124"/>
        <item m="1" x="1714"/>
        <item m="1" x="6853"/>
        <item m="1" x="5870"/>
        <item m="1" x="1223"/>
        <item m="1" x="3893"/>
        <item m="1" x="6700"/>
        <item x="31"/>
        <item m="1" x="2565"/>
        <item m="1" x="5981"/>
        <item m="1" x="420"/>
        <item m="1" x="7221"/>
        <item m="1" x="1481"/>
        <item m="1" x="3101"/>
        <item m="1" x="7560"/>
        <item m="1" x="4008"/>
        <item m="1" x="1450"/>
        <item m="1" x="2216"/>
        <item m="1" x="1294"/>
        <item m="1" x="2054"/>
        <item m="1" x="394"/>
        <item m="1" x="3000"/>
        <item m="1" x="7636"/>
        <item m="1" x="4180"/>
        <item m="1" x="826"/>
        <item m="1" x="2258"/>
        <item m="1" x="1096"/>
        <item m="1" x="5415"/>
        <item m="1" x="3412"/>
        <item m="1" x="3563"/>
        <item m="1" x="4459"/>
        <item m="1" x="7244"/>
        <item m="1" x="796"/>
        <item m="1" x="4632"/>
        <item x="40"/>
        <item m="1" x="4104"/>
        <item m="1" x="1260"/>
        <item m="1" x="5018"/>
        <item m="1" x="4738"/>
        <item m="1" x="3322"/>
        <item m="1" x="7800"/>
        <item m="1" x="7144"/>
        <item m="1" x="874"/>
        <item m="1" x="1378"/>
        <item m="1" x="481"/>
        <item m="1" x="7543"/>
        <item m="1" x="5952"/>
        <item m="1" x="2932"/>
        <item m="1" x="1280"/>
        <item m="1" x="172"/>
        <item m="1" x="3753"/>
        <item m="1" x="6305"/>
        <item m="1" x="3355"/>
        <item m="1" x="4817"/>
        <item m="1" x="3344"/>
        <item m="1" x="6181"/>
        <item m="1" x="6230"/>
        <item m="1" x="1039"/>
        <item m="1" x="4179"/>
        <item m="1" x="1899"/>
        <item m="1" x="6545"/>
        <item m="1" x="4227"/>
        <item m="1" x="3534"/>
        <item m="1" x="1753"/>
        <item m="1" x="5225"/>
        <item m="1" x="256"/>
        <item m="1" x="6442"/>
        <item m="1" x="5192"/>
        <item m="1" x="3845"/>
        <item m="1" x="208"/>
        <item m="1" x="513"/>
        <item m="1" x="275"/>
        <item m="1" x="5733"/>
        <item m="1" x="5693"/>
        <item m="1" x="3428"/>
        <item x="27"/>
        <item m="1" x="2148"/>
        <item m="1" x="4938"/>
        <item m="1" x="3460"/>
        <item m="1" x="5923"/>
        <item m="1" x="5876"/>
        <item m="1" x="4905"/>
        <item m="1" x="2736"/>
        <item m="1" x="3409"/>
        <item m="1" x="1694"/>
        <item m="1" x="3859"/>
        <item m="1" x="6449"/>
        <item m="1" x="4912"/>
        <item m="1" x="2378"/>
        <item m="1" x="1565"/>
        <item m="1" x="3004"/>
        <item m="1" x="2954"/>
        <item m="1" x="6335"/>
        <item m="1" x="5690"/>
        <item m="1" x="3191"/>
        <item m="1" x="1489"/>
        <item m="1" x="295"/>
        <item m="1" x="7521"/>
        <item m="1" x="6175"/>
        <item m="1" x="3415"/>
        <item m="1" x="995"/>
        <item m="1" x="5610"/>
        <item m="1" x="4291"/>
        <item m="1" x="135"/>
        <item m="1" x="3066"/>
        <item m="1" x="1579"/>
        <item m="1" x="7827"/>
        <item m="1" x="4550"/>
        <item m="1" x="2312"/>
        <item m="1" x="3979"/>
        <item m="1" x="3849"/>
        <item m="1" x="1093"/>
        <item m="1" x="7832"/>
        <item m="1" x="2637"/>
        <item m="1" x="4779"/>
        <item m="1" x="1756"/>
        <item m="1" x="1943"/>
        <item m="1" x="6807"/>
        <item m="1" x="7473"/>
        <item m="1" x="3210"/>
        <item m="1" x="5418"/>
        <item m="1" x="3306"/>
        <item m="1" x="1041"/>
        <item m="1" x="1288"/>
        <item m="1" x="2170"/>
        <item m="1" x="3143"/>
        <item m="1" x="4463"/>
        <item m="1" x="3953"/>
        <item m="1" x="4660"/>
        <item m="1" x="3147"/>
        <item m="1" x="4260"/>
        <item m="1" x="1645"/>
        <item x="11"/>
        <item m="1" x="1133"/>
        <item m="1" x="2686"/>
        <item m="1" x="1732"/>
        <item m="1" x="2660"/>
        <item m="1" x="4855"/>
        <item m="1" x="7797"/>
        <item m="1" x="2133"/>
        <item m="1" x="3224"/>
        <item m="1" x="5036"/>
        <item m="1" x="7181"/>
        <item m="1" x="3624"/>
        <item m="1" x="323"/>
        <item m="1" x="3023"/>
        <item m="1" x="3158"/>
        <item m="1" x="1788"/>
        <item m="1" x="7110"/>
        <item m="1" x="4070"/>
        <item m="1" x="1403"/>
        <item m="1" x="486"/>
        <item m="1" x="7218"/>
        <item m="1" x="557"/>
        <item m="1" x="7768"/>
        <item m="1" x="6785"/>
        <item m="1" x="1245"/>
        <item m="1" x="6506"/>
        <item m="1" x="5241"/>
        <item m="1" x="3546"/>
        <item m="1" x="3862"/>
        <item m="1" x="5258"/>
        <item m="1" x="6478"/>
        <item m="1" x="4448"/>
        <item m="1" x="4431"/>
        <item m="1" x="3050"/>
        <item m="1" x="4438"/>
        <item m="1" x="7284"/>
        <item m="1" x="403"/>
        <item m="1" x="6244"/>
        <item m="1" x="1992"/>
        <item m="1" x="3253"/>
        <item m="1" x="6205"/>
        <item m="1" x="1921"/>
        <item m="1" x="5326"/>
        <item m="1" x="4489"/>
        <item m="1" x="3696"/>
        <item m="1" x="232"/>
        <item m="1" x="2723"/>
        <item m="1" x="809"/>
        <item m="1" x="2576"/>
        <item m="1" x="7854"/>
        <item m="1" x="745"/>
        <item m="1" x="4873"/>
        <item m="1" x="7305"/>
        <item m="1" x="3047"/>
        <item m="1" x="5322"/>
        <item m="1" x="3484"/>
        <item m="1" x="6578"/>
        <item m="1" x="7106"/>
        <item m="1" x="4861"/>
        <item m="1" x="5103"/>
        <item m="1" x="2763"/>
        <item m="1" x="3863"/>
        <item m="1" x="4769"/>
        <item m="1" x="2030"/>
        <item m="1" x="1962"/>
        <item m="1" x="1897"/>
        <item m="1" x="6067"/>
        <item m="1" x="4519"/>
        <item x="43"/>
        <item m="1" x="1487"/>
        <item m="1" x="4413"/>
        <item m="1" x="2830"/>
        <item m="1" x="7857"/>
        <item m="1" x="3011"/>
        <item m="1" x="6681"/>
        <item m="1" x="78"/>
        <item m="1" x="762"/>
        <item m="1" x="4062"/>
        <item m="1" x="87"/>
        <item m="1" x="3046"/>
        <item m="1" x="1503"/>
        <item m="1" x="619"/>
        <item m="1" x="2265"/>
        <item m="1" x="2815"/>
        <item m="1" x="7131"/>
        <item m="1" x="6363"/>
        <item m="1" x="7978"/>
        <item m="1" x="6448"/>
        <item m="1" x="7826"/>
        <item m="1" x="237"/>
        <item m="1" x="4518"/>
        <item m="1" x="7442"/>
        <item m="1" x="435"/>
        <item m="1" x="6199"/>
        <item m="1" x="2625"/>
        <item m="1" x="61"/>
        <item m="1" x="1407"/>
        <item m="1" x="1610"/>
        <item m="1" x="2706"/>
        <item m="1" x="372"/>
        <item m="1" x="792"/>
        <item m="1" x="3740"/>
        <item m="1" x="1496"/>
        <item m="1" x="1562"/>
        <item m="1" x="4651"/>
        <item m="1" x="4747"/>
        <item m="1" x="7835"/>
        <item m="1" x="3498"/>
        <item m="1" x="2928"/>
        <item m="1" x="7559"/>
        <item m="1" x="5975"/>
        <item m="1" x="2521"/>
        <item m="1" x="2539"/>
        <item m="1" x="3665"/>
        <item m="1" x="5721"/>
        <item m="1" x="4178"/>
        <item m="1" x="5138"/>
        <item m="1" x="522"/>
        <item m="1" x="1902"/>
        <item x="6"/>
        <item m="1" x="5130"/>
        <item m="1" x="3812"/>
        <item m="1" x="6686"/>
        <item m="1" x="6683"/>
        <item m="1" x="2230"/>
        <item m="1" x="4135"/>
        <item m="1" x="345"/>
        <item m="1" x="6632"/>
        <item m="1" x="4588"/>
        <item m="1" x="3519"/>
        <item m="1" x="458"/>
        <item m="1" x="4414"/>
        <item m="1" x="466"/>
        <item m="1" x="485"/>
        <item m="1" x="2963"/>
        <item m="1" x="2418"/>
        <item m="1" x="7583"/>
        <item m="1" x="1663"/>
        <item m="1" x="4818"/>
        <item m="1" x="4001"/>
        <item m="1" x="7010"/>
        <item m="1" x="1138"/>
        <item m="1" x="5873"/>
        <item m="1" x="2605"/>
        <item m="1" x="5107"/>
        <item m="1" x="4900"/>
        <item m="1" x="5491"/>
        <item m="1" x="6497"/>
        <item m="1" x="7324"/>
        <item m="1" x="5004"/>
        <item m="1" x="7412"/>
        <item m="1" x="5925"/>
        <item m="1" x="291"/>
        <item m="1" x="6757"/>
        <item m="1" x="6028"/>
        <item m="1" x="5289"/>
        <item m="1" x="3120"/>
        <item m="1" x="60"/>
        <item m="1" x="1790"/>
        <item x="37"/>
        <item m="1" x="6214"/>
        <item m="1" x="7853"/>
        <item m="1" x="2130"/>
        <item m="1" x="1421"/>
        <item m="1" x="5846"/>
        <item m="1" x="4292"/>
        <item m="1" x="168"/>
        <item m="1" x="7946"/>
        <item m="1" x="2871"/>
        <item m="1" x="5939"/>
        <item m="1" x="150"/>
        <item m="1" x="4429"/>
        <item m="1" x="4919"/>
        <item m="1" x="6240"/>
        <item m="1" x="1520"/>
        <item m="1" x="3951"/>
        <item m="1" x="2336"/>
        <item m="1" x="1475"/>
        <item m="1" x="2396"/>
        <item m="1" x="1207"/>
        <item m="1" x="1313"/>
        <item m="1" x="6303"/>
        <item m="1" x="5071"/>
        <item m="1" x="7167"/>
        <item m="1" x="5759"/>
        <item m="1" x="1251"/>
        <item m="1" x="5951"/>
        <item m="1" x="5760"/>
        <item m="1" x="642"/>
        <item m="1" x="2550"/>
        <item m="1" x="4530"/>
        <item m="1" x="1277"/>
        <item m="1" x="1364"/>
        <item m="1" x="4658"/>
        <item m="1" x="3518"/>
        <item m="1" x="4806"/>
        <item m="1" x="2657"/>
        <item m="1" x="242"/>
        <item m="1" x="3310"/>
        <item m="1" x="1397"/>
        <item m="1" x="2463"/>
        <item m="1" x="3649"/>
        <item m="1" x="2672"/>
        <item m="1" x="4604"/>
        <item m="1" x="1373"/>
        <item m="1" x="5607"/>
        <item m="1" x="3952"/>
        <item m="1" x="1463"/>
        <item m="1" x="2350"/>
        <item m="1" x="4148"/>
        <item m="1" x="7590"/>
        <item m="1" x="4994"/>
        <item m="1" x="3826"/>
        <item m="1" x="865"/>
        <item m="1" x="913"/>
        <item m="1" x="6298"/>
        <item m="1" x="5310"/>
        <item m="1" x="2507"/>
        <item m="1" x="306"/>
        <item x="15"/>
        <item m="1" x="6936"/>
        <item m="1" x="2052"/>
        <item m="1" x="215"/>
        <item m="1" x="4718"/>
        <item m="1" x="174"/>
        <item m="1" x="4555"/>
        <item m="1" x="3410"/>
        <item m="1" x="3389"/>
        <item m="1" x="3864"/>
        <item m="1" x="4746"/>
        <item m="1" x="7255"/>
        <item m="1" x="399"/>
        <item m="1" x="2468"/>
        <item m="1" x="2621"/>
        <item m="1" x="6275"/>
        <item m="1" x="4618"/>
        <item m="1" x="4840"/>
        <item m="1" x="7645"/>
        <item m="1" x="7080"/>
        <item m="1" x="4788"/>
        <item m="1" x="2296"/>
        <item m="1" x="2419"/>
        <item m="1" x="7354"/>
        <item m="1" x="4781"/>
        <item m="1" x="6338"/>
        <item m="1" x="4797"/>
        <item m="1" x="3921"/>
        <item m="1" x="7828"/>
        <item m="1" x="2382"/>
        <item m="1" x="444"/>
        <item m="1" x="2011"/>
        <item m="1" x="4596"/>
        <item m="1" x="6155"/>
        <item m="1" x="750"/>
        <item m="1" x="6150"/>
        <item m="1" x="4811"/>
        <item x="47"/>
        <item m="1" x="2798"/>
        <item m="1" x="2377"/>
        <item m="1" x="6819"/>
        <item m="1" x="5099"/>
        <item m="1" x="1600"/>
        <item m="1" x="1604"/>
        <item m="1" x="7387"/>
        <item m="1" x="4904"/>
        <item m="1" x="804"/>
        <item m="1" x="3478"/>
        <item m="1" x="5623"/>
        <item m="1" x="6097"/>
        <item m="1" x="666"/>
        <item m="1" x="5116"/>
        <item m="1" x="4207"/>
        <item m="1" x="233"/>
        <item m="1" x="4548"/>
        <item m="1" x="4357"/>
        <item m="1" x="7693"/>
        <item m="1" x="1567"/>
        <item m="1" x="7592"/>
        <item m="1" x="4360"/>
        <item m="1" x="7600"/>
        <item m="1" x="755"/>
        <item m="1" x="230"/>
        <item m="1" x="764"/>
        <item m="1" x="6590"/>
        <item m="1" x="3710"/>
        <item m="1" x="4331"/>
        <item m="1" x="4492"/>
        <item m="1" x="1877"/>
        <item m="1" x="3411"/>
        <item m="1" x="7520"/>
        <item m="1" x="5782"/>
        <item m="1" x="3274"/>
        <item m="1" x="1941"/>
        <item m="1" x="2090"/>
        <item m="1" x="1789"/>
        <item m="1" x="315"/>
        <item m="1" x="5050"/>
        <item m="1" x="6459"/>
        <item m="1" x="7943"/>
        <item m="1" x="6813"/>
        <item m="1" x="6584"/>
        <item m="1" x="5970"/>
        <item m="1" x="5575"/>
        <item m="1" x="4688"/>
        <item m="1" x="7145"/>
        <item m="1" x="6710"/>
        <item m="1" x="368"/>
        <item m="1" x="6473"/>
        <item m="1" x="181"/>
        <item m="1" x="598"/>
        <item m="1" x="5089"/>
        <item m="1" x="1356"/>
        <item m="1" x="6397"/>
        <item m="1" x="5224"/>
        <item m="1" x="6463"/>
        <item m="1" x="7219"/>
        <item m="1" x="3240"/>
        <item m="1" x="2337"/>
        <item m="1" x="3045"/>
        <item m="1" x="1179"/>
        <item m="1" x="196"/>
        <item m="1" x="1518"/>
        <item m="1" x="6818"/>
        <item m="1" x="2676"/>
        <item m="1" x="6357"/>
        <item m="1" x="5014"/>
        <item m="1" x="7472"/>
        <item m="1" x="6711"/>
        <item m="1" x="3175"/>
        <item m="1" x="4947"/>
        <item m="1" x="2277"/>
        <item m="1" x="2622"/>
        <item m="1" x="6304"/>
        <item m="1" x="2929"/>
        <item m="1" x="6873"/>
        <item m="1" x="3113"/>
        <item m="1" x="3357"/>
        <item m="1" x="6466"/>
        <item m="1" x="4283"/>
        <item m="1" x="4032"/>
        <item m="1" x="960"/>
        <item m="1" x="4802"/>
        <item m="1" x="3770"/>
        <item m="1" x="1720"/>
        <item m="1" x="3105"/>
        <item m="1" x="2300"/>
        <item m="1" x="5822"/>
        <item m="1" x="4430"/>
        <item m="1" x="4383"/>
        <item m="1" x="5150"/>
        <item m="1" x="2832"/>
        <item m="1" x="1807"/>
        <item m="1" x="7015"/>
        <item m="1" x="1879"/>
        <item m="1" x="1561"/>
        <item m="1" x="2270"/>
        <item m="1" x="4844"/>
        <item m="1" x="5449"/>
        <item m="1" x="7913"/>
        <item m="1" x="786"/>
        <item m="1" x="3504"/>
        <item m="1" x="4428"/>
        <item m="1" x="6126"/>
        <item m="1" x="3875"/>
        <item m="1" x="94"/>
        <item m="1" x="3713"/>
        <item m="1" x="843"/>
        <item m="1" x="6187"/>
        <item m="1" x="3695"/>
        <item m="1" x="4395"/>
        <item m="1" x="2215"/>
        <item m="1" x="4310"/>
        <item m="1" x="5414"/>
        <item m="1" x="4516"/>
        <item m="1" x="2013"/>
        <item m="1" x="7291"/>
        <item m="1" x="850"/>
        <item m="1" x="6395"/>
        <item m="1" x="2260"/>
        <item m="1" x="7550"/>
        <item m="1" x="1581"/>
        <item m="1" x="6307"/>
        <item m="1" x="4971"/>
        <item m="1" x="7803"/>
        <item m="1" x="147"/>
        <item m="1" x="769"/>
        <item m="1" x="4652"/>
        <item m="1" x="2504"/>
        <item m="1" x="5522"/>
        <item m="1" x="5813"/>
        <item m="1" x="3847"/>
        <item m="1" x="4338"/>
        <item x="17"/>
        <item m="1" x="6392"/>
        <item m="1" x="390"/>
        <item m="1" x="2380"/>
        <item m="1" x="525"/>
        <item m="1" x="4150"/>
        <item m="1" x="4986"/>
        <item m="1" x="1977"/>
        <item m="1" x="7072"/>
        <item m="1" x="5172"/>
        <item m="1" x="4211"/>
        <item m="1" x="254"/>
        <item m="1" x="7531"/>
        <item m="1" x="6350"/>
        <item m="1" x="6061"/>
        <item m="1" x="2487"/>
        <item m="1" x="4871"/>
        <item m="1" x="4380"/>
        <item m="1" x="649"/>
        <item m="1" x="2700"/>
        <item m="1" x="4309"/>
        <item m="1" x="128"/>
        <item m="1" x="4289"/>
        <item m="1" x="5331"/>
        <item m="1" x="5239"/>
        <item m="1" x="429"/>
        <item m="1" x="1337"/>
        <item m="1" x="3095"/>
        <item m="1" x="281"/>
        <item m="1" x="3562"/>
        <item m="1" x="4488"/>
        <item m="1" x="138"/>
        <item m="1" x="5594"/>
        <item m="1" x="2301"/>
        <item m="1" x="3682"/>
        <item m="1" x="1699"/>
        <item m="1" x="5620"/>
        <item m="1" x="1978"/>
        <item m="1" x="5351"/>
        <item m="1" x="5511"/>
        <item m="1" x="313"/>
        <item m="1" x="2227"/>
        <item m="1" x="852"/>
        <item m="1" x="7290"/>
        <item m="1" x="573"/>
        <item m="1" x="3392"/>
        <item m="1" x="2012"/>
        <item m="1" x="7461"/>
        <item m="1" x="1949"/>
        <item m="1" x="2415"/>
        <item m="1" x="511"/>
        <item m="1" x="241"/>
        <item m="1" x="4870"/>
        <item m="1" x="3287"/>
        <item m="1" x="4623"/>
        <item m="1" x="655"/>
        <item m="1" x="3757"/>
        <item m="1" x="4399"/>
        <item m="1" x="7507"/>
        <item m="1" x="4630"/>
        <item m="1" x="4425"/>
        <item m="1" x="1243"/>
        <item m="1" x="7573"/>
        <item m="1" x="1900"/>
        <item m="1" x="7988"/>
        <item m="1" x="2795"/>
        <item m="1" x="2172"/>
        <item m="1" x="5986"/>
        <item m="1" x="6852"/>
        <item m="1" x="401"/>
        <item m="1" x="4335"/>
        <item m="1" x="4138"/>
        <item m="1" x="1656"/>
        <item m="1" x="4263"/>
        <item m="1" x="6791"/>
        <item m="1" x="3019"/>
        <item m="1" x="4196"/>
        <item m="1" x="2190"/>
        <item m="1" x="2800"/>
        <item m="1" x="177"/>
        <item m="1" x="1218"/>
        <item m="1" x="503"/>
        <item m="1" x="302"/>
        <item m="1" x="1398"/>
        <item m="1" x="2169"/>
        <item m="1" x="4379"/>
        <item m="1" x="7325"/>
        <item m="1" x="5481"/>
        <item m="1" x="3304"/>
        <item m="1" x="3650"/>
        <item m="1" x="195"/>
        <item m="1" x="2433"/>
        <item m="1" x="7410"/>
        <item m="1" x="5910"/>
        <item m="1" x="7411"/>
        <item m="1" x="3140"/>
        <item m="1" x="4367"/>
        <item m="1" x="328"/>
        <item m="1" x="7171"/>
        <item m="1" x="120"/>
        <item m="1" x="4185"/>
        <item m="1" x="418"/>
        <item m="1" x="2374"/>
        <item m="1" x="6712"/>
        <item m="1" x="881"/>
        <item m="1" x="3342"/>
        <item m="1" x="1924"/>
        <item m="1" x="4953"/>
        <item m="1" x="3799"/>
        <item m="1" x="2342"/>
        <item m="1" x="6530"/>
        <item m="1" x="88"/>
        <item m="1" x="7873"/>
        <item m="1" x="3278"/>
        <item m="1" x="970"/>
        <item m="1" x="2529"/>
        <item m="1" x="5989"/>
        <item m="1" x="2096"/>
        <item m="1" x="4281"/>
        <item m="1" x="5773"/>
        <item m="1" x="529"/>
        <item m="1" x="6666"/>
        <item m="1" x="2930"/>
        <item m="1" x="1939"/>
        <item m="1" x="3891"/>
        <item m="1" x="5901"/>
        <item m="1" x="5707"/>
        <item m="1" x="5872"/>
        <item m="1" x="4972"/>
        <item m="1" x="7288"/>
        <item m="1" x="3925"/>
        <item m="1" x="95"/>
        <item m="1" x="7558"/>
        <item m="1" x="4422"/>
        <item m="1" x="3607"/>
        <item m="1" x="724"/>
        <item m="1" x="2128"/>
        <item m="1" x="4515"/>
        <item m="1" x="4079"/>
        <item m="1" x="7095"/>
        <item m="1" x="2436"/>
        <item m="1" x="3664"/>
        <item m="1" x="4035"/>
        <item m="1" x="5466"/>
        <item m="1" x="5780"/>
        <item m="1" x="129"/>
        <item m="1" x="2057"/>
        <item m="1" x="663"/>
        <item m="1" x="2053"/>
        <item m="1" x="4264"/>
        <item m="1" x="7041"/>
        <item m="1" x="827"/>
        <item m="1" x="6180"/>
        <item m="1" x="4513"/>
        <item m="1" x="3325"/>
        <item m="1" x="3446"/>
        <item m="1" x="6436"/>
        <item m="1" x="2586"/>
        <item m="1" x="7399"/>
        <item m="1" x="2091"/>
        <item m="1" x="7886"/>
        <item m="1" x="6964"/>
        <item m="1" x="574"/>
        <item m="1" x="6769"/>
        <item m="1" x="4754"/>
        <item m="1" x="112"/>
        <item x="36"/>
        <item m="1" x="787"/>
        <item m="1" x="103"/>
        <item m="1" x="4344"/>
        <item m="1" x="4619"/>
        <item m="1" x="4547"/>
        <item m="1" x="3209"/>
        <item m="1" x="7180"/>
        <item m="1" x="956"/>
        <item m="1" x="1836"/>
        <item m="1" x="3957"/>
        <item m="1" x="4089"/>
        <item m="1" x="568"/>
        <item m="1" x="4122"/>
        <item m="1" x="4287"/>
        <item m="1" x="1225"/>
        <item m="1" x="7963"/>
        <item m="1" x="5294"/>
        <item m="1" x="5558"/>
        <item m="1" x="1630"/>
        <item m="1" x="746"/>
        <item m="1" x="2453"/>
        <item m="1" x="4748"/>
        <item m="1" x="2760"/>
        <item m="1" x="3561"/>
        <item m="1" x="2016"/>
        <item m="1" x="720"/>
        <item m="1" x="332"/>
        <item m="1" x="2225"/>
        <item m="1" x="717"/>
        <item m="1" x="5306"/>
        <item m="1" x="548"/>
        <item m="1" x="4378"/>
        <item m="1" x="668"/>
        <item m="1" x="1357"/>
        <item m="1" x="4653"/>
        <item m="1" x="6055"/>
        <item m="1" x="4955"/>
        <item m="1" x="520"/>
        <item m="1" x="6637"/>
        <item m="1" x="7795"/>
        <item m="1" x="4603"/>
        <item m="1" x="1927"/>
        <item m="1" x="7619"/>
        <item m="1" x="1558"/>
        <item m="1" x="1458"/>
        <item m="1" x="5604"/>
        <item m="1" x="357"/>
        <item m="1" x="2236"/>
        <item m="1" x="2814"/>
        <item m="1" x="5730"/>
        <item m="1" x="5664"/>
        <item m="1" x="2655"/>
        <item m="1" x="3848"/>
        <item m="1" x="5188"/>
        <item m="1" x="7502"/>
        <item m="1" x="5234"/>
        <item m="1" x="4222"/>
        <item m="1" x="3831"/>
        <item m="1" x="6608"/>
        <item m="1" x="5590"/>
        <item m="1" x="5943"/>
        <item m="1" x="6790"/>
        <item m="1" x="885"/>
        <item m="1" x="4921"/>
        <item m="1" x="3743"/>
        <item m="1" x="3591"/>
        <item m="1" x="2293"/>
        <item m="1" x="1946"/>
        <item m="1" x="7867"/>
        <item m="1" x="1203"/>
        <item m="1" x="2252"/>
        <item m="1" x="5010"/>
        <item m="1" x="6533"/>
        <item m="1" x="7538"/>
        <item m="1" x="5894"/>
        <item m="1" x="6292"/>
        <item m="1" x="6846"/>
        <item m="1" x="2248"/>
        <item m="1" x="4981"/>
        <item m="1" x="7740"/>
        <item m="1" x="3605"/>
        <item m="1" x="1275"/>
        <item m="1" x="7743"/>
        <item m="1" x="1647"/>
        <item m="1" x="1828"/>
        <item m="1" x="6346"/>
        <item m="1" x="6211"/>
        <item m="1" x="4314"/>
        <item m="1" x="3376"/>
        <item m="1" x="2547"/>
        <item m="1" x="6323"/>
        <item m="1" x="3936"/>
        <item m="1" x="1734"/>
        <item m="1" x="352"/>
        <item m="1" x="221"/>
        <item m="1" x="239"/>
        <item m="1" x="3980"/>
        <item m="1" x="7719"/>
        <item m="1" x="7220"/>
        <item m="1" x="5300"/>
        <item m="1" x="3459"/>
        <item m="1" x="4346"/>
        <item m="1" x="7769"/>
        <item m="1" x="5924"/>
        <item m="1" x="5541"/>
        <item m="1" x="5862"/>
        <item m="1" x="1820"/>
        <item m="1" x="5700"/>
        <item m="1" x="4327"/>
        <item m="1" x="3184"/>
        <item m="1" x="5048"/>
        <item m="1" x="2438"/>
        <item m="1" x="4068"/>
        <item m="1" x="6895"/>
        <item m="1" x="1684"/>
        <item m="1" x="951"/>
        <item m="1" x="324"/>
        <item m="1" x="2914"/>
        <item m="1" x="4506"/>
        <item m="1" x="1923"/>
        <item m="1" x="6173"/>
        <item m="1" x="6362"/>
        <item m="1" x="4127"/>
        <item m="1" x="4970"/>
        <item m="1" x="4872"/>
        <item m="1" x="2464"/>
        <item m="1" x="3711"/>
        <item m="1" x="1577"/>
        <item m="1" x="3599"/>
        <item x="48"/>
        <item m="1" x="5531"/>
        <item m="1" x="2779"/>
        <item m="1" x="5198"/>
        <item m="1" x="6917"/>
        <item m="1" x="3207"/>
        <item m="1" x="1442"/>
        <item m="1" x="5781"/>
        <item m="1" x="4589"/>
        <item m="1" x="7671"/>
        <item m="1" x="4364"/>
        <item m="1" x="7441"/>
        <item m="1" x="2316"/>
        <item m="1" x="3142"/>
        <item m="1" x="1569"/>
        <item m="1" x="7459"/>
        <item m="1" x="6380"/>
        <item m="1" x="3938"/>
        <item m="1" x="4836"/>
        <item m="1" x="4939"/>
        <item m="1" x="1905"/>
        <item m="1" x="7500"/>
        <item m="1" x="3635"/>
        <item m="1" x="3575"/>
        <item m="1" x="5080"/>
        <item m="1" x="6678"/>
        <item m="1" x="3905"/>
        <item m="1" x="5845"/>
        <item m="1" x="7250"/>
        <item m="1" x="3609"/>
        <item m="1" x="3208"/>
        <item m="1" x="2375"/>
        <item m="1" x="247"/>
        <item m="1" x="7977"/>
        <item m="1" x="3206"/>
        <item m="1" x="1603"/>
        <item m="1" x="7672"/>
        <item m="1" x="7824"/>
        <item m="1" x="2542"/>
        <item m="1" x="1047"/>
        <item m="1" x="6981"/>
        <item m="1" x="5385"/>
        <item m="1" x="3360"/>
        <item m="1" x="6068"/>
        <item m="1" x="4447"/>
        <item m="1" x="1234"/>
        <item m="1" x="3967"/>
        <item m="1" x="5539"/>
        <item m="1" x="6778"/>
        <item m="1" x="4220"/>
        <item m="1" x="6480"/>
        <item m="1" x="1527"/>
        <item m="1" x="7839"/>
        <item m="1" x="6054"/>
        <item m="1" x="7009"/>
        <item m="1" x="5040"/>
        <item m="1" x="415"/>
        <item m="1" x="2051"/>
        <item m="1" x="5649"/>
        <item m="1" x="5869"/>
        <item m="1" x="7566"/>
        <item m="1" x="2253"/>
        <item m="1" x="7379"/>
        <item m="1" x="6698"/>
        <item m="1" x="7568"/>
        <item m="1" x="6320"/>
        <item m="1" x="443"/>
        <item m="1" x="2093"/>
        <item m="1" x="3122"/>
        <item m="1" x="5559"/>
        <item m="1" x="4342"/>
        <item m="1" x="303"/>
        <item m="1" x="4306"/>
        <item m="1" x="4036"/>
        <item m="1" x="2546"/>
        <item m="1" x="2211"/>
        <item m="1" x="6299"/>
        <item m="1" x="1798"/>
        <item m="1" x="1862"/>
        <item m="1" x="5480"/>
        <item m="1" x="6016"/>
        <item m="1" x="3099"/>
        <item m="1" x="4333"/>
        <item m="1" x="6206"/>
        <item m="1" x="4775"/>
        <item m="1" x="3722"/>
        <item m="1" x="5123"/>
        <item m="1" x="1889"/>
        <item m="1" x="4494"/>
        <item m="1" x="342"/>
        <item m="1" x="660"/>
        <item m="1" x="4510"/>
        <item m="1" x="2697"/>
        <item m="1" x="6744"/>
        <item m="1" x="7751"/>
        <item m="1" x="2036"/>
        <item m="1" x="288"/>
        <item m="1" x="97"/>
        <item m="1" x="6162"/>
        <item m="1" x="6552"/>
        <item m="1" x="6540"/>
        <item m="1" x="5606"/>
        <item m="1" x="2780"/>
        <item m="1" x="400"/>
        <item m="1" x="4969"/>
        <item m="1" x="3262"/>
        <item m="1" x="4766"/>
        <item m="1" x="213"/>
        <item m="1" x="846"/>
        <item m="1" x="1143"/>
        <item m="1" x="2948"/>
        <item m="1" x="2997"/>
        <item m="1" x="3685"/>
        <item m="1" x="2158"/>
        <item m="1" x="836"/>
        <item m="1" x="3652"/>
        <item m="1" x="3084"/>
        <item m="1" x="3752"/>
        <item m="1" x="4686"/>
        <item m="1" x="3271"/>
        <item m="1" x="6577"/>
        <item m="1" x="5257"/>
        <item m="1" x="1176"/>
        <item m="1" x="1942"/>
        <item m="1" x="2196"/>
        <item m="1" x="1441"/>
        <item m="1" x="4960"/>
        <item m="1" x="4943"/>
        <item m="1" x="257"/>
        <item m="1" x="7243"/>
        <item m="1" x="4065"/>
        <item m="1" x="7029"/>
        <item m="1" x="6685"/>
        <item m="1" x="1631"/>
        <item m="1" x="7716"/>
        <item m="1" x="3383"/>
        <item m="1" x="7879"/>
        <item m="1" x="3533"/>
        <item m="1" x="4390"/>
        <item m="1" x="3109"/>
        <item m="1" x="417"/>
        <item m="1" x="7646"/>
        <item m="1" x="5996"/>
        <item m="1" x="4517"/>
        <item m="1" x="3058"/>
        <item m="1" x="3212"/>
        <item m="1" x="2765"/>
        <item m="1" x="3264"/>
        <item m="1" x="2112"/>
        <item m="1" x="1507"/>
        <item m="1" x="7510"/>
        <item m="1" x="4592"/>
        <item m="1" x="1320"/>
        <item m="1" x="6472"/>
        <item m="1" x="6411"/>
        <item m="1" x="6118"/>
        <item m="1" x="169"/>
        <item m="1" x="4192"/>
        <item m="1" x="6694"/>
        <item m="1" x="6203"/>
        <item m="1" x="1381"/>
        <item m="1" x="5501"/>
        <item m="1" x="3801"/>
        <item m="1" x="7582"/>
        <item m="1" x="110"/>
        <item m="1" x="5065"/>
        <item m="1" x="1101"/>
        <item m="1" x="6727"/>
        <item m="1" x="564"/>
        <item m="1" x="4010"/>
        <item m="1" x="6084"/>
        <item m="1" x="1286"/>
        <item m="1" x="3594"/>
        <item m="1" x="6486"/>
        <item m="1" x="4699"/>
        <item m="1" x="5709"/>
        <item m="1" x="6550"/>
        <item m="1" x="7687"/>
        <item m="1" x="3784"/>
        <item m="1" x="3565"/>
        <item m="1" x="5404"/>
        <item m="1" x="4050"/>
        <item m="1" x="760"/>
        <item m="1" x="1006"/>
        <item m="1" x="7556"/>
        <item m="1" x="6378"/>
        <item m="1" x="1185"/>
        <item m="1" x="4293"/>
        <item m="1" x="2619"/>
        <item m="1" x="7419"/>
        <item m="1" x="5277"/>
        <item m="1" x="3963"/>
        <item m="1" x="2079"/>
        <item m="1" x="6365"/>
        <item m="1" x="6103"/>
        <item m="1" x="114"/>
        <item m="1" x="4541"/>
        <item m="1" x="3094"/>
        <item m="1" x="1374"/>
        <item m="1" x="2355"/>
        <item m="1" x="58"/>
        <item m="1" x="4219"/>
        <item m="1" x="4166"/>
        <item m="1" x="3070"/>
        <item m="1" x="452"/>
        <item m="1" x="3935"/>
        <item m="1" x="6056"/>
        <item m="1" x="6002"/>
        <item m="1" x="5365"/>
        <item m="1" x="1418"/>
        <item m="1" x="3568"/>
        <item m="1" x="6548"/>
        <item m="1" x="1951"/>
        <item m="1" x="4497"/>
        <item m="1" x="3662"/>
        <item m="1" x="6861"/>
        <item m="1" x="3813"/>
        <item m="1" x="6985"/>
        <item m="1" x="5720"/>
        <item m="1" x="6797"/>
        <item m="1" x="1821"/>
        <item m="1" x="7615"/>
        <item m="1" x="2168"/>
        <item m="1" x="2837"/>
        <item m="1" x="1982"/>
        <item m="1" x="5470"/>
        <item m="1" x="3551"/>
        <item m="1" x="2340"/>
        <item m="1" x="3732"/>
        <item m="1" x="3085"/>
        <item m="1" x="4394"/>
        <item m="1" x="1429"/>
        <item m="1" x="3241"/>
        <item m="1" x="5187"/>
        <item m="1" x="5009"/>
        <item m="1" x="4649"/>
        <item m="1" x="1084"/>
        <item m="1" x="1668"/>
        <item m="1" x="5498"/>
        <item m="1" x="3284"/>
        <item m="1" x="535"/>
        <item m="1" x="7955"/>
        <item m="1" x="6262"/>
        <item m="1" x="2891"/>
        <item m="1" x="7522"/>
        <item m="1" x="474"/>
        <item m="1" x="3566"/>
        <item m="1" x="170"/>
        <item m="1" x="6034"/>
        <item m="1" x="6243"/>
        <item m="1" x="1544"/>
        <item m="1" x="1529"/>
        <item m="1" x="3765"/>
        <item m="1" x="7837"/>
        <item m="1" x="5213"/>
        <item m="1" x="543"/>
        <item m="1" x="1377"/>
        <item m="1" x="5026"/>
        <item m="1" x="3362"/>
        <item m="1" x="3104"/>
        <item m="1" x="5573"/>
        <item m="1" x="2640"/>
        <item m="1" x="7264"/>
        <item m="1" x="5291"/>
        <item m="1" x="3817"/>
        <item m="1" x="5642"/>
        <item m="1" x="3335"/>
        <item m="1" x="6269"/>
        <item m="1" x="7394"/>
        <item x="21"/>
        <item m="1" x="4863"/>
        <item m="1" x="6805"/>
        <item m="1" x="1330"/>
        <item m="1" x="5526"/>
        <item m="1" x="3928"/>
        <item m="1" x="4018"/>
        <item m="1" x="5885"/>
        <item m="1" x="4935"/>
        <item m="1" x="506"/>
        <item m="1" x="3739"/>
        <item m="1" x="7564"/>
        <item m="1" x="2951"/>
        <item m="1" x="7272"/>
        <item x="41"/>
        <item m="1" x="584"/>
        <item m="1" x="6157"/>
        <item m="1" x="2129"/>
        <item m="1" x="3725"/>
        <item m="1" x="2927"/>
        <item m="1" x="4538"/>
        <item m="1" x="4676"/>
        <item m="1" x="7588"/>
        <item m="1" x="6165"/>
        <item m="1" x="7035"/>
        <item m="1" x="158"/>
        <item m="1" x="329"/>
        <item m="1" x="3374"/>
        <item m="1" x="2092"/>
        <item m="1" x="3138"/>
        <item m="1" x="2670"/>
        <item m="1" x="3072"/>
        <item m="1" x="6799"/>
        <item m="1" x="2702"/>
        <item m="1" x="413"/>
        <item m="1" x="777"/>
        <item m="1" x="470"/>
        <item m="1" x="4108"/>
        <item m="1" x="2294"/>
        <item m="1" x="5563"/>
        <item m="1" x="2503"/>
        <item m="1" x="3056"/>
        <item m="1" x="521"/>
        <item m="1" x="3343"/>
        <item x="52"/>
        <item m="1" x="5354"/>
        <item m="1" x="4472"/>
        <item m="1" x="7722"/>
        <item m="1" x="1602"/>
        <item m="1" x="4326"/>
        <item m="1" x="6121"/>
        <item m="1" x="4137"/>
        <item m="1" x="854"/>
        <item m="1" x="6239"/>
        <item m="1" x="4601"/>
        <item m="1" x="6880"/>
        <item m="1" x="4454"/>
        <item m="1" x="381"/>
        <item m="1" x="356"/>
        <item m="1" x="6513"/>
        <item m="1" x="6229"/>
        <item m="1" x="1212"/>
        <item m="1" x="2314"/>
        <item m="1" x="2544"/>
        <item m="1" x="4254"/>
        <item m="1" x="4415"/>
        <item m="1" x="476"/>
        <item m="1" x="2019"/>
        <item m="1" x="7933"/>
        <item m="1" x="7889"/>
        <item m="1" x="1796"/>
        <item m="1" x="5397"/>
        <item m="1" x="2835"/>
        <item m="1" x="2333"/>
        <item m="1" x="1183"/>
        <item m="1" x="6923"/>
        <item m="1" x="6091"/>
        <item m="1" x="3908"/>
        <item m="1" x="578"/>
        <item m="1" x="1069"/>
        <item m="1" x="6232"/>
        <item m="1" x="3393"/>
        <item m="1" x="5678"/>
        <item x="7"/>
        <item m="1" x="436"/>
        <item m="1" x="5831"/>
        <item m="1" x="132"/>
        <item m="1" x="3916"/>
        <item m="1" x="4705"/>
        <item m="1" x="662"/>
        <item m="1" x="6179"/>
        <item m="1" x="6682"/>
        <item m="1" x="2167"/>
        <item m="1" x="6440"/>
        <item m="1" x="4926"/>
        <item m="1" x="707"/>
        <item m="1" x="1677"/>
        <item m="1" x="301"/>
        <item m="1" x="1667"/>
        <item m="1" x="347"/>
        <item m="1" x="7504"/>
        <item m="1" x="3674"/>
        <item m="1" x="1480"/>
        <item m="1" x="7929"/>
        <item m="1" x="6125"/>
        <item m="1" x="3517"/>
        <item m="1" x="6471"/>
        <item m="1" x="545"/>
        <item m="1" x="997"/>
        <item m="1" x="6626"/>
        <item m="1" x="5256"/>
        <item m="1" x="1760"/>
        <item m="1" x="5797"/>
        <item m="1" x="6212"/>
        <item m="1" x="2008"/>
        <item m="1" x="3328"/>
        <item m="1" x="1002"/>
        <item m="1" x="7614"/>
        <item m="1" x="3341"/>
        <item m="1" x="7888"/>
        <item m="1" x="4248"/>
        <item m="1" x="968"/>
        <item m="1" x="5976"/>
        <item m="1" x="758"/>
        <item m="1" x="7936"/>
        <item m="1" x="5724"/>
        <item m="1" x="1229"/>
        <item m="1" x="7116"/>
        <item m="1" x="2820"/>
        <item m="1" x="6623"/>
        <item m="1" x="2295"/>
        <item m="1" x="6096"/>
        <item m="1" x="5459"/>
        <item m="1" x="3228"/>
        <item m="1" x="2890"/>
        <item m="1" x="4021"/>
        <item m="1" x="3305"/>
        <item m="1" x="6296"/>
        <item m="1" x="5295"/>
        <item m="1" x="5135"/>
        <item m="1" x="1386"/>
        <item m="1" x="4549"/>
        <item m="1" x="4988"/>
        <item m="1" x="4692"/>
        <item m="1" x="4285"/>
        <item m="1" x="1612"/>
        <item m="1" x="6831"/>
        <item m="1" x="3123"/>
        <item m="1" x="1090"/>
        <item m="1" x="3783"/>
        <item m="1" x="6441"/>
        <item m="1" x="7478"/>
        <item m="1" x="3887"/>
        <item m="1" x="4780"/>
        <item m="1" x="152"/>
        <item m="1" x="7874"/>
        <item m="1" x="4277"/>
        <item m="1" x="3992"/>
        <item m="1" x="7536"/>
        <item m="1" x="6766"/>
        <item m="1" x="2841"/>
        <item m="1" x="7082"/>
        <item m="1" x="1784"/>
        <item m="1" x="5871"/>
        <item m="1" x="515"/>
        <item m="1" x="4405"/>
        <item m="1" x="6771"/>
        <item m="1" x="2725"/>
        <item m="1" x="3358"/>
        <item m="1" x="847"/>
        <item m="1" x="3932"/>
        <item m="1" x="4728"/>
        <item m="1" x="2896"/>
        <item m="1" x="175"/>
        <item m="1" x="754"/>
        <item m="1" x="911"/>
        <item m="1" x="1157"/>
        <item m="1" x="509"/>
        <item m="1" x="4424"/>
        <item m="1" x="6151"/>
        <item m="1" x="5612"/>
        <item m="1" x="3141"/>
        <item m="1" x="7314"/>
        <item m="1" x="1640"/>
        <item m="1" x="1274"/>
        <item m="1" x="834"/>
        <item m="1" x="4908"/>
        <item m="1" x="6745"/>
        <item m="1" x="5100"/>
        <item m="1" x="4598"/>
        <item m="1" x="3314"/>
        <item m="1" x="305"/>
        <item m="1" x="1385"/>
        <item m="1" x="4564"/>
        <item m="1" x="3690"/>
        <item m="1" x="4622"/>
        <item m="1" x="1322"/>
        <item m="1" x="2322"/>
        <item m="1" x="4883"/>
        <item m="1" x="5479"/>
        <item m="1" x="2969"/>
        <item m="1" x="695"/>
        <item m="1" x="6493"/>
        <item m="1" x="5245"/>
        <item m="1" x="7358"/>
        <item m="1" x="7506"/>
        <item m="1" x="4251"/>
        <item m="1" x="4796"/>
        <item m="1" x="3669"/>
        <item m="1" x="7429"/>
        <item m="1" x="6501"/>
        <item m="1" x="7462"/>
        <item m="1" x="7476"/>
        <item m="1" x="7540"/>
        <item m="1" x="7527"/>
        <item m="1" x="5993"/>
        <item m="1" x="4764"/>
        <item m="1" x="1426"/>
        <item x="20"/>
        <item m="1" x="5843"/>
        <item m="1" x="4098"/>
        <item m="1" x="5350"/>
        <item m="1" x="3255"/>
        <item m="1" x="5653"/>
        <item m="1" x="3698"/>
        <item m="1" x="6640"/>
        <item m="1" x="807"/>
        <item m="1" x="6877"/>
        <item m="1" x="4300"/>
        <item m="1" x="6089"/>
        <item m="1" x="3370"/>
        <item m="1" x="4985"/>
        <item m="1" x="7188"/>
        <item m="1" x="334"/>
        <item m="1" x="3521"/>
        <item m="1" x="3804"/>
        <item m="1" x="3890"/>
        <item m="1" x="4580"/>
        <item m="1" x="7227"/>
        <item m="1" x="2404"/>
        <item m="1" x="5719"/>
        <item m="1" x="4591"/>
        <item m="1" x="839"/>
        <item m="1" x="4674"/>
        <item m="1" x="4877"/>
        <item m="1" x="2460"/>
        <item m="1" x="5801"/>
        <item m="1" x="3724"/>
        <item m="1" x="4554"/>
        <item m="1" x="563"/>
        <item m="1" x="1412"/>
        <item m="1" x="3375"/>
        <item m="1" x="923"/>
        <item m="1" x="4559"/>
        <item m="1" x="7444"/>
        <item m="1" x="5343"/>
        <item m="1" x="870"/>
        <item m="1" x="7911"/>
        <item m="1" x="1477"/>
        <item m="1" x="3623"/>
        <item m="1" x="1204"/>
        <item m="1" x="409"/>
        <item m="1" x="3844"/>
        <item m="1" x="2102"/>
        <item m="1" x="4202"/>
        <item m="1" x="7762"/>
        <item m="1" x="1620"/>
        <item m="1" x="2250"/>
        <item m="1" x="4200"/>
        <item m="1" x="6356"/>
        <item m="1" x="185"/>
        <item m="1" x="203"/>
        <item m="1" x="6928"/>
        <item m="1" x="1190"/>
        <item m="1" x="344"/>
        <item m="1" x="6464"/>
        <item m="1" x="3430"/>
        <item m="1" x="2603"/>
        <item m="1" x="3064"/>
        <item m="1" x="6435"/>
        <item m="1" x="4481"/>
        <item m="1" x="3644"/>
        <item m="1" x="2233"/>
        <item m="1" x="7679"/>
        <item m="1" x="5248"/>
        <item m="1" x="6679"/>
        <item m="1" x="2674"/>
        <item m="1" x="4051"/>
        <item m="1" x="2791"/>
        <item m="1" x="588"/>
        <item m="1" x="6633"/>
        <item m="1" x="4363"/>
        <item m="1" x="7983"/>
        <item m="1" x="2139"/>
        <item m="1" x="5763"/>
        <item m="1" x="2303"/>
        <item m="1" x="3876"/>
        <item m="1" x="7321"/>
        <item m="1" x="6312"/>
        <item m="1" x="6258"/>
        <item m="1" x="6237"/>
        <item m="1" x="131"/>
        <item m="1" x="5427"/>
        <item m="1" x="5321"/>
        <item m="1" x="4347"/>
        <item m="1" x="4626"/>
        <item m="1" x="4474"/>
        <item m="1" x="3735"/>
        <item m="1" x="3035"/>
        <item m="1" x="3991"/>
        <item m="1" x="2462"/>
        <item m="1" x="3850"/>
        <item m="1" x="5555"/>
        <item m="1" x="2699"/>
        <item m="1" x="5038"/>
        <item m="1" x="3667"/>
        <item m="1" x="540"/>
        <item m="1" x="1267"/>
        <item m="1" x="3829"/>
        <item m="1" x="4214"/>
        <item m="1" x="4102"/>
        <item m="1" x="5171"/>
        <item m="1" x="2727"/>
        <item m="1" x="1728"/>
        <item m="1" x="1743"/>
        <item m="1" x="5554"/>
        <item m="1" x="7789"/>
        <item m="1" x="5985"/>
        <item m="1" x="4236"/>
        <item m="1" x="5179"/>
        <item m="1" x="7165"/>
        <item m="1" x="6109"/>
        <item m="1" x="1201"/>
        <item m="1" x="4116"/>
        <item m="1" x="690"/>
        <item m="1" x="2947"/>
        <item m="1" x="5734"/>
        <item m="1" x="1222"/>
        <item m="1" x="5158"/>
        <item m="1" x="5317"/>
        <item m="1" x="2183"/>
        <item m="1" x="4480"/>
        <item m="1" x="4229"/>
        <item m="1" x="6391"/>
        <item m="1" x="2220"/>
        <item m="1" x="4758"/>
        <item m="1" x="6740"/>
        <item m="1" x="189"/>
        <item m="1" x="4465"/>
        <item m="1" x="7752"/>
        <item m="1" x="5374"/>
        <item m="1" x="576"/>
        <item m="1" x="3326"/>
        <item m="1" x="6517"/>
        <item m="1" x="6775"/>
        <item m="1" x="3974"/>
        <item m="1" x="75"/>
        <item m="1" x="4829"/>
        <item m="1" x="4731"/>
        <item m="1" x="921"/>
        <item m="1" x="6112"/>
        <item m="1" x="209"/>
        <item m="1" x="5888"/>
        <item m="1" x="6092"/>
        <item m="1" x="5142"/>
        <item m="1" x="6886"/>
        <item m="1" x="3398"/>
        <item m="1" x="2063"/>
        <item m="1" x="6417"/>
        <item m="1" x="4576"/>
        <item m="1" x="1436"/>
        <item m="1" x="7514"/>
        <item m="1" x="2376"/>
        <item m="1" x="3516"/>
        <item m="1" x="3270"/>
        <item m="1" x="3222"/>
        <item m="1" x="646"/>
        <item m="1" x="7823"/>
        <item m="1" x="3100"/>
        <item m="1" x="4121"/>
        <item m="1" x="605"/>
        <item m="1" x="5834"/>
        <item m="1" x="4373"/>
        <item m="1" x="7163"/>
        <item m="1" x="6447"/>
        <item m="1" x="5875"/>
        <item m="1" x="5073"/>
        <item m="1" x="6226"/>
        <item m="1" x="7487"/>
        <item x="50"/>
        <item m="1" x="1259"/>
        <item m="1" x="2212"/>
        <item x="5"/>
        <item m="1" x="3154"/>
        <item m="1" x="4942"/>
        <item m="1" x="1366"/>
        <item m="1" x="701"/>
        <item m="1" x="1556"/>
        <item m="1" x="6804"/>
        <item m="1" x="3453"/>
        <item m="1" x="445"/>
        <item m="1" x="3172"/>
        <item m="1" x="7352"/>
        <item m="1" x="3989"/>
        <item m="1" x="4610"/>
        <item m="1" x="4753"/>
        <item m="1" x="6595"/>
        <item m="1" x="3631"/>
        <item m="1" x="3839"/>
        <item m="1" x="621"/>
        <item m="1" x="4825"/>
        <item m="1" x="7074"/>
        <item m="1" x="2305"/>
        <item m="1" x="6825"/>
        <item m="1" x="4406"/>
        <item m="1" x="126"/>
        <item m="1" x="2641"/>
        <item m="1" x="2413"/>
        <item m="1" x="4614"/>
        <item x="46"/>
        <item m="1" x="5353"/>
        <item m="1" x="3823"/>
        <item m="1" x="2422"/>
        <item m="1" x="6699"/>
        <item m="1" x="5012"/>
        <item m="1" x="4729"/>
        <item m="1" x="6432"/>
        <item m="1" x="4000"/>
        <item m="1" x="3427"/>
        <item m="1" x="5841"/>
        <item m="1" x="2439"/>
        <item m="1" x="3641"/>
        <item m="1" x="7204"/>
        <item m="1" x="6148"/>
        <item m="1" x="3490"/>
        <item m="1" x="3874"/>
        <item m="1" x="3906"/>
        <item m="1" x="569"/>
        <item m="1" x="7274"/>
        <item m="1" x="6770"/>
        <item m="1" x="6138"/>
        <item m="1" x="6393"/>
        <item m="1" x="1085"/>
        <item m="1" x="969"/>
        <item m="1" x="5105"/>
        <item m="1" x="6418"/>
        <item m="1" x="2292"/>
        <item m="1" x="877"/>
        <item m="1" x="5624"/>
        <item m="1" x="2910"/>
        <item m="1" x="6031"/>
        <item m="1" x="5927"/>
        <item m="1" x="6660"/>
        <item m="1" x="7253"/>
        <item m="1" x="7128"/>
        <item m="1" x="1722"/>
        <item m="1" x="3198"/>
        <item m="1" x="502"/>
        <item m="1" x="3601"/>
        <item m="1" x="4197"/>
        <item m="1" x="2485"/>
        <item m="1" x="4585"/>
        <item m="1" x="4352"/>
        <item m="1" x="607"/>
        <item m="1" x="6515"/>
        <item m="1" x="7383"/>
        <item m="1" x="7415"/>
        <item m="1" x="3964"/>
        <item m="1" x="6376"/>
        <item m="1" x="6893"/>
        <item m="1" x="6111"/>
        <item m="1" x="3126"/>
        <item m="1" x="3897"/>
        <item m="1" x="2037"/>
        <item m="1" x="1641"/>
        <item m="1" x="555"/>
        <item m="1" x="5204"/>
        <item m="1" x="465"/>
        <item m="1" x="179"/>
        <item x="22"/>
        <item m="1" x="845"/>
        <item m="1" x="2007"/>
        <item m="1" x="7905"/>
        <item m="1" x="6993"/>
        <item m="1" x="4545"/>
        <item m="1" x="6901"/>
        <item m="1" x="7806"/>
        <item m="1" x="2479"/>
        <item m="1" x="4003"/>
        <item m="1" x="2116"/>
        <item m="1" x="500"/>
        <item m="1" x="3756"/>
        <item m="1" x="4114"/>
        <item m="1" x="4819"/>
        <item m="1" x="351"/>
        <item m="1" x="4695"/>
        <item m="1" x="1805"/>
        <item m="1" x="6638"/>
        <item m="1" x="7764"/>
        <item m="1" x="7949"/>
        <item m="1" x="187"/>
        <item m="1" x="1901"/>
        <item m="1" x="4816"/>
        <item m="1" x="160"/>
        <item m="1" x="6407"/>
        <item m="1" x="6537"/>
        <item m="1" x="2274"/>
        <item m="1" x="6859"/>
        <item m="1" x="3841"/>
        <item m="1" x="3301"/>
        <item m="1" x="2907"/>
        <item m="1" x="2511"/>
        <item m="1" x="6962"/>
        <item m="1" x="6195"/>
        <item m="1" x="6960"/>
        <item m="1" x="2560"/>
        <item m="1" x="81"/>
        <item m="1" x="7515"/>
        <item m="1" x="6511"/>
        <item m="1" x="7330"/>
        <item m="1" x="1300"/>
        <item m="1" x="3178"/>
        <item m="1" x="2555"/>
        <item m="1" x="1026"/>
        <item m="1" x="2664"/>
        <item m="1" x="3226"/>
        <item m="1" x="3570"/>
        <item m="1" x="7808"/>
        <item m="1" x="6170"/>
        <item m="1" x="5109"/>
        <item m="1" x="2540"/>
        <item m="1" x="7336"/>
        <item m="1" x="7256"/>
        <item m="1" x="6840"/>
        <item m="1" x="1038"/>
        <item m="1" x="4158"/>
        <item m="1" x="1004"/>
        <item m="1" x="4646"/>
        <item m="1" x="7328"/>
        <item m="1" x="3933"/>
        <item m="1" x="3121"/>
        <item m="1" x="7363"/>
        <item m="1" x="5285"/>
        <item m="1" x="6003"/>
        <item m="1" x="2042"/>
        <item m="1" x="1031"/>
        <item m="1" x="216"/>
        <item m="1" x="5628"/>
        <item m="1" x="1639"/>
        <item m="1" x="3578"/>
        <item m="1" x="2518"/>
        <item m="1" x="6531"/>
        <item m="1" x="3227"/>
        <item m="1" x="464"/>
        <item m="1" x="741"/>
        <item m="1" x="4274"/>
        <item m="1" x="3437"/>
        <item m="1" x="4436"/>
        <item m="1" x="4765"/>
        <item m="1" x="3620"/>
        <item m="1" x="145"/>
        <item m="1" x="656"/>
        <item m="1" x="930"/>
        <item m="1" x="1540"/>
        <item m="1" x="3068"/>
        <item m="1" x="5307"/>
        <item m="1" x="1545"/>
        <item m="1" x="1292"/>
        <item m="1" x="3323"/>
        <item m="1" x="4086"/>
        <item m="1" x="171"/>
        <item m="1" x="1438"/>
        <item m="1" x="6079"/>
        <item m="1" x="5600"/>
        <item m="1" x="5982"/>
        <item m="1" x="1078"/>
        <item m="1" x="1214"/>
        <item m="1" x="4458"/>
        <item m="1" x="3761"/>
        <item m="1" x="3548"/>
        <item m="1" x="4144"/>
        <item m="1" x="4662"/>
        <item m="1" x="4694"/>
        <item m="1" x="1506"/>
        <item m="1" x="2908"/>
        <item m="1" x="6588"/>
        <item m="1" x="4521"/>
        <item m="1" x="255"/>
        <item m="1" x="4792"/>
        <item m="1" x="6614"/>
        <item m="1" x="4270"/>
        <item m="1" x="659"/>
        <item m="1" x="5977"/>
        <item m="1" x="2585"/>
        <item m="1" x="4821"/>
        <item m="1" x="2126"/>
        <item m="1" x="5474"/>
        <item m="1" x="459"/>
        <item m="1" x="6916"/>
        <item m="1" x="1254"/>
        <item m="1" x="4320"/>
        <item m="1" x="4730"/>
        <item m="1" x="5413"/>
        <item m="1" x="6190"/>
        <item m="1" x="4467"/>
        <item m="1" x="7097"/>
        <item m="1" x="7307"/>
        <item m="1" x="5811"/>
        <item m="1" x="1226"/>
        <item m="1" x="5703"/>
        <item m="1" x="7856"/>
        <item m="1" x="6823"/>
        <item m="1" x="4208"/>
        <item m="1" x="2668"/>
        <item m="1" x="2001"/>
        <item m="1" x="5796"/>
        <item m="1" x="6340"/>
        <item m="1" x="4997"/>
        <item m="1" x="759"/>
        <item m="1" x="4468"/>
        <item m="1" x="2893"/>
        <item m="1" x="4230"/>
        <item m="1" x="7211"/>
        <item m="1" x="7278"/>
        <item m="1" x="4172"/>
        <item m="1" x="575"/>
        <item m="1" x="6837"/>
        <item m="1" x="767"/>
        <item m="1" x="3463"/>
        <item m="1" x="224"/>
        <item m="1" x="7237"/>
        <item m="1" x="7814"/>
        <item m="1" x="2399"/>
        <item m="1" x="4929"/>
        <item m="1" x="533"/>
        <item m="1" x="3150"/>
        <item m="1" x="3583"/>
        <item m="1" x="7660"/>
        <item m="1" x="7241"/>
        <item m="1" x="3177"/>
        <item m="1" x="1525"/>
        <item m="1" x="5513"/>
        <item m="1" x="3496"/>
        <item m="1" x="794"/>
        <item m="1" x="4715"/>
        <item m="1" x="7972"/>
        <item m="1" x="643"/>
        <item m="1" x="4566"/>
        <item m="1" x="1281"/>
        <item m="1" x="1340"/>
        <item m="1" x="7492"/>
        <item m="1" x="3337"/>
        <item m="1" x="7836"/>
        <item m="1" x="361"/>
        <item m="1" x="4648"/>
        <item m="1" x="3098"/>
        <item m="1" x="5931"/>
        <item m="1" x="5134"/>
        <item m="1" x="4864"/>
        <item m="1" x="3193"/>
        <item m="1" x="7173"/>
        <item m="1" x="3637"/>
        <item m="1" x="582"/>
        <item m="1" x="4809"/>
        <item m="1" x="3245"/>
        <item m="1" x="5662"/>
        <item m="1" x="5529"/>
        <item m="1" x="589"/>
        <item m="1" x="220"/>
        <item m="1" x="612"/>
        <item m="1" x="7294"/>
        <item m="1" x="1168"/>
        <item m="1" x="6597"/>
        <item m="1" x="3026"/>
        <item m="1" x="1781"/>
        <item m="1" x="105"/>
        <item m="1" x="7343"/>
        <item m="1" x="2869"/>
        <item m="1" x="3780"/>
        <item m="1" x="5208"/>
        <item m="1" x="2363"/>
        <item m="1" x="4391"/>
        <item m="1" x="5352"/>
        <item m="1" x="5645"/>
        <item m="1" x="4615"/>
        <item m="1" x="7490"/>
        <item m="1" x="4440"/>
        <item m="1" x="7691"/>
        <item m="1" x="3031"/>
        <item m="1" x="7894"/>
        <item m="1" x="3003"/>
        <item m="1" x="7160"/>
        <item m="1" x="1590"/>
        <item m="1" x="1535"/>
        <item m="1" x="5918"/>
        <item m="1" x="6387"/>
        <item m="1" x="7843"/>
        <item m="1" x="2088"/>
        <item m="1" x="2515"/>
        <item m="1" x="7703"/>
        <item m="1" x="2868"/>
        <item m="1" x="3167"/>
        <item m="1" x="6879"/>
        <item m="1" x="3658"/>
        <item m="1" x="1088"/>
        <item m="1" x="73"/>
        <item m="1" x="3558"/>
        <item m="1" x="4074"/>
        <item m="1" x="264"/>
        <item m="1" x="6619"/>
        <item m="1" x="2805"/>
        <item m="1" x="5432"/>
        <item m="1" x="4616"/>
        <item m="1" x="7201"/>
        <item m="1" x="5518"/>
        <item m="1" x="6528"/>
        <item m="1" x="2863"/>
        <item m="1" x="4571"/>
        <item m="1" x="2426"/>
        <item m="1" x="788"/>
        <item m="1" x="6885"/>
        <item m="1" x="7047"/>
        <item m="1" x="4203"/>
        <item m="1" x="4041"/>
        <item m="1" x="4246"/>
        <item m="1" x="5589"/>
        <item m="1" x="3540"/>
        <item m="1" x="4213"/>
        <item m="1" x="679"/>
        <item m="1" x="3351"/>
        <item m="1" x="6987"/>
        <item m="1" x="6772"/>
        <item m="1" x="7396"/>
        <item m="1" x="6741"/>
        <item m="1" x="4756"/>
        <item m="1" x="3717"/>
        <item m="1" x="6375"/>
        <item m="1" x="162"/>
        <item m="1" x="6477"/>
        <item m="1" x="1742"/>
        <item m="1" x="6132"/>
        <item m="1" x="5478"/>
        <item m="1" x="5487"/>
        <item m="1" x="4304"/>
        <item m="1" x="4785"/>
        <item m="1" x="2966"/>
        <item m="1" x="4187"/>
        <item m="1" x="6969"/>
        <item m="1" x="3899"/>
        <item m="1" x="733"/>
        <item m="1" x="475"/>
        <item m="1" x="6941"/>
        <item m="1" x="5231"/>
        <item m="1" x="5701"/>
        <item m="1" x="4722"/>
        <item m="1" x="5844"/>
        <item m="1" x="3161"/>
        <item m="1" x="1896"/>
        <item m="1" x="3303"/>
        <item m="1" x="3171"/>
        <item m="1" x="5194"/>
        <item m="1" x="6354"/>
        <item m="1" x="7654"/>
        <item m="1" x="3333"/>
        <item m="1" x="7092"/>
        <item m="1" x="3338"/>
        <item m="1" x="7099"/>
        <item m="1" x="5369"/>
        <item m="1" x="2976"/>
        <item m="1" x="210"/>
        <item m="1" x="6598"/>
        <item m="1" x="3400"/>
        <item m="1" x="4734"/>
        <item m="1" x="2163"/>
        <item m="1" x="4875"/>
        <item m="1" x="310"/>
        <item m="1" x="273"/>
        <item m="1" x="178"/>
        <item m="1" x="6747"/>
        <item m="1" x="4239"/>
        <item m="1" x="79"/>
        <item m="1" x="4641"/>
        <item m="1" x="1244"/>
        <item m="1" x="806"/>
        <item m="1" x="3127"/>
        <item m="1" x="4937"/>
        <item m="1" x="4258"/>
        <item m="1" x="2964"/>
        <item m="1" x="3256"/>
        <item m="1" x="3946"/>
        <item m="1" x="757"/>
        <item m="1" x="3155"/>
        <item m="1" x="4449"/>
        <item m="1" x="1910"/>
        <item m="1" x="6280"/>
        <item m="1" x="7701"/>
        <item m="1" x="6918"/>
        <item m="1" x="784"/>
        <item m="1" x="7498"/>
        <item m="1" x="1266"/>
        <item m="1" x="149"/>
        <item m="1" x="2331"/>
        <item m="1" x="4250"/>
        <item m="1" x="3676"/>
        <item m="1" x="722"/>
        <item m="1" x="3391"/>
        <item m="1" x="6381"/>
        <item m="1" x="2653"/>
        <item m="1" x="7909"/>
        <item m="1" x="5984"/>
        <item m="1" x="5162"/>
        <item m="1" x="4687"/>
        <item m="1" x="4194"/>
        <item x="25"/>
        <item m="1" x="5938"/>
        <item m="1" x="5399"/>
        <item m="1" x="1018"/>
        <item m="1" x="2970"/>
        <item m="1" x="4523"/>
        <item m="1" x="3174"/>
        <item m="1" x="1206"/>
        <item m="1" x="6349"/>
        <item m="1" x="6847"/>
        <item m="1" x="2109"/>
        <item m="1" x="6385"/>
        <item m="1" x="3288"/>
        <item m="1" x="4572"/>
        <item m="1" x="5324"/>
        <item m="1" x="7259"/>
        <item m="1" x="7717"/>
        <item m="1" x="2953"/>
        <item m="1" x="4092"/>
        <item m="1" x="6267"/>
        <item m="1" x="4762"/>
        <item m="1" x="7798"/>
        <item m="1" x="797"/>
        <item m="1" x="6144"/>
        <item m="1" x="5726"/>
        <item m="1" x="207"/>
        <item m="1" x="3610"/>
        <item m="1" x="3856"/>
        <item m="1" x="5047"/>
        <item m="1" x="7966"/>
        <item m="1" x="6053"/>
        <item m="1" x="4735"/>
        <item m="1" x="4299"/>
        <item m="1" x="7969"/>
        <item m="1" x="405"/>
        <item m="1" x="2946"/>
        <item m="1" x="4581"/>
        <item m="1" x="6282"/>
        <item m="1" x="3116"/>
        <item m="1" x="770"/>
        <item m="1" x="2933"/>
        <item m="1" x="3927"/>
        <item m="1" x="5580"/>
        <item m="1" x="5246"/>
        <item m="1" x="4118"/>
        <item m="1" x="391"/>
        <item m="1" x="7069"/>
        <item m="1" x="7223"/>
        <item m="1" x="5166"/>
        <item m="1" x="3577"/>
        <item m="1" x="955"/>
        <item m="1" x="3730"/>
        <item m="1" x="1160"/>
        <item m="1" x="3547"/>
        <item m="1" x="7799"/>
        <item m="1" x="7623"/>
        <item m="1" x="3531"/>
        <item m="1" x="1217"/>
        <item m="1" x="5330"/>
        <item m="1" x="3616"/>
        <item m="1" x="4117"/>
        <item m="1" x="5680"/>
        <item m="1" x="1297"/>
        <item m="1" x="3702"/>
        <item m="1" x="1127"/>
        <item m="1" x="1462"/>
        <item m="1" x="5193"/>
        <item m="1" x="7634"/>
        <item m="1" x="7166"/>
        <item m="1" x="1660"/>
        <item m="1" x="4621"/>
        <item m="1" x="4681"/>
        <item m="1" x="6570"/>
        <item m="1" x="4814"/>
        <item m="1" x="2895"/>
        <item m="1" x="3834"/>
        <item m="1" x="1116"/>
        <item m="1" x="2884"/>
        <item m="1" x="3511"/>
        <item m="1" x="3431"/>
        <item m="1" x="4476"/>
        <item m="1" x="5674"/>
        <item m="1" x="163"/>
        <item m="1" x="85"/>
        <item m="1" x="4879"/>
        <item m="1" x="6251"/>
        <item m="1" x="2959"/>
        <item m="1" x="198"/>
        <item m="1" x="975"/>
        <item m="1" x="72"/>
        <item m="1" x="2021"/>
        <item m="1" x="5749"/>
        <item m="1" x="3012"/>
        <item m="1" x="3318"/>
        <item m="1" x="5439"/>
        <item m="1" x="5500"/>
        <item m="1" x="3320"/>
        <item m="1" x="4977"/>
        <item m="1" x="4097"/>
        <item m="1" x="404"/>
        <item m="1" x="4374"/>
        <item m="1" x="581"/>
        <item m="1" x="3388"/>
        <item m="1" x="167"/>
        <item m="1" x="4777"/>
        <item m="1" x="6867"/>
        <item m="1" x="1137"/>
        <item m="1" x="4951"/>
        <item m="1" x="5318"/>
        <item m="1" x="1554"/>
        <item m="1" x="5779"/>
        <item m="1" x="4234"/>
        <item m="1" x="889"/>
        <item m="1" x="6300"/>
        <item m="1" x="1514"/>
        <item m="1" x="4979"/>
        <item m="1" x="385"/>
        <item m="1" x="4427"/>
        <item m="1" x="3421"/>
        <item m="1" x="884"/>
        <item m="1" x="671"/>
        <item m="1" x="2243"/>
        <item m="1" x="2732"/>
        <item m="1" x="5657"/>
        <item m="1" x="2450"/>
        <item m="1" x="1704"/>
        <item m="1" x="971"/>
        <item m="1" x="5288"/>
        <item m="1" x="7270"/>
        <item m="1" x="4443"/>
        <item m="1" x="6596"/>
        <item m="1" x="3781"/>
        <item m="1" x="4170"/>
        <item m="1" x="3394"/>
        <item m="1" x="510"/>
        <item m="1" x="5556"/>
        <item m="1" x="3468"/>
        <item m="1" x="5175"/>
        <item m="1" x="1773"/>
        <item m="1" x="5959"/>
        <item m="1" x="5447"/>
        <item m="1" x="7980"/>
        <item m="1" x="1970"/>
        <item m="1" x="7578"/>
        <item m="1" x="1228"/>
        <item m="1" x="2525"/>
        <item m="1" x="6833"/>
        <item m="1" x="7468"/>
        <item m="1" x="1130"/>
        <item m="1" x="5489"/>
        <item m="1" x="2991"/>
        <item m="1" x="6143"/>
        <item m="1" x="7129"/>
        <item m="1" x="3203"/>
        <item m="1" x="3190"/>
        <item m="1" x="5084"/>
        <item m="1" x="2291"/>
        <item m="1" x="2493"/>
        <item m="1" x="1997"/>
        <item m="1" x="3840"/>
        <item m="1" x="1867"/>
        <item m="1" x="6931"/>
        <item m="1" x="6844"/>
        <item m="1" x="732"/>
        <item m="1" x="5461"/>
        <item m="1" x="228"/>
        <item m="1" x="5654"/>
        <item m="1" x="68"/>
        <item m="1" x="5911"/>
        <item m="1" x="725"/>
        <item m="1" x="4129"/>
        <item m="1" x="4384"/>
        <item m="1" x="7104"/>
        <item m="1" x="2048"/>
        <item m="1" x="7529"/>
        <item m="1" x="7658"/>
        <item m="1" x="6424"/>
        <item m="1" x="2523"/>
        <item m="1" x="2823"/>
        <item m="1" x="6268"/>
        <item m="1" x="7776"/>
        <item m="1" x="5042"/>
        <item m="1" x="3168"/>
        <item m="1" x="7184"/>
        <item m="1" x="2794"/>
        <item m="1" x="5118"/>
        <item m="1" x="7332"/>
        <item m="1" x="7062"/>
        <item m="1" x="4017"/>
        <item m="1" x="4238"/>
        <item m="1" x="4917"/>
        <item m="1" x="4297"/>
        <item m="1" x="7338"/>
        <item m="1" x="3654"/>
        <item m="1" x="4916"/>
        <item m="1" x="392"/>
        <item m="1" x="6287"/>
        <item m="1" x="855"/>
        <item m="1" x="5936"/>
        <item m="1" x="3731"/>
        <item m="1" x="7523"/>
        <item m="1" x="5163"/>
        <item m="1" x="5516"/>
        <item m="1" x="5546"/>
        <item m="1" x="5359"/>
        <item m="1" x="3530"/>
        <item m="1" x="4962"/>
        <item m="1" x="5669"/>
        <item m="1" x="1013"/>
        <item m="1" x="3796"/>
        <item m="1" x="1888"/>
        <item m="1" x="1682"/>
        <item m="1" x="7945"/>
        <item m="1" x="5364"/>
        <item m="1" x="4526"/>
        <item m="1" x="3083"/>
        <item m="1" x="5504"/>
        <item m="1" x="1712"/>
        <item m="1" x="3021"/>
        <item m="1" x="7998"/>
        <item m="1" x="244"/>
        <item m="1" x="4038"/>
        <item m="1" x="6554"/>
        <item m="1" x="402"/>
        <item m="1" x="4928"/>
        <item m="1" x="7920"/>
        <item m="1" x="2352"/>
        <item m="1" x="7627"/>
        <item m="1" x="3606"/>
        <item m="1" x="6141"/>
        <item m="1" x="3108"/>
        <item m="1" x="6238"/>
        <item m="1" x="4134"/>
        <item m="1" x="6562"/>
        <item m="1" x="1070"/>
        <item m="1" x="6735"/>
        <item m="1" x="4252"/>
        <item m="1" x="3491"/>
        <item m="1" x="5528"/>
        <item m="1" x="3597"/>
        <item m="1" x="3549"/>
        <item m="1" x="5085"/>
        <item m="1" x="1164"/>
        <item m="1" x="4984"/>
        <item m="1" x="2610"/>
        <item m="1" x="1180"/>
        <item m="1" x="7842"/>
        <item m="1" x="3285"/>
        <item m="1" x="337"/>
        <item m="1" x="7287"/>
        <item m="1" x="3555"/>
        <item m="1" x="4707"/>
        <item m="1" x="154"/>
        <item m="1" x="4709"/>
        <item m="1" x="989"/>
        <item m="1" x="6586"/>
        <item m="1" x="3296"/>
        <item m="1" x="1718"/>
        <item m="1" x="657"/>
        <item m="1" x="5596"/>
        <item m="1" x="551"/>
        <item m="1" x="4173"/>
        <item m="1" x="5338"/>
        <item m="1" x="2289"/>
        <item m="1" x="1142"/>
        <item m="1" x="4029"/>
        <item m="1" x="1355"/>
        <item m="1" x="5980"/>
        <item m="1" x="4505"/>
        <item m="1" x="438"/>
        <item m="1" x="6706"/>
        <item m="1" x="988"/>
        <item m="1" x="4484"/>
        <item m="1" x="1395"/>
        <item m="1" x="3299"/>
        <item m="1" x="143"/>
        <item m="1" x="5565"/>
        <item m="1" x="5957"/>
        <item m="1" x="2778"/>
        <item m="1" x="3366"/>
        <item m="1" x="7235"/>
        <item x="28"/>
        <item m="1" x="7125"/>
        <item m="1" x="7910"/>
        <item m="1" x="1305"/>
        <item m="1" x="6114"/>
        <item m="1" x="2050"/>
        <item m="1" x="121"/>
        <item m="1" x="7669"/>
        <item m="1" x="6399"/>
        <item m="1" x="4990"/>
        <item m="1" x="1221"/>
        <item m="1" x="3986"/>
        <item m="1" x="5718"/>
        <item m="1" x="6911"/>
        <item m="1" x="7678"/>
        <item m="1" x="2826"/>
        <item m="1" x="6289"/>
        <item m="1" x="5064"/>
        <item m="1" x="3462"/>
        <item m="1" x="2354"/>
        <item m="1" x="2852"/>
        <item m="1" x="2185"/>
        <item m="1" x="6839"/>
        <item m="1" x="5677"/>
        <item m="1" x="6753"/>
        <item m="1" x="2993"/>
        <item m="1" x="3093"/>
        <item m="1" x="7782"/>
        <item m="1" x="7158"/>
        <item m="1" x="4095"/>
        <item m="1" x="2458"/>
        <item m="1" x="2192"/>
        <item m="1" x="4407"/>
        <item m="1" x="566"/>
        <item m="1" x="1871"/>
        <item m="1" x="4741"/>
        <item x="34"/>
        <item m="1" x="897"/>
        <item m="1" x="800"/>
        <item m="1" x="5944"/>
        <item m="1" x="4838"/>
        <item m="1" x="2739"/>
        <item m="1" x="1585"/>
        <item m="1" x="4778"/>
        <item m="1" x="101"/>
        <item m="1" x="4586"/>
        <item m="1" x="4787"/>
        <item m="1" x="3776"/>
        <item m="1" x="6779"/>
        <item m="1" x="2242"/>
        <item m="1" x="6692"/>
        <item m="1" x="7643"/>
        <item m="1" x="3971"/>
        <item m="1" x="743"/>
        <item m="1" x="2833"/>
        <item m="1" x="2023"/>
        <item m="1" x="7862"/>
        <item m="1" x="4143"/>
        <item m="1" x="7439"/>
        <item m="1" x="665"/>
        <item m="1" x="384"/>
        <item m="1" x="2915"/>
        <item m="1" x="322"/>
        <item m="1" x="2759"/>
        <item m="1" x="5268"/>
        <item m="1" x="5525"/>
        <item m="1" x="4733"/>
        <item m="1" x="5006"/>
        <item m="1" x="1593"/>
        <item m="1" x="7044"/>
        <item m="1" x="4714"/>
        <item m="1" x="6645"/>
        <item m="1" x="5955"/>
        <item m="1" x="76"/>
        <item m="1" x="5788"/>
        <item m="1" x="2235"/>
        <item m="1" x="3640"/>
        <item m="1" x="1087"/>
        <item m="1" x="1549"/>
        <item m="1" x="1140"/>
        <item m="1" x="3289"/>
        <item m="1" x="4084"/>
        <item m="1" x="6622"/>
        <item m="1" x="7735"/>
        <item m="1" x="2200"/>
        <item m="1" x="3454"/>
        <item m="1" x="7702"/>
        <item m="1" x="7391"/>
        <item m="1" x="7023"/>
        <item m="1" x="7935"/>
        <item m="1" x="7202"/>
        <item m="1" x="4683"/>
        <item m="1" x="5889"/>
        <item m="1" x="1890"/>
        <item m="1" x="321"/>
        <item m="1" x="7269"/>
        <item m="1" x="3361"/>
        <item m="1" x="3791"/>
        <item m="1" x="6751"/>
        <item m="1" x="3236"/>
        <item m="1" x="726"/>
        <item m="1" x="6348"/>
        <item m="1" x="4907"/>
        <item m="1" x="7198"/>
        <item m="1" x="7258"/>
        <item m="1" x="7437"/>
        <item m="1" x="7090"/>
        <item m="1" x="6274"/>
        <item m="1" x="5933"/>
        <item m="1" x="3261"/>
        <item m="1" x="7177"/>
        <item m="1" x="1459"/>
        <item m="1" x="1247"/>
        <item m="1" x="6662"/>
        <item m="1" x="5464"/>
        <item m="1" x="3156"/>
        <item m="1" x="5269"/>
        <item m="1" x="7714"/>
        <item m="1" x="5168"/>
        <item m="1" x="5056"/>
        <item m="1" x="7631"/>
        <item m="1" x="5881"/>
        <item m="1" x="5240"/>
        <item m="1" x="5222"/>
        <item m="1" x="591"/>
        <item m="1" x="184"/>
        <item m="1" x="680"/>
        <item m="1" x="6142"/>
        <item m="1" x="3917"/>
        <item x="30"/>
        <item m="1" x="3269"/>
        <item m="1" x="6082"/>
        <item m="1" x="3022"/>
        <item m="1" x="1304"/>
        <item m="1" x="5129"/>
        <item m="1" x="4931"/>
        <item m="1" x="1423"/>
        <item m="1" x="3959"/>
        <item m="1" x="4963"/>
        <item m="1" x="7617"/>
        <item m="1" x="3870"/>
        <item m="1" x="7440"/>
        <item m="1" x="2734"/>
        <item m="1" x="1066"/>
        <item m="1" x="1318"/>
        <item m="1" x="4682"/>
        <item x="10"/>
        <item m="1" x="5303"/>
        <item m="1" x="7138"/>
        <item m="1" x="6218"/>
        <item m="1" x="6324"/>
        <item m="1" x="1158"/>
        <item m="1" x="1054"/>
        <item m="1" x="2873"/>
        <item m="1" x="4587"/>
        <item m="1" x="5320"/>
        <item m="1" x="423"/>
        <item m="1" x="901"/>
        <item m="1" x="4226"/>
        <item m="1" x="6428"/>
        <item m="1" x="2106"/>
        <item m="1" x="6366"/>
        <item m="1" x="629"/>
        <item m="1" x="2634"/>
        <item m="1" x="6526"/>
        <item m="1" x="4568"/>
        <item m="1" x="740"/>
        <item m="1" x="3233"/>
        <item m="1" x="3025"/>
        <item m="1" x="4397"/>
        <item m="1" x="3602"/>
        <item m="1" x="3020"/>
        <item m="1" x="6113"/>
        <item m="1" x="363"/>
        <item m="1" x="7112"/>
        <item m="1" x="1711"/>
        <item m="1" x="1819"/>
        <item m="1" x="830"/>
        <item m="1" x="7881"/>
        <item m="1" x="5916"/>
        <item m="1" x="5091"/>
        <item m="1" x="2859"/>
        <item m="1" x="4634"/>
        <item m="1" x="4109"/>
        <item m="1" x="6594"/>
        <item m="1" x="5034"/>
        <item m="1" x="2945"/>
        <item m="1" x="816"/>
        <item m="1" x="1141"/>
        <item m="1" x="6297"/>
        <item m="1" x="5995"/>
        <item m="1" x="1050"/>
        <item m="1" x="5833"/>
        <item m="1" x="6675"/>
        <item m="1" x="1025"/>
        <item m="1" x="2517"/>
        <item m="1" x="7641"/>
        <item m="1" x="7596"/>
        <item m="1" x="3399"/>
        <item m="1" x="3482"/>
        <item m="1" x="7360"/>
        <item m="1" x="1314"/>
        <item m="1" x="2178"/>
        <item m="1" x="1671"/>
        <item m="1" x="780"/>
        <item m="1" x="542"/>
        <item m="1" x="4110"/>
        <item m="1" x="7981"/>
        <item m="1" x="5392"/>
        <item m="1" x="370"/>
        <item m="1" x="4272"/>
        <item m="1" x="4582"/>
        <item m="1" x="1650"/>
        <item m="1" x="5673"/>
        <item m="1" x="144"/>
        <item m="1" x="317"/>
        <item m="1" x="5301"/>
        <item m="1" x="7747"/>
        <item m="1" x="3451"/>
        <item m="1" x="4162"/>
        <item m="1" x="1595"/>
        <item m="1" x="3436"/>
        <item m="1" x="84"/>
        <item m="1" x="7885"/>
        <item m="1" x="1519"/>
        <item m="1" x="2288"/>
        <item m="1" x="603"/>
        <item m="1" x="7200"/>
        <item m="1" x="553"/>
        <item m="1" x="496"/>
        <item m="1" x="4125"/>
        <item m="1" x="1380"/>
        <item m="1" x="3017"/>
        <item m="1" x="3614"/>
        <item m="1" x="2882"/>
        <item m="1" x="2611"/>
        <item m="1" x="2474"/>
        <item m="1" x="5968"/>
        <item m="1" x="5852"/>
        <item m="1" x="3419"/>
        <item m="1" x="1917"/>
        <item m="1" x="268"/>
        <item m="1" x="1467"/>
        <item m="1" x="5262"/>
        <item m="1" x="6041"/>
        <item m="1" x="5102"/>
        <item m="1" x="3590"/>
        <item m="1" x="5777"/>
        <item m="1" x="194"/>
        <item m="1" x="133"/>
        <item m="1" x="5754"/>
        <item m="1" x="7022"/>
        <item m="1" x="1067"/>
        <item m="1" x="2975"/>
        <item m="1" x="6665"/>
        <item m="1" x="1119"/>
        <item m="1" x="3807"/>
        <item m="1" x="6130"/>
        <item m="1" x="2972"/>
        <item m="1" x="2240"/>
        <item m="1" x="5186"/>
        <item m="1" x="7925"/>
        <item m="1" x="2987"/>
        <item m="1" x="214"/>
        <item m="1" x="1028"/>
        <item m="1" x="6207"/>
        <item m="1" x="6169"/>
        <item m="1" x="1333"/>
        <item m="1" x="5229"/>
        <item m="1" x="5429"/>
        <item m="1" x="3194"/>
        <item m="1" x="6973"/>
        <item m="1" x="2188"/>
        <item m="1" x="2411"/>
        <item m="1" x="5495"/>
        <item m="1" x="6233"/>
        <item m="1" x="1046"/>
        <item m="1" x="5917"/>
        <item m="1" x="4902"/>
        <item m="1" x="3608"/>
        <item m="1" x="7213"/>
        <item m="1" x="7871"/>
        <item m="1" x="2371"/>
        <item m="1" x="1859"/>
        <item m="1" x="2682"/>
        <item m="1" x="2251"/>
        <item m="1" x="1835"/>
        <item m="1" x="5059"/>
        <item m="1" x="3469"/>
        <item m="1" x="4294"/>
        <item m="1" x="1017"/>
        <item m="1" x="7482"/>
        <item m="1" x="6101"/>
        <item m="1" x="3808"/>
        <item m="1" x="5033"/>
        <item m="1" x="7766"/>
        <item m="1" x="7604"/>
        <item m="1" x="5370"/>
        <item m="1" x="314"/>
        <item x="2"/>
        <item m="1" x="6049"/>
        <item m="1" x="386"/>
        <item m="1" x="6023"/>
        <item m="1" x="900"/>
        <item m="1" x="122"/>
        <item m="1" x="6325"/>
        <item m="1" x="4848"/>
        <item m="1" x="6042"/>
        <item m="1" x="5145"/>
        <item m="1" x="1095"/>
        <item m="1" x="3135"/>
        <item m="1" x="6193"/>
        <item m="1" x="3828"/>
        <item m="1" x="5550"/>
        <item m="1" x="1104"/>
        <item m="1" x="1205"/>
        <item m="1" x="186"/>
        <item m="1" x="3069"/>
        <item m="1" x="3944"/>
        <item m="1" x="1984"/>
        <item m="1" x="4724"/>
        <item m="1" x="7732"/>
        <item m="1" x="5077"/>
        <item m="1" x="7939"/>
        <item m="1" x="2578"/>
        <item m="1" x="4998"/>
        <item m="1" x="6996"/>
        <item m="1" x="4801"/>
        <item m="1" x="944"/>
        <item m="1" x="6117"/>
        <item m="1" x="1497"/>
        <item m="1" x="7485"/>
        <item m="1" x="6739"/>
        <item m="1" x="3182"/>
        <item m="1" x="5398"/>
        <item m="1" x="2498"/>
        <item m="1" x="109"/>
        <item m="1" x="6074"/>
        <item m="1" x="7831"/>
        <item m="1" x="3239"/>
        <item m="1" x="263"/>
        <item m="1" x="4752"/>
        <item m="1" x="7812"/>
        <item m="1" x="5548"/>
        <item m="1" x="4740"/>
        <item m="1" x="6648"/>
        <item m="1" x="4666"/>
        <item m="1" x="4708"/>
        <item m="1" x="2572"/>
        <item m="1" x="4077"/>
        <item m="1" x="4677"/>
        <item m="1" x="7802"/>
        <item m="1" x="4656"/>
        <item m="1" x="6994"/>
        <item m="1" x="4644"/>
        <item m="1" x="6742"/>
        <item m="1" x="7942"/>
        <item m="1" x="7449"/>
        <item m="1" x="3029"/>
        <item m="1" x="6764"/>
        <item m="1" x="2940"/>
        <item m="1" x="686"/>
        <item m="1" x="601"/>
        <item m="1" x="2864"/>
        <item m="1" x="1849"/>
        <item m="1" x="4901"/>
        <item m="1" x="7927"/>
        <item m="1" x="4175"/>
        <item m="1" x="4922"/>
        <item m="1" x="164"/>
        <item m="1" x="3090"/>
        <item m="1" x="1858"/>
        <item m="1" x="7965"/>
        <item m="1" x="3444"/>
        <item m="1" x="6720"/>
        <item m="1" x="7726"/>
        <item m="1" x="7300"/>
        <item m="1" x="7677"/>
        <item m="1" x="4945"/>
        <item m="1" x="5465"/>
        <item m="1" x="5855"/>
        <item m="1" x="5770"/>
        <item m="1" x="6330"/>
        <item m="1" x="6524"/>
        <item m="1" x="3673"/>
        <item m="1" x="1339"/>
        <item m="1" x="6795"/>
        <item m="1" x="1598"/>
        <item m="1" x="4182"/>
        <item m="1" x="6950"/>
        <item m="1" x="694"/>
        <item m="1" x="2075"/>
        <item m="1" x="5005"/>
        <item m="1" x="7003"/>
        <item m="1" x="3356"/>
        <item m="1" x="5800"/>
        <item m="1" x="622"/>
        <item m="1" x="6446"/>
        <item m="1" x="7695"/>
        <item m="1" x="6733"/>
        <item m="1" x="4903"/>
        <item m="1" x="389"/>
        <item m="1" x="534"/>
        <item m="1" x="4696"/>
        <item m="1" x="5200"/>
        <item m="1" x="246"/>
        <item m="1" x="80"/>
        <item m="1" x="3914"/>
        <item m="1" x="1404"/>
        <item m="1" x="1371"/>
        <item m="1" x="2731"/>
        <item m="1" x="4697"/>
        <item m="1" x="5463"/>
        <item m="1" x="2681"/>
        <item m="1" x="6451"/>
        <item m="1" x="3473"/>
        <item m="1" x="848"/>
        <item m="1" x="2787"/>
        <item m="1" x="1132"/>
        <item m="1" x="3966"/>
        <item m="1" x="7970"/>
        <item m="1" x="2965"/>
        <item m="1" x="5747"/>
        <item m="1" x="860"/>
        <item m="1" x="6935"/>
        <item m="1" x="3866"/>
        <item m="1" x="3703"/>
        <item m="1" x="4058"/>
        <item m="1" x="2615"/>
        <item m="1" x="3526"/>
        <item m="1" x="6108"/>
        <item m="1" x="6643"/>
        <item m="1" x="2995"/>
        <item m="1" x="6704"/>
        <item m="1" x="2360"/>
        <item m="1" x="1410"/>
        <item m="1" x="5286"/>
        <item m="1" x="7447"/>
        <item m="1" x="699"/>
        <item x="33"/>
        <item m="1" x="6412"/>
        <item m="1" x="1268"/>
        <item m="1" x="4594"/>
        <item m="1" x="1010"/>
        <item m="1" x="3036"/>
        <item m="1" x="3885"/>
        <item m="1" x="2617"/>
        <item m="1" x="2477"/>
        <item m="1" x="6612"/>
        <item m="1" x="4359"/>
        <item m="1" x="1198"/>
        <item m="1" x="6137"/>
        <item m="1" x="6167"/>
        <item m="1" x="2903"/>
        <item m="1" x="990"/>
        <item m="1" x="4485"/>
        <item m="1" x="782"/>
        <item m="1" x="5858"/>
        <item m="1" x="822"/>
        <item m="1" x="2111"/>
        <item m="1" x="6018"/>
        <item m="1" x="2937"/>
        <item m="1" x="4147"/>
        <item m="1" x="6257"/>
        <item m="1" x="5400"/>
        <item m="1" x="2919"/>
        <item m="1" x="2854"/>
        <item m="1" x="2400"/>
        <item m="1" x="2722"/>
        <item m="1" x="3907"/>
        <item m="1" x="490"/>
        <item m="1" x="5909"/>
        <item m="1" x="2186"/>
        <item m="1" x="3630"/>
        <item m="1" x="3755"/>
        <item m="1" x="1233"/>
        <item m="1" x="6803"/>
        <item m="1" x="902"/>
        <item m="1" x="617"/>
        <item m="1" x="6129"/>
        <item m="1" x="4464"/>
        <item m="1" x="4839"/>
        <item m="1" x="561"/>
        <item m="1" x="3449"/>
        <item m="1" x="1812"/>
        <item m="1" x="125"/>
        <item m="1" x="5629"/>
        <item m="1" x="4154"/>
        <item m="1" x="253"/>
        <item m="1" x="4441"/>
        <item m="1" x="4093"/>
        <item m="1" x="866"/>
        <item m="1" x="4542"/>
        <item m="1" x="2645"/>
        <item m="1" x="5104"/>
        <item m="1" x="4043"/>
        <item m="1" x="1960"/>
        <item m="1" x="1098"/>
        <item m="1" x="7310"/>
        <item m="1" x="6001"/>
        <item m="1" x="7576"/>
        <item m="1" x="697"/>
        <item m="1" x="4243"/>
        <item m="1" x="7584"/>
        <item m="1" x="4843"/>
        <item m="1" x="4491"/>
        <item m="1" x="4784"/>
        <item m="1" x="3009"/>
        <item m="1" x="3878"/>
        <item m="1" x="2982"/>
        <item m="1" x="2534"/>
        <item m="1" x="2671"/>
        <item m="1" x="5334"/>
        <item m="1" x="6072"/>
        <item m="1" x="5448"/>
        <item m="1" x="1933"/>
        <item m="1" x="3988"/>
        <item m="1" x="518"/>
        <item m="1" x="7183"/>
        <item m="1" x="4868"/>
        <item m="1" x="593"/>
        <item m="1" x="5273"/>
        <item m="1" x="943"/>
        <item m="1" x="571"/>
        <item m="1" x="7721"/>
        <item m="1" x="4066"/>
        <item m="1" x="1344"/>
        <item m="1" x="6832"/>
        <item m="1" x="6798"/>
        <item m="1" x="5081"/>
        <item m="1" x="6958"/>
        <item m="1" x="2988"/>
        <item m="1" x="6369"/>
        <item m="1" x="2086"/>
        <item x="24"/>
        <item m="1" x="1542"/>
        <item m="1" x="1049"/>
        <item m="1" x="5647"/>
        <item m="1" x="5363"/>
        <item m="1" x="226"/>
        <item m="1" x="7456"/>
        <item m="1" x="7186"/>
        <item m="1" x="4565"/>
        <item m="1" x="366"/>
        <item m="1" x="3884"/>
        <item m="1" x="5907"/>
        <item m="1" x="6291"/>
        <item m="1" x="3251"/>
        <item m="1" x="6563"/>
        <item m="1" x="2649"/>
        <item m="1" x="432"/>
        <item m="1" x="4013"/>
        <item m="1" x="7123"/>
        <item m="1" x="2967"/>
        <item m="1" x="6461"/>
        <item m="1" x="7900"/>
        <item m="1" x="5879"/>
        <item m="1" x="5068"/>
        <item m="1" x="5863"/>
        <item m="1" x="4389"/>
        <item m="1" x="292"/>
        <item m="1" x="393"/>
        <item m="1" x="1326"/>
        <item m="1" x="2072"/>
        <item m="1" x="3347"/>
        <item m="1" x="4546"/>
        <item m="1" x="5209"/>
        <item m="1" x="628"/>
        <item m="1" x="274"/>
        <item m="1" x="7021"/>
        <item m="1" x="3678"/>
        <item m="1" x="2228"/>
        <item m="1" x="1730"/>
        <item m="1" x="4815"/>
        <item m="1" x="984"/>
        <item m="1" x="3300"/>
        <item m="1" x="6677"/>
        <item m="1" x="3232"/>
        <item m="1" x="6135"/>
        <item m="1" x="6997"/>
        <item m="1" x="2035"/>
        <item m="1" x="5029"/>
        <item m="1" x="6653"/>
        <item m="1" x="2801"/>
        <item m="1" x="7296"/>
        <item m="1" x="986"/>
        <item m="1" x="614"/>
        <item m="1" x="7895"/>
        <item m="1" x="7246"/>
        <item m="1" x="5582"/>
        <item m="1" x="715"/>
        <item m="1" x="1751"/>
        <item m="1" x="1008"/>
        <item m="1" x="262"/>
        <item m="1" x="5117"/>
        <item m="1" x="1842"/>
        <item m="1" x="5496"/>
        <item m="1" x="2817"/>
        <item m="1" x="1878"/>
        <item m="1" x="2554"/>
        <item m="1" x="4968"/>
        <item m="1" x="640"/>
        <item m="1" x="5638"/>
        <item m="1" x="734"/>
        <item m="1" x="1851"/>
        <item m="1" x="2010"/>
        <item m="1" x="7537"/>
        <item m="1" x="7962"/>
        <item m="1" x="3697"/>
        <item m="1" x="7753"/>
        <item m="1" x="1460"/>
        <item m="1" x="3367"/>
        <item m="1" x="3441"/>
        <item m="1" x="5098"/>
        <item m="1" x="6290"/>
        <item m="1" x="5027"/>
        <item m="1" x="330"/>
        <item m="1" x="3688"/>
        <item m="1" x="5309"/>
        <item m="1" x="5079"/>
        <item m="1" x="706"/>
        <item m="1" x="130"/>
        <item m="1" x="5819"/>
        <item m="1" x="4745"/>
        <item m="1" x="3223"/>
        <item m="1" x="6636"/>
        <item m="1" x="1777"/>
        <item m="1" x="7406"/>
        <item m="1" x="1159"/>
        <item m="1" x="4583"/>
        <item m="1" x="7320"/>
        <item m="1" x="2629"/>
        <item m="1" x="1675"/>
        <item m="1" x="5826"/>
        <item m="1" x="7059"/>
        <item m="1" x="3169"/>
        <item m="1" x="478"/>
        <item m="1" x="5543"/>
        <item m="1" x="635"/>
        <item m="1" x="449"/>
        <item m="1" x="1597"/>
        <item m="1" x="1099"/>
        <item m="1" x="1979"/>
        <item m="1" x="4786"/>
        <item m="1" x="3747"/>
        <item m="1" x="5411"/>
        <item m="1" x="2059"/>
        <item m="1" x="4404"/>
        <item m="1" x="6174"/>
        <item m="1" x="1654"/>
        <item m="1" x="1431"/>
        <item m="1" x="653"/>
        <item m="1" x="2620"/>
        <item m="1" x="7133"/>
        <item m="1" x="6890"/>
        <item m="1" x="7096"/>
        <item m="1" x="3312"/>
        <item m="1" x="5696"/>
        <item m="1" x="1279"/>
        <item m="1" x="5279"/>
        <item m="1" x="773"/>
        <item m="1" x="2582"/>
        <item m="1" x="4445"/>
        <item x="38"/>
        <item m="1" x="5001"/>
        <item m="1" x="5061"/>
        <item m="1" x="2718"/>
        <item m="1" x="4691"/>
        <item m="1" x="6038"/>
        <item m="1" x="1826"/>
        <item m="1" x="7787"/>
        <item m="1" x="3079"/>
        <item m="1" x="7710"/>
        <item m="1" x="7698"/>
        <item m="1" x="3186"/>
        <item m="1" x="123"/>
        <item m="1" x="5827"/>
        <item m="1" x="3819"/>
        <item m="1" x="296"/>
        <item m="1" x="4022"/>
        <item m="1" x="7398"/>
        <item m="1" x="6246"/>
        <item m="1" x="7907"/>
        <item m="1" x="7858"/>
        <item m="1" x="7664"/>
        <item m="1" x="1705"/>
        <item m="1" x="7480"/>
        <item m="1" x="7012"/>
        <item m="1" x="3162"/>
        <item m="1" x="3774"/>
        <item m="1" x="590"/>
        <item m="1" x="6544"/>
        <item m="1" x="7975"/>
        <item m="1" x="3574"/>
        <item m="1" x="1189"/>
        <item m="1" x="364"/>
        <item m="1" x="5472"/>
        <item m="1" x="3157"/>
        <item m="1" x="2085"/>
        <item m="1" x="3201"/>
        <item m="1" x="2934"/>
        <item m="1" x="7416"/>
        <item m="1" x="5848"/>
        <item m="1" x="3032"/>
        <item m="1" x="4936"/>
        <item m="1" x="7608"/>
        <item m="1" x="1744"/>
        <item m="1" x="7727"/>
        <item m="1" x="69"/>
        <item m="1" x="7161"/>
        <item m="1" x="3387"/>
        <item m="1" x="2537"/>
        <item m="1" x="2117"/>
        <item m="1" x="3520"/>
        <item m="1" x="4119"/>
        <item m="1" x="3247"/>
        <item m="1" x="6929"/>
        <item m="1" x="3995"/>
        <item m="1" x="4891"/>
        <item m="1" x="7916"/>
        <item m="1" x="3726"/>
        <item m="1" x="7327"/>
        <item m="1" x="3668"/>
        <item m="1" x="7060"/>
        <item m="1" x="1692"/>
        <item m="1" x="5156"/>
        <item m="1" x="6278"/>
        <item m="1" x="6197"/>
        <item m="1" x="1182"/>
        <item m="1" x="7563"/>
        <item m="1" x="1009"/>
        <item m="1" x="713"/>
        <item m="1" x="6136"/>
        <item m="1" x="7875"/>
        <item m="1" x="5716"/>
        <item m="1" x="7535"/>
        <item m="1" x="5143"/>
        <item m="1" x="343"/>
        <item m="1" x="4742"/>
        <item m="1" x="5804"/>
        <item m="1" x="7130"/>
        <item m="1" x="2900"/>
        <item m="1" x="4965"/>
        <item m="1" x="7043"/>
        <item m="1" x="89"/>
        <item m="1" x="5367"/>
        <item m="1" x="6026"/>
        <item m="1" x="3027"/>
        <item m="1" x="945"/>
        <item m="1" x="2317"/>
        <item m="1" x="4751"/>
        <item m="1" x="3636"/>
        <item m="1" x="7414"/>
        <item m="1" x="4456"/>
        <item m="1" x="7304"/>
        <item m="1" x="297"/>
        <item m="1" x="7068"/>
        <item m="1" x="4328"/>
        <item m="1" x="5850"/>
        <item m="1" x="5732"/>
        <item m="1" x="3217"/>
        <item m="1" x="4350"/>
        <item m="1" x="3235"/>
        <item m="1" x="5900"/>
        <item m="1" x="959"/>
        <item m="1" x="7985"/>
        <item m="1" x="5383"/>
        <item m="1" x="604"/>
        <item m="1" x="434"/>
        <item m="1" x="6107"/>
        <item m="1" x="3265"/>
        <item m="1" x="7534"/>
        <item m="1" x="6532"/>
        <item m="1" x="2329"/>
        <item m="1" x="3237"/>
        <item m="1" x="7575"/>
        <item m="1" x="7382"/>
        <item m="1" x="5451"/>
        <item m="1" x="4889"/>
        <item m="1" x="2061"/>
        <item m="1" x="5164"/>
        <item m="1" x="2958"/>
        <item m="1" x="2157"/>
        <item m="1" x="3955"/>
        <item m="1" x="4183"/>
        <item m="1" x="7666"/>
        <item m="1" x="4667"/>
        <item m="1" x="2737"/>
        <item m="1" x="669"/>
        <item m="1" x="7589"/>
        <item m="1" x="2455"/>
        <item m="1" x="5308"/>
        <item m="1" x="3132"/>
        <item m="1" x="3984"/>
        <item m="1" x="508"/>
        <item m="1" x="4402"/>
        <item m="1" x="638"/>
        <item m="1" x="7697"/>
        <item m="1" x="5838"/>
        <item m="1" x="7113"/>
        <item m="1" x="774"/>
        <item m="1" x="5406"/>
        <item m="1" x="6249"/>
        <item m="1" x="6992"/>
        <item m="1" x="2877"/>
        <item m="1" x="4099"/>
        <item m="1" x="3103"/>
        <item m="1" x="7057"/>
        <item m="1" x="6216"/>
        <item m="1" x="283"/>
        <item m="1" x="6934"/>
        <item m="1" x="319"/>
        <item m="1" x="5457"/>
        <item m="1" x="4593"/>
        <item m="1" x="547"/>
        <item m="1" x="4857"/>
        <item m="1" x="5052"/>
        <item m="1" x="2527"/>
        <item m="1" x="427"/>
        <item m="1" x="5157"/>
        <item m="1" x="192"/>
        <item m="1" x="6384"/>
        <item m="1" x="931"/>
        <item m="1" x="373"/>
        <item m="1" x="3280"/>
        <item m="1" x="941"/>
        <item m="1" x="2135"/>
        <item m="1" x="3321"/>
        <item m="1" x="4334"/>
        <item m="1" x="2771"/>
        <item m="1" x="1780"/>
        <item m="1" x="5267"/>
        <item m="1" x="6829"/>
        <item m="1" x="3243"/>
        <item m="1" x="7944"/>
        <item m="1" x="4267"/>
        <item m="1" x="7209"/>
        <item m="1" x="365"/>
        <item m="1" x="926"/>
        <item m="1" x="176"/>
        <item m="1" x="1345"/>
        <item m="1" x="5390"/>
        <item m="1" x="966"/>
        <item m="1" x="3458"/>
        <item m="1" x="1689"/>
        <item m="1" x="3125"/>
        <item m="1" x="6802"/>
        <item m="1" x="4217"/>
        <item m="1" x="3202"/>
        <item m="1" x="2840"/>
        <item m="1" x="7869"/>
        <item m="1" x="7841"/>
        <item m="1" x="6564"/>
        <item m="1" x="766"/>
        <item m="1" x="5284"/>
        <item m="1" x="7063"/>
        <item m="1" x="817"/>
        <item m="1" x="6948"/>
        <item m="1" x="1543"/>
        <item m="1" x="6591"/>
        <item m="1" x="5621"/>
        <item m="1" x="7283"/>
        <item m="1" x="5488"/>
        <item m="1" x="6194"/>
        <item m="1" x="5441"/>
        <item m="1" x="2150"/>
        <item m="1" x="4124"/>
        <item m="1" x="2636"/>
        <item m="1" x="90"/>
        <item m="1" x="5185"/>
        <item m="1" x="5687"/>
        <item m="1" x="5083"/>
        <item m="1" x="6007"/>
        <item m="1" x="1583"/>
        <item m="1" x="6834"/>
        <item m="1" x="463"/>
        <item m="1" x="3263"/>
        <item m="1" x="5648"/>
        <item m="1" x="7967"/>
        <item m="1" x="5595"/>
        <item m="1" x="1175"/>
        <item m="1" x="565"/>
        <item m="1" x="119"/>
        <item m="1" x="4284"/>
        <item m="1" x="7505"/>
        <item m="1" x="2597"/>
        <item m="1" x="468"/>
        <item m="1" x="6620"/>
        <item m="1" x="1118"/>
        <item m="1" x="5433"/>
        <item m="1" x="5644"/>
        <item m="1" x="6184"/>
        <item m="1" x="3632"/>
        <item m="1" x="5823"/>
        <item m="1" x="166"/>
        <item m="1" x="377"/>
        <item m="1" x="6078"/>
        <item m="1" x="5632"/>
        <item m="1" x="5817"/>
        <item m="1" x="6452"/>
        <item m="1" x="6374"/>
        <item m="1" x="4362"/>
        <item m="1" x="5895"/>
        <item m="1" x="206"/>
        <item m="1" x="5236"/>
        <item m="1" x="248"/>
        <item m="1" x="7124"/>
        <item m="1" x="7602"/>
        <item m="1" x="6761"/>
        <item m="1" x="3381"/>
        <item m="1" x="7846"/>
        <item m="1" x="5270"/>
        <item m="1" x="3049"/>
        <item m="1" x="7376"/>
        <item m="1" x="7031"/>
        <item m="1" x="6572"/>
        <item m="1" x="327"/>
        <item m="1" x="5633"/>
        <item m="1" x="3611"/>
        <item m="1" x="6327"/>
        <item m="1" x="6521"/>
        <item m="1" x="2755"/>
        <item m="1" x="4072"/>
        <item x="39"/>
        <item m="1" x="6672"/>
        <item m="1" x="3628"/>
        <item m="1" x="4408"/>
        <item m="1" x="5795"/>
        <item m="1" x="5502"/>
        <item m="1" x="4832"/>
        <item m="1" x="279"/>
        <item m="1" x="2032"/>
        <item m="1" x="3982"/>
        <item m="1" x="304"/>
        <item m="1" x="2461"/>
        <item m="1" x="6872"/>
        <item m="1" x="2056"/>
        <item m="1" x="5051"/>
        <item m="1" x="3378"/>
        <item m="1" x="4679"/>
        <item m="1" x="5485"/>
        <item m="1" x="2193"/>
        <item m="1" x="312"/>
        <item m="1" x="6434"/>
        <item m="1" x="7417"/>
        <item m="1" x="4325"/>
        <item m="1" x="6313"/>
        <item m="1" x="4847"/>
        <item m="1" x="6522"/>
        <item m="1" x="4403"/>
        <item m="1" x="462"/>
        <item m="1" x="4371"/>
        <item m="1" x="2600"/>
        <item m="1" x="2924"/>
        <item m="1" x="6261"/>
        <item m="1" x="7784"/>
        <item m="1" x="4461"/>
        <item m="1" x="4887"/>
        <item m="1" x="1083"/>
        <item m="1" x="456"/>
        <item m="1" x="5435"/>
        <item m="1" x="7979"/>
        <item m="1" x="205"/>
        <item m="1" x="3002"/>
        <item m="1" x="1964"/>
        <item m="1" x="4081"/>
        <item m="1" x="6730"/>
        <item m="1" x="899"/>
        <item m="1" x="1843"/>
        <item m="1" x="5622"/>
        <item m="1" x="4876"/>
        <item m="1" x="3133"/>
        <item m="1" x="5967"/>
        <item m="1" x="1659"/>
        <item m="1" x="1876"/>
        <item m="1" x="4321"/>
        <item m="1" x="7225"/>
        <item m="1" x="5803"/>
        <item m="1" x="7822"/>
        <item m="1" x="1638"/>
        <item m="1" x="3349"/>
        <item m="1" x="5455"/>
        <item m="1" x="3426"/>
        <item m="1" x="480"/>
        <item m="1" x="1560"/>
        <item m="1" x="1048"/>
        <item m="1" x="3091"/>
        <item m="1" x="2182"/>
        <item m="1" x="7781"/>
        <item m="1" x="7386"/>
        <item m="1" x="7168"/>
        <item m="1" x="924"/>
        <item m="1" x="6295"/>
        <item m="1" x="6902"/>
        <item m="1" x="4278"/>
        <item m="1" x="290"/>
        <item m="1" x="5357"/>
        <item m="1" x="1976"/>
        <item m="1" x="2570"/>
        <item m="1" x="7356"/>
        <item m="1" x="7883"/>
        <item m="1" x="5714"/>
        <item m="1" x="6891"/>
        <item m="1" x="494"/>
        <item m="1" x="616"/>
        <item m="1" x="3962"/>
        <item m="1" x="6361"/>
        <item m="1" x="7938"/>
        <item m="1" x="4049"/>
        <item m="1" x="2229"/>
        <item m="1" x="6316"/>
        <item m="1" x="5423"/>
        <item m="1" x="3810"/>
        <item m="1" x="1803"/>
        <item m="1" x="2526"/>
        <item m="1" x="5328"/>
        <item m="1" x="6907"/>
        <item m="1" x="595"/>
        <item m="1" x="4657"/>
        <item m="1" x="7019"/>
        <item m="1" x="6593"/>
        <item m="1" x="2952"/>
        <item m="1" x="3830"/>
        <item m="1" x="5660"/>
        <item m="1" x="6617"/>
        <item m="1" x="3078"/>
        <item m="1" x="6334"/>
        <item m="1" x="5264"/>
        <item m="1" x="2266"/>
        <item m="1" x="7616"/>
        <item m="1" x="6271"/>
        <item m="1" x="4710"/>
        <item m="1" x="5021"/>
        <item m="1" x="7767"/>
        <item m="1" x="7028"/>
        <item m="1" x="1011"/>
        <item m="1" x="7706"/>
        <item m="1" x="744"/>
        <item m="1" x="7924"/>
        <item m="1" x="618"/>
        <item m="1" x="5205"/>
        <item m="1" x="1316"/>
        <item m="1" x="906"/>
        <item m="1" x="5769"/>
        <item m="1" x="2033"/>
        <item m="1" x="4237"/>
        <item m="1" x="5035"/>
        <item m="1" x="5962"/>
        <item m="1" x="5710"/>
        <item m="1" x="6191"/>
        <item m="1" x="4800"/>
        <item m="1" x="5058"/>
        <item m="1" x="1483"/>
        <item m="1" x="6270"/>
        <item m="1" x="7632"/>
        <item m="1" x="5764"/>
        <item m="1" x="4060"/>
        <item m="1" x="7818"/>
        <item m="1" x="3137"/>
        <item m="1" x="7742"/>
        <item m="1" x="5232"/>
        <item m="1" x="570"/>
        <item m="1" x="2187"/>
        <item m="1" x="4409"/>
        <item m="1" x="2120"/>
        <item m="1" x="6865"/>
        <item m="1" x="4199"/>
        <item m="1" x="5523"/>
        <item m="1" x="3595"/>
        <item m="1" x="519"/>
        <item m="1" x="1973"/>
        <item m="1" x="5636"/>
        <item m="1" x="5272"/>
        <item m="1" x="4337"/>
        <item m="1" x="2500"/>
        <item m="1" x="4343"/>
        <item m="1" x="7700"/>
        <item m="1" x="222"/>
        <item m="1" x="2069"/>
        <item m="1" x="245"/>
        <item m="1" x="5339"/>
        <item m="1" x="7785"/>
        <item m="1" x="1200"/>
        <item m="1" x="2977"/>
        <item m="1" x="6277"/>
        <item m="1" x="747"/>
        <item m="1" x="2708"/>
        <item m="1" x="2408"/>
        <item m="1" x="3950"/>
        <item m="1" x="2125"/>
        <item m="1" x="6866"/>
        <item m="1" x="5794"/>
        <item m="1" x="479"/>
        <item m="1" x="1171"/>
        <item m="1" x="2246"/>
        <item m="1" x="4636"/>
        <item m="1" x="4188"/>
        <item m="1" x="2430"/>
        <item m="1" x="7385"/>
        <item m="1" x="5650"/>
        <item m="1" x="6496"/>
        <item m="1" x="7642"/>
        <item m="1" x="6158"/>
        <item m="1" x="2339"/>
        <item m="1" x="7777"/>
        <item m="1" x="903"/>
        <item m="1" x="2456"/>
        <item m="1" x="2027"/>
        <item m="1" x="6527"/>
        <item m="1" x="5146"/>
        <item m="1" x="6956"/>
        <item m="1" x="4976"/>
        <item m="1" x="2573"/>
        <item m="1" x="5421"/>
        <item m="1" x="528"/>
        <item m="1" x="1727"/>
        <item x="29"/>
        <item m="1" x="1248"/>
        <item m="1" x="6930"/>
        <item m="1" x="2443"/>
        <item m="1" x="6231"/>
        <item m="1" x="976"/>
        <item m="1" x="883"/>
        <item m="1" x="7098"/>
        <item m="1" x="231"/>
        <item m="1" x="939"/>
        <item m="1" x="3923"/>
        <item m="1" x="5247"/>
        <item m="1" x="4577"/>
        <item m="1" x="2189"/>
        <item m="1" x="2593"/>
        <item m="1" x="6192"/>
        <item m="1" x="967"/>
        <item m="1" x="7051"/>
        <item m="1" x="5155"/>
        <item m="1" x="1486"/>
        <item m="1" x="4768"/>
        <item m="1" x="5016"/>
        <item m="1" x="5161"/>
        <item m="1" x="7844"/>
        <item m="1" x="7065"/>
        <item m="1" x="2535"/>
        <item m="1" x="7649"/>
        <item m="1" x="127"/>
        <item m="1" x="2017"/>
        <item m="1" x="287"/>
        <item m="1" x="252"/>
        <item m="1" x="3782"/>
        <item m="1" x="1986"/>
        <item m="1" x="1474"/>
        <item m="1" x="6857"/>
        <item m="1" x="7683"/>
        <item m="1" x="7730"/>
        <item m="1" x="5302"/>
        <item m="1" x="4602"/>
        <item m="1" x="2715"/>
        <item m="1" x="5757"/>
        <item m="1" x="7892"/>
        <item m="1" x="5963"/>
        <item m="1" x="3500"/>
        <item m="1" x="6716"/>
        <item m="1" x="6204"/>
        <item m="1" x="1312"/>
        <item m="1" x="2471"/>
        <item m="1" x="6310"/>
        <item m="1" x="6005"/>
        <item m="1" x="3666"/>
        <item m="1" x="2124"/>
        <item m="1" x="6010"/>
        <item m="1" x="6871"/>
        <item m="1" x="3334"/>
        <item m="1" x="7749"/>
        <item m="1" x="2210"/>
        <item m="1" x="7214"/>
        <item m="1" x="6760"/>
        <item m="1" x="1109"/>
        <item m="1" x="863"/>
        <item m="1" x="7102"/>
        <item m="1" x="7475"/>
        <item m="1" x="1808"/>
        <item m="1" x="1607"/>
        <item m="1" x="7107"/>
        <item m="1" x="294"/>
        <item m="1" x="3086"/>
        <item m="1" x="6830"/>
        <item m="1" x="1117"/>
        <item m="1" x="1886"/>
        <item m="1" x="712"/>
        <item m="1" x="6467"/>
        <item m="1" x="1147"/>
        <item m="1" x="3414"/>
        <item m="1" x="483"/>
        <item m="1" x="7431"/>
        <item m="1" x="1634"/>
        <item m="1" x="2105"/>
        <item m="1" x="6621"/>
        <item m="1" x="3118"/>
        <item m="1" x="2055"/>
        <item m="1" x="7353"/>
        <item m="1" x="1029"/>
        <item m="1" x="7613"/>
        <item m="1" x="3145"/>
        <item m="1" x="5692"/>
        <item m="1" x="1417"/>
        <item m="1" x="3097"/>
        <item m="1" x="3587"/>
        <item m="1" x="3843"/>
        <item m="1" x="2662"/>
        <item m="1" x="4286"/>
        <item m="1" x="3324"/>
        <item m="1" x="2627"/>
        <item m="1" x="6651"/>
        <item m="1" x="2613"/>
        <item m="1" x="339"/>
        <item m="1" x="2368"/>
        <item m="1" x="2357"/>
        <item m="1" x="148"/>
        <item m="1" x="3309"/>
        <item m="1" x="5890"/>
        <item m="1" x="1522"/>
        <item m="1" x="6977"/>
        <item m="1" x="7175"/>
        <item m="1" x="5735"/>
        <item m="1" x="1258"/>
        <item m="1" x="5019"/>
        <item m="1" x="3503"/>
        <item m="1" x="2711"/>
        <item m="1" x="6610"/>
        <item m="1" x="4532"/>
        <item m="1" x="562"/>
        <item m="1" x="5133"/>
        <item m="1" x="6198"/>
        <item m="1" x="2073"/>
        <item m="1" x="6793"/>
        <item m="1" x="7239"/>
        <item m="1" x="6491"/>
        <item m="1" x="4308"/>
        <item m="1" x="398"/>
        <item m="1" x="5802"/>
        <item m="1" x="2753"/>
        <item m="1" x="4930"/>
        <item m="1" x="5689"/>
        <item m="1" x="7546"/>
        <item m="1" x="7788"/>
        <item m="1" x="3332"/>
        <item m="1" x="4106"/>
        <item m="1" x="5586"/>
        <item m="1" x="59"/>
        <item m="1" x="1472"/>
        <item m="1" x="5671"/>
        <item m="1" x="5877"/>
        <item m="1" x="6159"/>
        <item m="1" x="5571"/>
        <item m="1" x="3038"/>
        <item m="1" x="5044"/>
        <item m="1" x="140"/>
        <item m="1" x="2588"/>
        <item m="1" x="3931"/>
        <item m="1" x="3472"/>
        <item m="1" x="3802"/>
        <item m="1" x="6077"/>
        <item m="1" x="5587"/>
        <item m="1" x="6481"/>
        <item m="1" x="6774"/>
        <item m="1" x="4670"/>
        <item m="1" x="4193"/>
        <item m="1" x="867"/>
        <item m="1" x="7122"/>
        <item m="1" x="7622"/>
        <item m="1" x="4319"/>
        <item m="1" x="2584"/>
        <item m="1" x="3273"/>
        <item m="1" x="5857"/>
        <item m="1" x="3480"/>
        <item m="1" x="2766"/>
        <item m="1" x="4617"/>
        <item m="1" x="1908"/>
        <item m="1" x="3903"/>
        <item m="1" x="3117"/>
        <item m="1" x="2194"/>
        <item m="1" x="5553"/>
        <item m="1" x="104"/>
        <item m="1" x="1601"/>
        <item m="1" x="2635"/>
        <item m="1" x="6017"/>
        <item m="1" x="6980"/>
        <item m="1" x="5699"/>
        <item m="1" x="1865"/>
        <item m="1" x="687"/>
        <item m="1" x="4869"/>
        <item m="1" x="1209"/>
        <item m="1" x="5615"/>
        <item m="1" x="3939"/>
        <item m="1" x="4713"/>
        <item m="1" x="696"/>
        <item m="1" x="5445"/>
        <item m="1" x="1307"/>
        <item m="1" x="6183"/>
        <item m="1" x="2015"/>
        <item m="1" x="7694"/>
        <item m="1" x="2834"/>
        <item m="1" x="1919"/>
        <item m="1" x="388"/>
        <item m="1" x="4810"/>
        <item m="1" x="1592"/>
        <item m="1" x="441"/>
        <item m="1" x="4569"/>
        <item m="1" x="3772"/>
        <item m="1" x="4153"/>
        <item m="1" x="1533"/>
        <item m="1" x="5467"/>
        <item m="1" x="7025"/>
        <item m="1" x="6762"/>
        <item m="1" x="7990"/>
        <item m="1" x="586"/>
        <item m="1" x="7579"/>
        <item m="1" x="1030"/>
        <item m="1" x="6396"/>
        <item m="1" x="6828"/>
        <item m="1" x="2321"/>
        <item m="1" x="7709"/>
        <item m="1" x="4031"/>
        <item m="1" x="5508"/>
        <item m="1" x="6983"/>
        <item m="1" x="6669"/>
        <item m="1" x="3937"/>
        <item m="1" x="5191"/>
        <item m="1" x="2442"/>
        <item m="1" x="702"/>
        <item m="1" x="7020"/>
        <item m="1" x="265"/>
        <item m="1" x="4341"/>
        <item m="1" x="6702"/>
        <item m="1" x="6618"/>
        <item m="1" x="7557"/>
        <item m="1" x="191"/>
        <item m="1" x="963"/>
        <item m="1" x="5316"/>
        <item m="1" x="4224"/>
        <item m="1" x="1697"/>
        <item m="1" x="2866"/>
        <item m="1" x="7884"/>
        <item m="1" x="5728"/>
        <item m="1" x="1996"/>
        <item m="1" x="56"/>
        <item m="1" x="7625"/>
        <item m="1" x="116"/>
        <item m="1" x="4080"/>
        <item m="1" x="4655"/>
        <item m="1" x="6801"/>
        <item m="1" x="2457"/>
        <item m="1" x="6168"/>
        <item m="1" x="7739"/>
        <item m="1" x="1940"/>
        <item m="1" x="6652"/>
        <item m="1" x="5255"/>
        <item m="1" x="2633"/>
        <item m="1" x="5557"/>
        <item m="1" x="7603"/>
        <item m="1" x="4039"/>
        <item m="1" x="270"/>
        <item m="1" x="2721"/>
        <item m="1" x="5417"/>
        <item m="1" x="7275"/>
        <item m="1" x="7378"/>
        <item m="1" x="979"/>
        <item m="1" x="5493"/>
        <item m="1" x="5128"/>
        <item m="1" x="896"/>
        <item m="1" x="3706"/>
        <item m="1" x="6215"/>
        <item m="1" x="7147"/>
        <item m="1" x="3645"/>
        <item m="1" x="1468"/>
        <item m="1" x="5832"/>
        <item m="1" x="5337"/>
        <item m="1" x="537"/>
        <item m="1" x="3736"/>
        <item m="1" x="2575"/>
        <item m="1" x="6284"/>
        <item m="1" x="4910"/>
        <item m="1" x="3044"/>
        <item m="1" x="7606"/>
        <item m="1" x="2151"/>
        <item m="1" x="396"/>
        <item m="1" x="5663"/>
        <item m="1" x="949"/>
        <item m="1" x="6903"/>
        <item m="1" x="1457"/>
        <item m="1" x="7424"/>
        <item m="1" x="5292"/>
        <item m="1" x="7562"/>
        <item m="1" x="592"/>
        <item m="1" x="3180"/>
        <item m="1" x="2743"/>
        <item m="1" x="7293"/>
        <item m="1" x="4996"/>
        <item m="1" x="7956"/>
        <item m="1" x="6999"/>
        <item m="1" x="3107"/>
        <item m="1" x="4543"/>
        <item m="1" x="5325"/>
        <item m="1" x="7704"/>
        <item m="1" x="5348"/>
        <item m="1" x="5792"/>
        <item m="1" x="3507"/>
        <item m="1" x="454"/>
        <item m="1" x="6502"/>
        <item m="1" x="338"/>
        <item m="1" x="5987"/>
        <item m="1" x="5387"/>
        <item m="1" x="4823"/>
        <item m="1" x="6848"/>
        <item m="1" x="3266"/>
        <item m="1" x="7233"/>
        <item m="1" x="504"/>
        <item m="1" x="1768"/>
        <item m="1" x="7408"/>
        <item m="1" x="5808"/>
        <item m="1" x="7053"/>
        <item m="1" x="3656"/>
        <item m="1" x="2887"/>
        <item m="1" x="983"/>
        <item m="1" x="5278"/>
        <item m="1" x="6032"/>
        <item m="1" x="2913"/>
        <item m="1" x="1155"/>
        <item m="1" x="6508"/>
        <item m="1" x="5619"/>
        <item m="1" x="1178"/>
        <item m="1" x="5820"/>
        <item m="1" x="2414"/>
        <item m="1" x="2604"/>
        <item m="1" x="6838"/>
        <item m="1" x="5839"/>
        <item m="1" x="6783"/>
        <item m="1" x="2713"/>
        <item m="1" x="691"/>
        <item m="1" x="5767"/>
        <item m="1" x="1717"/>
        <item m="1" x="6027"/>
        <item m="1" x="1794"/>
        <item m="1" x="1680"/>
        <item m="1" x="3527"/>
        <item m="1" x="1643"/>
        <item m="1" x="526"/>
        <item m="1" x="6676"/>
        <item m="1" x="5887"/>
        <item m="1" x="2431"/>
        <item m="1" x="6539"/>
        <item m="1" x="258"/>
        <item m="1" x="2872"/>
        <item m="1" x="7232"/>
        <item m="1" x="5514"/>
        <item m="1" x="7754"/>
        <item m="1" x="348"/>
        <item m="1" x="3918"/>
        <item m="1" x="5905"/>
        <item m="1" x="1608"/>
        <item m="1" x="4295"/>
        <item m="1" x="1915"/>
        <item m="1" x="6641"/>
        <item m="1" x="4743"/>
        <item m="1" x="7976"/>
        <item m="1" x="6811"/>
        <item m="1" x="5886"/>
        <item m="1" x="7126"/>
        <item m="1" x="1484"/>
        <item m="1" x="5882"/>
        <item m="1" x="1283"/>
        <item m="1" x="5538"/>
        <item m="1" x="2552"/>
        <item m="1" x="2745"/>
        <item m="1" x="2754"/>
        <item m="1" x="7337"/>
        <item m="1" x="6731"/>
        <item m="1" x="6255"/>
        <item m="1" x="6821"/>
        <item m="1" x="5097"/>
        <item m="1" x="7548"/>
        <item m="1" x="7194"/>
        <item m="1" x="6963"/>
        <item m="1" x="495"/>
        <item m="1" x="6566"/>
        <item m="1" x="3825"/>
        <item m="1" x="3742"/>
        <item m="1" x="7137"/>
        <item m="1" x="7087"/>
        <item m="1" x="1555"/>
        <item m="1" x="670"/>
        <item m="1" x="3018"/>
        <item m="1" x="1473"/>
        <item m="1" x="425"/>
        <item m="1" x="5713"/>
        <item m="1" x="4553"/>
        <item m="1" x="3751"/>
        <item m="1" x="7454"/>
        <item m="1" x="1541"/>
        <item m="1" x="5376"/>
        <item m="1" x="6942"/>
        <item m="1" x="4280"/>
        <item m="1" x="5903"/>
        <item m="1" x="7155"/>
        <item m="1" x="5388"/>
        <item m="1" x="2045"/>
        <item m="1" x="6649"/>
        <item m="1" x="6959"/>
        <item m="1" x="942"/>
        <item m="1" x="2499"/>
        <item m="1" x="6120"/>
        <item m="1" x="1695"/>
        <item m="1" x="3745"/>
        <item m="1" x="2608"/>
        <item m="1" x="7644"/>
        <item m="1" x="7756"/>
        <item m="1" x="6431"/>
        <item m="1" x="597"/>
        <item m="1" x="7346"/>
        <item m="1" x="4322"/>
        <item m="1" x="6523"/>
        <item m="1" x="3846"/>
        <item m="1" x="1775"/>
        <item m="1" x="2466"/>
        <item m="1" x="3715"/>
        <item m="1" x="4570"/>
        <item m="1" x="1512"/>
        <item m="1" x="4896"/>
        <item m="1" x="3286"/>
        <item m="1" x="267"/>
        <item m="1" x="5756"/>
        <item m="1" x="1402"/>
        <item m="1" x="7968"/>
        <item m="1" x="1362"/>
        <item m="1" x="1925"/>
        <item m="1" x="6990"/>
        <item m="1" x="2898"/>
        <item m="1" x="5815"/>
        <item m="1" x="4487"/>
        <item m="1" x="5544"/>
        <item m="1" x="118"/>
        <item m="1" x="4190"/>
        <item m="1" x="3766"/>
        <item m="1" x="6881"/>
        <item m="1" x="6967"/>
        <item m="1" x="1152"/>
        <item m="1" x="1123"/>
        <item m="1" x="3814"/>
        <item m="1" x="5505"/>
        <item m="1" x="7912"/>
        <item m="1" x="74"/>
        <item m="1" x="1994"/>
        <item m="1" x="718"/>
        <item m="1" x="5442"/>
        <item m="1" x="2395"/>
        <item m="1" x="355"/>
        <item m="1" x="1162"/>
        <item m="1" x="4678"/>
        <item m="1" x="487"/>
        <item m="1" x="6869"/>
        <item m="1" x="2824"/>
        <item m="1" x="5287"/>
        <item m="1" x="1361"/>
        <item m="1" x="1863"/>
        <item m="1" x="3471"/>
        <item m="1" x="379"/>
        <item m="1" x="5524"/>
        <item m="1" x="4999"/>
        <item m="1" x="2879"/>
        <item m="1" x="5949"/>
        <item m="1" x="1284"/>
        <item m="1" x="1227"/>
        <item m="1" x="5954"/>
        <item m="1" x="5452"/>
        <item m="1" x="7813"/>
        <item m="1" x="7088"/>
        <item m="1" x="5430"/>
        <item m="1" x="2690"/>
        <item m="1" x="1328"/>
        <item m="1" x="1210"/>
        <item m="1" x="6855"/>
        <item m="1" x="1513"/>
        <item m="1" x="3034"/>
        <item m="1" x="2897"/>
        <item m="1" x="2911"/>
        <item m="1" x="6420"/>
        <item m="1" x="3648"/>
        <item m="1" x="3489"/>
        <item m="1" x="7553"/>
        <item m="1" x="3163"/>
        <item m="1" x="5679"/>
        <item m="1" x="2592"/>
        <item m="1" x="3205"/>
        <item m="1" x="2245"/>
        <item m="1" x="5866"/>
        <item m="1" x="7234"/>
        <item m="1" x="6868"/>
        <item m="1" x="2984"/>
        <item m="1" x="7111"/>
        <item m="1" x="7817"/>
        <item m="1" x="5180"/>
        <item m="1" x="3390"/>
        <item m="1" x="6806"/>
        <item m="1" x="1991"/>
        <item m="1" x="3879"/>
        <item m="1" x="7639"/>
        <item m="1" x="7519"/>
        <item m="1" x="637"/>
        <item m="1" x="5537"/>
        <item m="1" x="1422"/>
        <item m="1" x="1779"/>
        <item m="1" x="7738"/>
        <item m="1" x="7228"/>
        <item m="1" x="7289"/>
        <item m="1" x="5477"/>
        <item m="1" x="4701"/>
        <item m="1" x="4808"/>
        <item m="1" x="2122"/>
        <item m="1" x="7148"/>
        <item m="1" x="3359"/>
        <item m="1" x="371"/>
        <item m="1" x="3584"/>
        <item m="1" x="1370"/>
        <item m="1" x="6547"/>
        <item m="1" x="714"/>
        <item m="1" x="2166"/>
        <item m="1" x="4774"/>
        <item m="1" x="1882"/>
        <item m="1" x="501"/>
        <item m="1" x="812"/>
        <item m="1" x="4259"/>
        <item m="1" x="3071"/>
        <item m="1" x="6777"/>
        <item m="1" x="4486"/>
        <item m="1" x="7989"/>
        <item m="1" x="4435"/>
        <item m="1" x="4163"/>
        <item m="1" x="3291"/>
        <item m="1" x="6115"/>
        <item m="1" x="7530"/>
        <item m="1" x="4078"/>
        <item m="1" x="4225"/>
        <item m="1" x="7637"/>
        <item m="1" x="2545"/>
        <item m="1" x="1005"/>
        <item m="1" x="1139"/>
        <item m="1" x="730"/>
        <item m="1" x="3895"/>
        <item m="1" x="6580"/>
        <item m="1" x="293"/>
        <item m="1" x="2123"/>
        <item m="1" x="100"/>
        <item m="1" x="5577"/>
        <item m="1" x="5685"/>
        <item m="1" x="2971"/>
        <item m="1" x="6256"/>
        <item m="1" x="4353"/>
        <item m="1" x="1105"/>
        <item m="1" x="2894"/>
        <item m="1" x="6347"/>
        <item m="1" x="2452"/>
        <item m="1" x="6557"/>
        <item m="1" x="7477"/>
        <item m="1" x="2692"/>
        <item m="1" x="7262"/>
        <item m="1" x="5527"/>
        <item m="1" x="4450"/>
        <item m="1" x="5344"/>
        <item m="1" x="4645"/>
        <item m="1" x="6406"/>
        <item m="1" x="1874"/>
        <item x="26"/>
        <item m="1" x="2302"/>
        <item m="1" x="2132"/>
        <item m="1" x="4693"/>
        <item m="1" x="4522"/>
        <item m="1" x="5368"/>
        <item m="1" x="5223"/>
        <item m="1" x="298"/>
        <item m="1" x="4831"/>
        <item m="1" x="1898"/>
        <item m="1" x="7026"/>
        <item m="1" x="266"/>
        <item m="1" x="1019"/>
        <item m="1" x="5440"/>
        <item m="1" x="1032"/>
        <item m="1" x="1435"/>
        <item m="1" x="2410"/>
        <item m="1" x="6224"/>
        <item m="1" x="6308"/>
        <item m="1" x="86"/>
        <item m="1" x="5702"/>
        <item m="1" x="1136"/>
        <item m="1" x="4638"/>
        <item m="1" x="1633"/>
        <item m="1" x="3545"/>
        <item m="1" x="1163"/>
        <item m="1" x="1124"/>
        <item m="1" x="3215"/>
        <item m="1" x="4444"/>
        <item m="1" x="7686"/>
        <item m="1" x="6509"/>
        <item m="1" x="5666"/>
        <item m="1" x="7091"/>
        <item m="1" x="5045"/>
        <item m="1" x="1073"/>
        <item m="1" x="7810"/>
        <item m="1" x="1347"/>
        <item m="1" x="6955"/>
        <item m="1" x="1181"/>
        <item m="1" x="7055"/>
        <item m="1" x="7928"/>
        <item m="1" x="925"/>
        <item m="1" x="4312"/>
        <item m="1" x="1469"/>
        <item m="1" x="7493"/>
        <item m="1" x="250"/>
        <item m="1" x="6145"/>
        <item m="1" x="4368"/>
        <item m="1" x="7937"/>
        <item m="1" x="2533"/>
        <item m="1" x="6680"/>
        <item m="1" x="3795"/>
        <item m="1" x="2590"/>
        <item m="1" x="2916"/>
        <item m="1" x="4669"/>
        <item m="1" x="165"/>
        <item m="1" x="7460"/>
        <item m="1" x="437"/>
        <item m="1" x="1559"/>
        <item m="1" x="864"/>
        <item m="1" x="583"/>
        <item m="1" x="1501"/>
        <item m="1" x="1036"/>
        <item m="1" x="4514"/>
        <item m="1" x="3088"/>
        <item m="1" x="6345"/>
        <item m="1" x="7794"/>
        <item m="1" x="6458"/>
        <item m="1" x="4323"/>
        <item m="1" x="7494"/>
        <item m="1" x="6104"/>
        <item m="1" x="4249"/>
        <item m="1" x="2726"/>
        <item m="1" x="7662"/>
        <item m="1" x="3768"/>
        <item m="1" x="5067"/>
        <item m="1" x="7384"/>
        <item m="1" x="752"/>
        <item m="1" x="861"/>
        <item m="1" x="2003"/>
        <item m="1" x="2066"/>
        <item m="1" x="4607"/>
        <item m="1" x="1772"/>
        <item m="1" x="2709"/>
        <item m="1" x="1187"/>
        <item m="1" x="7469"/>
        <item m="1" x="3213"/>
        <item m="1" x="7141"/>
        <item m="1" x="346"/>
        <item m="1" x="2579"/>
        <item m="1" x="1832"/>
        <item m="1" x="4537"/>
        <item m="1" x="998"/>
        <item m="1" x="3298"/>
        <item m="1" x="6560"/>
        <item m="1" x="6492"/>
        <item m="1" x="2445"/>
        <item m="1" x="3248"/>
        <item m="1" x="7774"/>
        <item m="1" x="6495"/>
        <item m="1" x="7078"/>
        <item m="1" x="6222"/>
        <item m="1" x="2153"/>
        <item m="1" x="987"/>
        <item m="1" x="7114"/>
        <item m="1" x="2147"/>
        <item m="1" x="2659"/>
        <item m="1" x="5170"/>
        <item m="1" x="4324"/>
        <item m="1" x="4096"/>
        <item m="1" x="1433"/>
        <item m="1" x="433"/>
        <item m="1" x="5768"/>
        <item m="1" x="6904"/>
        <item m="1" x="2385"/>
        <item m="1" x="2058"/>
        <item m="1" x="6422"/>
        <item m="1" x="5775"/>
        <item m="1" x="6864"/>
        <item m="1" x="6185"/>
        <item m="1" x="791"/>
        <item m="1" x="7215"/>
        <item m="1" x="5315"/>
        <item m="1" x="2782"/>
        <item m="1" x="7834"/>
        <item m="1" x="1814"/>
        <item m="1" x="2004"/>
        <item m="1" x="2917"/>
        <item m="1" x="3617"/>
        <item m="1" x="6776"/>
        <item m="1" x="1679"/>
        <item m="1" x="7661"/>
        <item m="1" x="1707"/>
        <item m="1" x="387"/>
        <item m="1" x="6576"/>
        <item m="1" x="2370"/>
        <item m="1" x="2844"/>
        <item m="1" x="5311"/>
        <item m="1" x="3252"/>
        <item m="1" x="4629"/>
        <item m="1" x="2383"/>
        <item m="1" x="453"/>
        <item m="1" x="4433"/>
        <item m="1" x="4048"/>
        <item m="1" x="1500"/>
        <item m="1" x="6083"/>
        <item m="1" x="7665"/>
        <item m="1" x="2979"/>
        <item m="1" x="1511"/>
        <item m="1" x="2373"/>
        <item m="1" x="4914"/>
        <item m="1" x="7231"/>
        <item m="1" x="5384"/>
        <item m="1" x="5141"/>
        <item m="1" x="7058"/>
        <item m="1" x="1092"/>
        <item m="1" x="3418"/>
        <item m="1" x="1000"/>
        <item m="1" x="7580"/>
        <item m="1" x="6328"/>
        <item m="1" x="7545"/>
        <item m="1" x="5483"/>
        <item m="1" x="7445"/>
        <item m="1" x="7887"/>
        <item m="1" x="5809"/>
        <item m="1" x="2746"/>
        <item m="1" x="7517"/>
        <item m="1" x="6957"/>
        <item m="1" x="5412"/>
        <item m="1" x="4950"/>
        <item m="1" x="6099"/>
        <item m="1" x="4635"/>
        <item m="1" x="4195"/>
        <item m="1" x="808"/>
        <item m="1" x="3062"/>
        <item m="1" x="4860"/>
        <item m="1" x="1880"/>
        <item m="1" x="5283"/>
        <item m="1" x="2651"/>
        <item m="1" x="3754"/>
        <item m="1" x="3275"/>
        <item m="1" x="7618"/>
        <item m="1" x="7430"/>
        <item m="1" x="3877"/>
        <item m="1" x="4798"/>
        <item m="1" x="3868"/>
        <item m="1" x="1822"/>
        <item m="1" x="6057"/>
        <item m="1" x="6933"/>
        <item m="1" x="624"/>
        <item m="1" x="871"/>
        <item m="1" x="1539"/>
        <item m="1" x="2247"/>
        <item m="1" x="422"/>
        <item m="1" x="1446"/>
        <item m="1" x="3340"/>
        <item m="1" x="7368"/>
        <item m="1" x="3709"/>
        <item m="1" x="5196"/>
        <item m="1" x="4552"/>
        <item m="1" x="1445"/>
        <item m="1" x="188"/>
        <item m="1" x="4698"/>
        <item m="1" x="6926"/>
        <item m="1" x="5641"/>
        <item m="1" x="1716"/>
        <item m="1" x="7397"/>
        <item m="1" x="2127"/>
        <item m="1" x="5520"/>
        <item m="1" x="5766"/>
        <item m="1" x="4663"/>
        <item m="1" x="4382"/>
        <item m="1" x="5271"/>
        <item m="1" x="644"/>
        <item m="1" x="803"/>
        <item m="1" x="2084"/>
        <item m="1" x="1023"/>
        <item x="51"/>
        <item m="1" x="6085"/>
        <item m="1" x="7403"/>
        <item m="1" x="1261"/>
        <item m="1" x="978"/>
        <item m="1" x="2311"/>
        <item m="1" x="2875"/>
        <item m="1" x="1242"/>
        <item m="1" x="3536"/>
        <item m="1" x="2675"/>
        <item m="1" x="3681"/>
        <item m="1" x="2502"/>
        <item m="1" x="6033"/>
        <item m="1" x="3532"/>
        <item m="1" x="1338"/>
        <item m="1" x="6988"/>
        <item m="1" x="2828"/>
        <item m="1" x="3257"/>
        <item m="1" x="2149"/>
        <item m="1" x="5672"/>
        <item m="1" x="650"/>
        <item m="1" x="2481"/>
        <item x="35"/>
        <item m="1" x="6247"/>
        <item m="1" x="1793"/>
        <item m="1" x="7409"/>
        <item m="1" x="1857"/>
        <item m="1" x="4556"/>
        <item m="1" x="7851"/>
        <item m="1" x="227"/>
        <item m="1" x="1003"/>
        <item m="1" x="2365"/>
        <item m="1" x="7455"/>
        <item m="1" x="1516"/>
        <item m="1" x="7499"/>
        <item m="1" x="4954"/>
        <item m="1" x="1447"/>
        <item m="1" x="4024"/>
        <item m="1" x="3721"/>
        <item m="1" x="4803"/>
        <item m="1" x="5552"/>
        <item m="1" x="5509"/>
        <item m="1" x="7432"/>
        <item x="12"/>
        <item m="1" x="5593"/>
        <item m="1" x="5740"/>
        <item m="1" x="7759"/>
        <item m="1" x="993"/>
        <item m="1" x="2874"/>
        <item m="1" x="2717"/>
        <item m="1" x="4244"/>
        <item m="1" x="457"/>
        <item m="1" x="6012"/>
        <item m="1" x="813"/>
        <item m="1" x="3302"/>
        <item m="1" x="3497"/>
        <item m="1" x="5681"/>
        <item m="1" x="2990"/>
        <item m="1" x="6624"/>
        <item m="1" x="7086"/>
        <item m="1" x="5751"/>
        <item m="1" x="421"/>
        <item m="1" x="938"/>
        <item m="1" x="1573"/>
        <item m="1" x="7771"/>
        <item m="1" x="6263"/>
        <item m="1" x="5711"/>
        <item m="1" x="7663"/>
        <item m="1" x="5584"/>
        <item m="1" x="6200"/>
        <item m="1" x="5533"/>
        <item m="1" x="728"/>
        <item m="1" x="1471"/>
        <item m="1" x="3024"/>
        <item m="1" x="6128"/>
        <item m="1" x="5336"/>
        <item m="1" x="6260"/>
        <item m="1" x="5195"/>
        <item m="1" x="5818"/>
        <item m="1" x="1434"/>
        <item m="1" x="498"/>
        <item m="1" x="6140"/>
        <item m="1" x="4909"/>
        <item m="1" x="211"/>
        <item m="1" x="1752"/>
        <item m="1" x="615"/>
        <item m="1" x="2757"/>
        <item m="1" x="4502"/>
        <item m="1" x="5988"/>
        <item m="1" x="2068"/>
        <item m="1" x="1097"/>
        <item m="1" x="2541"/>
        <item m="1" x="2326"/>
        <item m="1" x="5706"/>
        <item m="1" x="6752"/>
        <item m="1" x="5658"/>
        <item m="1" x="5530"/>
        <item m="1" x="416"/>
        <item m="1" x="6900"/>
        <item m="1" x="7249"/>
        <item m="1" x="5375"/>
        <item m="1" x="4387"/>
        <item m="1" x="6592"/>
        <item m="1" x="7369"/>
        <item m="1" x="1966"/>
        <item m="1" x="811"/>
        <item m="1" x="4412"/>
        <item m="1" x="4047"/>
        <item m="1" x="4964"/>
        <item m="1" x="4503"/>
        <item m="1" x="2486"/>
        <item m="1" x="4142"/>
        <item m="1" x="6288"/>
        <item m="1" x="7676"/>
        <item m="1" x="7840"/>
        <item m="1" x="7357"/>
        <item m="1" x="2272"/>
        <item m="1" x="1624"/>
        <item m="1" x="362"/>
        <item m="1" x="2705"/>
        <item m="1" x="4597"/>
        <item m="1" x="6906"/>
        <item m="1" x="7423"/>
        <item m="1" x="1394"/>
        <item m="1" x="7852"/>
        <item m="1" x="2889"/>
        <item m="1" x="2796"/>
        <item m="1" x="2786"/>
        <item m="1" x="1072"/>
        <item m="1" x="919"/>
        <item m="1" x="1713"/>
        <item m="1" x="341"/>
        <item m="1" x="5428"/>
        <item m="1" x="311"/>
        <item m="1" x="763"/>
        <item m="1" x="5961"/>
        <item m="1" x="2563"/>
        <item m="1" x="5237"/>
        <item m="1" x="3550"/>
        <item m="1" x="948"/>
        <item m="1" x="3128"/>
        <item m="1" x="2538"/>
        <item m="1" x="7018"/>
        <item m="1" x="2998"/>
        <item m="1" x="5215"/>
        <item m="1" x="7195"/>
        <item m="1" x="5564"/>
        <item m="1" x="7681"/>
        <item m="1" x="5675"/>
        <item m="1" x="7176"/>
        <item m="1" x="7765"/>
        <item m="1" x="2519"/>
        <item m="1" x="7991"/>
        <item m="1" x="7581"/>
        <item m="1" x="7156"/>
        <item m="1" x="7820"/>
        <item m="1" x="2564"/>
        <item m="1" x="6966"/>
        <item m="1" x="6321"/>
        <item m="1" x="5148"/>
        <item m="1" x="6011"/>
        <item m="1" x="613"/>
        <item m="1" x="2332"/>
        <item m="1" x="7467"/>
        <item m="1" x="2639"/>
        <item m="1" x="1354"/>
        <item m="1" x="5884"/>
        <item m="1" x="1735"/>
        <item m="1" x="3470"/>
        <item m="1" x="2214"/>
        <item m="1" x="5652"/>
        <item m="1" x="1461"/>
        <item m="1" x="5639"/>
        <item m="1" x="4612"/>
        <item m="1" x="768"/>
        <item m="1" x="7746"/>
        <item m="1" x="7005"/>
        <item m="1" x="1478"/>
        <item m="1" x="684"/>
        <item m="1" x="5260"/>
        <item m="1" x="6343"/>
        <item m="1" x="6344"/>
        <item m="1" x="692"/>
        <item m="1" x="5634"/>
        <item m="1" x="7635"/>
        <item m="1" x="5928"/>
        <item m="1" x="6520"/>
        <item m="1" x="917"/>
        <item m="1" x="6746"/>
        <item m="1" x="6773"/>
        <item m="1" x="779"/>
        <item m="1" x="831"/>
        <item m="1" x="4826"/>
        <item m="1" x="736"/>
        <item m="1" x="7345"/>
        <item m="1" x="6286"/>
        <item m="1" x="907"/>
        <item m="1" x="142"/>
        <item m="1" x="5668"/>
        <item m="1" x="2089"/>
        <item m="1" x="6510"/>
        <item m="1" x="1068"/>
        <item m="1" x="350"/>
        <item m="1" x="825"/>
        <item m="1" x="4296"/>
        <item m="1" x="4471"/>
        <item m="1" x="5238"/>
        <item m="1" x="2146"/>
        <item m="1" x="3785"/>
        <item m="1" x="7996"/>
        <item m="1" x="7729"/>
        <item m="1" x="4216"/>
        <item m="1" x="7772"/>
        <item m="1" x="4854"/>
        <item m="1" x="6331"/>
        <item m="1" x="5611"/>
        <item m="1" x="2143"/>
        <item m="1" x="7549"/>
        <item m="1" x="6538"/>
        <item m="1" x="5825"/>
        <item m="1" x="5342"/>
        <item m="1" x="2478"/>
        <item m="1" x="376"/>
        <item m="1" x="2310"/>
        <item m="1" x="4453"/>
        <item m="1" x="633"/>
        <item m="1" x="4164"/>
        <item m="1" x="5609"/>
        <item m="1" x="4974"/>
        <item m="1" x="6991"/>
        <item m="1" x="6410"/>
        <item m="1" x="7206"/>
        <item m="1" x="3039"/>
        <item m="1" x="7093"/>
        <item m="1" x="4279"/>
        <item m="1" x="2259"/>
        <item m="1" x="3051"/>
        <item m="1" x="5494"/>
        <item m="1" x="3065"/>
        <item m="1" x="3373"/>
        <item m="1" x="1499"/>
        <item m="1" x="5588"/>
        <item m="1" x="1419"/>
        <item m="1" x="249"/>
        <item m="1" x="5562"/>
        <item m="1" x="4241"/>
        <item m="1" x="7271"/>
        <item m="1" x="6166"/>
        <item m="1" x="2494"/>
        <item m="1" x="6029"/>
        <item m="1" x="6319"/>
        <item m="1" x="1299"/>
        <item m="1" x="908"/>
        <item m="1" x="6836"/>
        <item m="1" x="5934"/>
        <item m="1" x="7351"/>
        <item m="1" x="1502"/>
        <item m="1" x="1765"/>
        <item m="1" x="2816"/>
        <item m="1" x="749"/>
        <item m="1" x="1439"/>
        <item m="1" x="6921"/>
        <item m="1" x="3910"/>
        <item m="1" x="5114"/>
        <item m="1" x="5836"/>
        <item m="1" x="1690"/>
        <item m="1" x="6355"/>
        <item m="1" x="1074"/>
        <item m="1" x="6714"/>
        <item m="1" x="3067"/>
        <item m="1" x="6253"/>
        <item m="1" x="5453"/>
        <item m="1" x="5475"/>
        <item m="1" x="4799"/>
        <item m="1" x="3670"/>
        <item m="1" x="285"/>
        <item m="1" x="4221"/>
        <item m="1" x="2549"/>
        <item m="1" x="1064"/>
        <item m="1" x="6558"/>
        <item m="1" x="964"/>
        <item m="1" x="7607"/>
        <item m="1" x="4087"/>
        <item m="1" x="5396"/>
        <item m="1" x="2237"/>
        <item m="1" x="7898"/>
        <item m="1" x="2191"/>
        <item m="1" x="5708"/>
        <item m="1" x="6259"/>
        <item m="1" x="1007"/>
        <item m="1" x="461"/>
        <item m="1" x="4411"/>
        <item m="1" x="2205"/>
        <item m="1" x="3579"/>
        <item m="1" x="7260"/>
        <item m="1" x="3586"/>
        <item m="1" x="7882"/>
        <item m="1" x="6139"/>
        <item m="1" x="934"/>
        <item m="1" x="894"/>
        <item m="1" x="7306"/>
        <item m="1" x="7312"/>
        <item m="1" x="7611"/>
        <item m="1" x="842"/>
        <item m="1" x="4421"/>
        <item m="1" x="3199"/>
        <item m="1" x="1045"/>
        <item m="1" x="7146"/>
        <item m="1" x="7790"/>
        <item m="1" x="5784"/>
        <item m="1" x="139"/>
        <item m="1" x="700"/>
        <item m="1" x="1224"/>
        <item m="1" x="6943"/>
        <item m="1" x="4757"/>
        <item m="1" x="6100"/>
        <item m="1" x="4470"/>
        <item m="1" x="155"/>
        <item m="1" x="3307"/>
        <item m="1" x="1972"/>
        <item m="1" x="4466"/>
        <item m="1" x="6525"/>
        <item m="1" x="6968"/>
        <item m="1" x="77"/>
        <item m="1" x="5510"/>
        <item m="1" x="4133"/>
        <item m="1" x="961"/>
        <item m="1" x="2285"/>
        <item m="1" x="4499"/>
        <item m="1" x="5929"/>
        <item m="1" x="4262"/>
        <item m="1" x="2100"/>
        <item m="1" x="1818"/>
        <item m="1" x="7154"/>
        <item m="1" x="4174"/>
        <item m="1" x="2495"/>
        <item m="1" x="6223"/>
        <item m="1" x="981"/>
        <item m="1" x="200"/>
        <item m="1" x="2616"/>
        <item m="1" x="5964"/>
        <item m="1" x="6668"/>
        <item m="1" x="6494"/>
        <item m="1" x="1401"/>
        <item m="1" x="7438"/>
        <item m="1" x="2851"/>
        <item m="1" x="451"/>
        <item m="1" x="3074"/>
        <item m="1" x="4271"/>
        <item m="1" x="7276"/>
        <item m="1" x="7501"/>
        <item m="1" x="723"/>
        <item m="1" x="661"/>
        <item m="1" x="2269"/>
        <item m="1" x="7761"/>
        <item m="1" x="6684"/>
        <item m="1" x="117"/>
        <item m="1" x="7298"/>
        <item m="1" x="4628"/>
        <item m="1" x="1681"/>
        <item m="1" x="6322"/>
        <item m="1" x="1766"/>
        <item m="1" x="1838"/>
        <item m="1" x="2602"/>
        <item m="1" x="7674"/>
        <item m="1" x="5745"/>
        <item m="1" x="4987"/>
        <item m="1" x="6329"/>
        <item m="1" x="599"/>
        <item m="1" x="1420"/>
        <item m="1" x="6081"/>
        <item m="1" x="1086"/>
        <item m="1" x="2224"/>
        <item m="1" x="3560"/>
        <item m="1" x="4305"/>
        <item m="1" x="1616"/>
        <item m="1" x="2688"/>
        <item m="1" x="2315"/>
        <item m="1" x="6465"/>
        <item m="1" x="1249"/>
        <item m="1" x="5567"/>
        <item m="1" x="2767"/>
        <item m="1" x="71"/>
        <item m="1" x="1963"/>
        <item m="1" x="552"/>
        <item m="1" x="841"/>
        <item m="1" x="4771"/>
        <item m="1" x="2327"/>
        <item m="1" x="4348"/>
        <item m="1" x="6814"/>
        <item m="1" x="1131"/>
        <item m="1" x="7908"/>
        <item m="1" x="2656"/>
        <item m="1" x="5366"/>
        <item m="1" x="5856"/>
        <item m="1" x="7013"/>
        <item m="1" x="6468"/>
        <item m="1" x="3144"/>
        <item m="1" x="2152"/>
        <item m="1" x="1114"/>
        <item m="1" x="272"/>
        <item m="1" x="3790"/>
        <item m="1" x="3904"/>
        <item m="1" x="3179"/>
        <item m="1" x="879"/>
        <item m="1" x="2506"/>
        <item m="1" x="1035"/>
        <item m="1" x="54"/>
        <item m="1" x="2034"/>
        <item m="1" x="4215"/>
        <item m="1" x="2095"/>
        <item m="1" x="2968"/>
        <item m="1" x="5405"/>
        <item m="1" x="2480"/>
        <item m="1" x="7323"/>
        <item m="1" x="1922"/>
        <item m="1" x="1042"/>
        <item m="1" x="5469"/>
        <item m="1" x="737"/>
        <item m="1" x="7605"/>
        <item m="1" x="7164"/>
        <item m="1" x="6386"/>
        <item m="1" x="180"/>
        <item m="1" x="2351"/>
        <item m="1" x="5434"/>
        <item m="1" x="99"/>
        <item m="1" x="7236"/>
        <item m="1" x="2691"/>
        <item m="1" x="6317"/>
        <item m="1" x="3993"/>
        <item m="1" x="2614"/>
        <item m="1" x="5136"/>
        <item m="1" x="6920"/>
        <item m="1" x="859"/>
        <item m="1" x="3762"/>
        <item m="1" x="7999"/>
        <item m="1" x="5791"/>
        <item m="1" x="5631"/>
        <item m="1" x="6373"/>
        <item m="1" x="1875"/>
        <item m="1" x="1111"/>
        <item m="1" x="6454"/>
        <item m="1" x="4528"/>
        <item m="1" x="1771"/>
        <item m="1" x="4417"/>
        <item m="1" x="5684"/>
        <item m="1" x="1676"/>
        <item m="1" x="3290"/>
        <item m="1" x="2137"/>
        <item m="1" x="3734"/>
        <item m="1" x="5704"/>
        <item m="1" x="6898"/>
        <item m="1" x="683"/>
        <item m="1" x="6227"/>
        <item m="1" x="4665"/>
        <item m="1" x="2624"/>
        <item m="1" x="212"/>
        <item m="1" x="2530"/>
        <item m="1" x="682"/>
        <item m="1" x="5762"/>
        <item m="1" x="958"/>
        <item m="1" x="4452"/>
        <item m="1" x="2356"/>
        <item m="1" x="6655"/>
        <item m="1" x="5332"/>
        <item m="1" x="5252"/>
        <item m="1" x="5682"/>
        <item m="1" x="2349"/>
        <item m="1" x="1262"/>
        <item m="1" x="3651"/>
        <item m="1" x="3999"/>
        <item m="1" x="6110"/>
        <item m="1" x="4156"/>
        <item m="1" x="1485"/>
        <item m="1" x="5969"/>
        <item m="1" x="2994"/>
        <item m="1" x="1989"/>
        <item m="1" x="1755"/>
        <item m="1" x="7344"/>
        <item m="1" x="1564"/>
        <item m="1" x="5667"/>
        <item m="1" x="7648"/>
        <item m="1" x="7688"/>
        <item m="1" x="3626"/>
        <item m="1" x="7185"/>
        <item m="1" x="6462"/>
        <item m="1" x="1120"/>
        <item m="1" x="7864"/>
        <item m="1" x="1696"/>
        <item m="1" x="2369"/>
        <item m="1" x="6937"/>
        <item m="1" x="2409"/>
        <item m="1" x="6695"/>
        <item m="1" x="3949"/>
        <item m="1" x="6529"/>
        <item m="1" x="1012"/>
        <item m="1" x="4356"/>
        <item m="1" x="5177"/>
        <item m="1" x="1823"/>
        <item m="1" x="2335"/>
        <item m="1" x="5462"/>
        <item m="1" x="1329"/>
        <item m="1" x="7591"/>
        <item m="1" x="2467"/>
        <item m="1" x="5436"/>
        <item m="1" x="3476"/>
        <item m="1" x="2406"/>
        <item m="1" x="2904"/>
        <item m="1" x="2938"/>
        <item m="1" x="6279"/>
        <item m="1" x="7024"/>
        <item m="1" x="7193"/>
        <item m="1" x="5824"/>
        <item m="1" x="55"/>
        <item m="1" x="4881"/>
        <item m="1" x="6650"/>
        <item m="1" x="672"/>
        <item m="1" x="4478"/>
        <item m="1" x="3028"/>
        <item m="1" x="2309"/>
        <item m="1" x="2076"/>
        <item m="1" x="6625"/>
        <item m="1" x="2162"/>
        <item m="1" x="2978"/>
        <item m="1" x="3063"/>
        <item m="1" x="199"/>
        <item m="1" x="2275"/>
        <item m="1" x="6379"/>
        <item m="1" x="3425"/>
        <item m="1" x="1553"/>
        <item m="1" x="4439"/>
        <item m="1" x="673"/>
        <item m="1" x="2567"/>
        <item m="1" x="6264"/>
        <item m="1" x="3822"/>
        <item m="1" x="2885"/>
        <item m="1" x="7052"/>
        <item m="1" x="7652"/>
        <item m="1" x="1596"/>
        <item m="1" x="7252"/>
        <item m="1" x="6149"/>
        <item m="1" x="7957"/>
        <item m="1" x="2491"/>
        <item m="1" x="7056"/>
        <item m="1" x="7915"/>
        <item m="1" x="7786"/>
        <item m="1" x="7680"/>
        <item m="1" x="1534"/>
        <item m="1" x="2047"/>
        <item m="1" x="1172"/>
        <item m="1" x="5492"/>
        <item m="1" x="369"/>
        <item m="1" x="6725"/>
        <item m="1" x="2860"/>
        <item m="1" x="7466"/>
        <item m="1" x="4702"/>
        <item m="1" x="4191"/>
        <item m="1" x="652"/>
        <item m="1" x="5774"/>
        <item m="1" x="5377"/>
        <item m="1" x="4020"/>
        <item m="1" x="2809"/>
        <item m="1" x="7699"/>
        <item m="1" x="1311"/>
        <item m="1" x="1833"/>
        <item m="1" x="4544"/>
        <item m="1" x="4307"/>
        <item m="1" x="1787"/>
        <item m="1" x="4002"/>
        <item m="1" x="888"/>
        <item m="1" x="6800"/>
        <item m="1" x="932"/>
        <item m="1" x="2774"/>
        <item m="1" x="6234"/>
        <item m="1" x="5206"/>
        <item m="1" x="2398"/>
        <item m="1" x="4446"/>
        <item m="1" x="6581"/>
        <item m="1" x="7708"/>
        <item m="1" x="2184"/>
        <item m="1" x="704"/>
        <item m="1" x="471"/>
        <item m="1" x="611"/>
        <item m="1" x="7816"/>
        <item m="1" x="936"/>
        <item x="45"/>
        <item m="1" x="2299"/>
        <item m="1" x="2197"/>
        <item m="1" x="5979"/>
        <item m="1" x="7295"/>
        <item m="1" x="1061"/>
        <item m="1" x="7555"/>
        <item m="1" x="7017"/>
        <item m="1" x="336"/>
        <item m="1" x="920"/>
        <item m="1" x="2286"/>
        <item m="1" x="6080"/>
        <item m="1" x="7516"/>
        <item m="1" x="1936"/>
        <item m="1" x="2367"/>
        <item m="1" x="1657"/>
        <item m="1" x="7280"/>
        <item m="1" x="6429"/>
        <item m="1" x="5381"/>
        <item m="1" x="375"/>
        <item m="1" x="7187"/>
        <item m="1" x="4507"/>
        <item m="1" x="1327"/>
        <item m="1" x="2881"/>
        <item m="1" x="3694"/>
        <item m="1" x="5806"/>
        <item m="1" x="4131"/>
        <item m="1" x="1493"/>
        <item m="1" x="3464"/>
        <item m="1" x="2417"/>
        <item m="1" x="2735"/>
        <item m="1" x="1349"/>
        <item m="1" x="1174"/>
        <item m="1" x="5401"/>
        <item m="1" x="3764"/>
        <item m="1" x="6460"/>
        <item m="1" x="7807"/>
        <item m="1" x="2173"/>
        <item m="1" x="2381"/>
        <item m="1" x="873"/>
        <item m="1" x="4442"/>
        <item m="1" x="107"/>
        <item m="1" x="1920"/>
        <item m="1" x="1154"/>
        <item m="1" x="2276"/>
        <item m="1" x="4631"/>
        <item m="1" x="6293"/>
        <item m="1" x="289"/>
        <item m="1" x="5250"/>
        <item m="1" x="7486"/>
        <item m="1" x="6283"/>
        <item m="1" x="1764"/>
        <item m="1" x="6600"/>
        <item m="1" x="7311"/>
        <item m="1" x="3080"/>
        <item m="1" x="2788"/>
        <item m="1" x="300"/>
        <item m="1" x="7313"/>
        <item m="1" x="4053"/>
        <item m="1" x="507"/>
        <item m="1" x="5566"/>
        <item m="1" x="1589"/>
        <item m="1" x="2580"/>
        <item m="1" x="2287"/>
        <item m="1" x="1651"/>
        <item m="1" x="559"/>
        <item m="1" x="96"/>
        <item m="1" x="4165"/>
        <item m="1" x="7316"/>
        <item m="1" x="236"/>
        <item m="1" x="1947"/>
        <item m="1" x="7277"/>
        <item m="1" x="4606"/>
        <item m="1" x="4952"/>
        <item m="1" x="2366"/>
        <item m="1" x="549"/>
        <item m="1" x="4210"/>
        <item m="1" x="5253"/>
        <item m="1" x="6784"/>
        <item m="1" x="7216"/>
        <item m="1" x="2819"/>
        <item m="1" x="602"/>
        <item m="1" x="5793"/>
        <item m="1" x="4932"/>
        <item m="1" x="2313"/>
        <item m="1" x="3881"/>
        <item m="1" x="1615"/>
        <item m="1" x="6196"/>
        <item m="1" x="4107"/>
        <item m="1" x="7240"/>
        <item m="1" x="2097"/>
        <item m="1" x="6661"/>
        <item m="1" x="4103"/>
        <item m="1" x="2599"/>
        <item m="1" x="6090"/>
        <item m="1" x="5994"/>
        <item m="1" x="7132"/>
        <item m="1" x="2762"/>
        <item m="1" x="5140"/>
        <item m="1" x="7364"/>
        <item m="1" x="6631"/>
        <item m="1" x="1990"/>
        <item m="1" x="6565"/>
        <item m="1" x="1094"/>
        <item m="1" x="7599"/>
        <item m="1" x="5227"/>
        <item m="1" x="2698"/>
        <item m="1" x="2397"/>
        <item m="1" x="1837"/>
        <item m="1" x="2432"/>
        <item m="1" x="2956"/>
        <item m="1" x="6219"/>
        <item m="1" x="4028"/>
        <item m="1" x="719"/>
        <item m="1" x="538"/>
        <item m="1" x="4711"/>
        <item m="1" x="5736"/>
        <item m="1" x="3492"/>
        <item m="1" x="1646"/>
        <item m="1" x="1945"/>
        <item m="1" x="6453"/>
        <item m="1" x="4057"/>
        <item m="1" x="1451"/>
        <item m="1" x="7791"/>
        <item m="1" x="1298"/>
        <item m="1" x="3429"/>
        <item m="1" x="3176"/>
        <item m="1" x="5937"/>
        <item m="1" x="1372"/>
        <item m="1" x="1413"/>
        <item m="1" x="7601"/>
        <item m="1" x="5043"/>
        <item m="1" x="1532"/>
        <item m="1" x="1844"/>
        <item m="1" x="484"/>
        <item m="1" x="5828"/>
        <item m="1" x="6654"/>
        <item m="1" x="7426"/>
        <item m="1" x="1658"/>
        <item m="1" x="772"/>
        <item m="1" x="2524"/>
        <item m="1" x="648"/>
        <item m="1" x="5568"/>
        <item m="1" x="7633"/>
        <item m="1" x="326"/>
        <item m="1" x="1161"/>
        <item m="1" x="7380"/>
        <item m="1" x="1492"/>
        <item m="1" x="1576"/>
        <item m="1" x="7860"/>
        <item m="1" x="785"/>
        <item m="1" x="7089"/>
        <item m="1" x="6949"/>
        <item m="1" x="2070"/>
        <item m="1" x="2108"/>
        <item m="1" x="2813"/>
        <item m="1" x="7870"/>
        <item m="1" x="710"/>
        <item m="1" x="5617"/>
        <item m="1" x="7457"/>
        <item m="1" x="1904"/>
        <item m="1" x="340"/>
        <item m="1" x="4026"/>
        <item m="1" x="6040"/>
        <item m="1" x="7711"/>
        <item m="1" x="2028"/>
        <item m="1" x="5569"/>
        <item m="1" x="1955"/>
        <item m="1" x="4385"/>
        <item m="1" x="6976"/>
        <item m="1" x="6995"/>
        <item m="1" x="1278"/>
        <item m="1" x="7450"/>
        <item m="1" x="6070"/>
        <item m="1" x="916"/>
        <item m="1" x="3234"/>
        <item m="1" x="6225"/>
        <item m="1" x="2353"/>
        <item m="1" x="6954"/>
        <item m="1" x="2829"/>
        <item m="1" x="223"/>
        <item m="1" x="1847"/>
        <item m="1" x="7750"/>
        <item m="1" x="947"/>
        <item m="1" x="7153"/>
        <item m="1" x="5761"/>
        <item m="1" x="2384"/>
        <item m="1" x="4534"/>
        <item m="1" x="7149"/>
        <item m="1" x="2435"/>
        <item m="1" x="3663"/>
        <item m="1" x="7361"/>
        <item m="1" x="7569"/>
        <item m="1" x="5731"/>
        <item m="1" x="1411"/>
        <item m="1" x="6743"/>
        <item m="1" x="7340"/>
        <item m="1" x="2562"/>
        <item m="1" x="4437"/>
        <item m="1" x="6318"/>
        <item m="1" x="2328"/>
        <item m="1" x="3295"/>
        <item m="1" x="1710"/>
        <item m="1" x="3225"/>
        <item m="1" x="4136"/>
        <item m="1" x="7805"/>
        <item m="1" x="497"/>
        <item m="1" x="1455"/>
        <item m="1" x="6051"/>
        <item m="1" x="7866"/>
        <item m="1" x="4830"/>
        <item m="1" x="560"/>
        <item m="1" x="4123"/>
        <item m="1" x="880"/>
        <item m="1" x="6314"/>
        <item m="1" x="2284"/>
        <item m="1" x="5011"/>
        <item m="1" x="4005"/>
        <item m="1" x="3708"/>
        <item m="1" x="7868"/>
        <item m="1" x="1961"/>
        <item m="1" x="5000"/>
        <item m="1" x="2980"/>
        <item m="1" x="756"/>
        <item m="1" x="2797"/>
        <item m="1" x="2921"/>
        <item m="1" x="2489"/>
        <item m="1" x="6484"/>
        <item m="1" x="2870"/>
        <item m="1" x="3592"/>
        <item m="1" x="2255"/>
        <item m="1" x="3502"/>
        <item m="1" x="4420"/>
        <item m="1" x="2865"/>
        <item m="1" x="3254"/>
        <item m="1" x="3001"/>
        <item m="1" x="992"/>
        <item m="1" x="3401"/>
        <item m="1" x="3990"/>
        <item m="1" x="4075"/>
        <item m="1" x="3281"/>
        <item m="1" x="7659"/>
        <item m="1" x="4949"/>
        <item m="1" x="3794"/>
        <item m="1" x="442"/>
        <item m="1" x="7238"/>
        <item m="1" x="1449"/>
        <item m="1" x="3973"/>
        <item m="1" x="2992"/>
        <item m="1" x="2234"/>
        <item m="1" x="1570"/>
        <item m="1" x="891"/>
        <item m="1" x="4375"/>
        <item m="1" x="3506"/>
        <item m="1" x="3092"/>
        <item m="1" x="3438"/>
        <item m="1" x="7254"/>
        <item m="1" x="4805"/>
        <item m="1" x="2207"/>
        <item m="1" x="5111"/>
        <item m="1" x="3268"/>
        <item m="1" x="3965"/>
        <item m="1" x="7891"/>
        <item m="1" x="1241"/>
        <item m="1" x="2437"/>
        <item m="1" x="7904"/>
        <item m="1" x="4865"/>
        <item m="1" x="3477"/>
        <item m="1" x="2669"/>
        <item m="1" x="4245"/>
        <item m="1" x="3445"/>
        <item m="1" x="7896"/>
        <item m="1" x="7897"/>
        <item m="1" x="6228"/>
        <item m="1" x="1416"/>
        <item m="1" x="2831"/>
        <item m="1" x="3082"/>
        <item m="1" x="335"/>
        <item m="1" x="1993"/>
        <item m="1" x="1726"/>
        <item m="1" x="6691"/>
        <item m="1" x="6786"/>
        <item m="1" x="5173"/>
        <item m="1" x="1517"/>
        <item m="1" x="4152"/>
        <item m="1" x="4377"/>
        <item m="1" x="7120"/>
        <item m="1" x="5656"/>
        <item m="1" x="2484"/>
        <item m="1" x="6693"/>
        <item m="1" x="286"/>
        <item m="1" x="5069"/>
        <item m="1" x="3327"/>
        <item m="1" x="3461"/>
        <item m="1" x="5601"/>
        <item m="1" x="3686"/>
        <item m="1" x="1841"/>
        <item m="1" x="2822"/>
        <item m="1" x="7267"/>
        <item m="1" x="353"/>
        <item m="1" x="1537"/>
        <item m="1" x="7571"/>
        <item m="1" x="6927"/>
        <item m="1" x="3075"/>
        <item m="1" x="4034"/>
        <item x="4"/>
        <item m="1" x="914"/>
        <item m="1" x="1623"/>
        <item m="1" x="1802"/>
        <item m="1" x="4091"/>
        <item m="1" x="2792"/>
        <item m="1" x="1523"/>
        <item m="1" x="5086"/>
        <item m="1" x="1733"/>
        <item m="1" x="5499"/>
        <item m="1" x="1918"/>
        <item m="1" x="2684"/>
        <item m="1" x="7245"/>
        <item m="1" x="3055"/>
        <item m="1" x="5597"/>
        <item m="1" x="5409"/>
        <item m="1" x="2218"/>
        <item m="1" x="4233"/>
        <item m="1" x="7407"/>
        <item m="1" x="3522"/>
        <item m="1" x="677"/>
        <item m="1" x="4625"/>
        <item m="1" x="5057"/>
        <item m="1" x="675"/>
        <item m="1" x="5738"/>
        <item m="1" x="7763"/>
        <item m="1" x="3432"/>
        <item m="1" x="1379"/>
        <item m="1" x="7745"/>
        <item m="1" x="7334"/>
        <item m="1" x="7876"/>
        <item m="1" x="1389"/>
        <item m="1" x="6559"/>
        <item m="1" x="1824"/>
        <item m="1" x="1944"/>
        <item m="1" x="7115"/>
        <item m="1" x="6629"/>
        <item m="1" x="7865"/>
        <item m="1" x="4835"/>
        <item m="1" x="4462"/>
        <item m="1" x="1405"/>
        <item m="1" x="996"/>
        <item m="1" x="6974"/>
        <item m="1" x="1883"/>
        <item m="1" x="6561"/>
        <item m="1" x="2407"/>
        <item m="1" x="5786"/>
        <item m="1" x="7077"/>
        <item m="1" x="7484"/>
        <item m="1" x="2323"/>
        <item m="1" x="5599"/>
        <item m="1" x="397"/>
        <item m="1" x="4770"/>
        <item m="1" x="2935"/>
        <item m="1" x="1454"/>
        <item m="1" x="2647"/>
        <item m="1" x="6599"/>
        <item m="1" x="6658"/>
        <item m="1" x="6808"/>
        <item m="1" x="7197"/>
        <item m="1" x="2271"/>
        <item m="1" x="7373"/>
        <item m="1" x="2420"/>
        <item m="1" x="1359"/>
        <item m="1" x="5444"/>
        <item m="1" x="4255"/>
        <item m="1" x="1296"/>
        <item m="1" x="7670"/>
        <item m="1" x="840"/>
        <item m="1" x="5643"/>
        <item m="1" x="2014"/>
        <item m="1" x="1903"/>
        <item m="1" x="1737"/>
        <item m="1" x="7491"/>
        <item m="1" x="5460"/>
        <item m="1" x="3544"/>
        <item m="1" x="325"/>
        <item m="1" x="5335"/>
        <item m="1" x="5297"/>
        <item m="1" x="3824"/>
        <item m="1" x="5214"/>
        <item m="1" x="7960"/>
        <item m="1" x="4918"/>
        <item m="1" x="3852"/>
        <item m="1" x="2425"/>
        <item m="1" x="623"/>
        <item m="1" x="4015"/>
        <item m="1" x="7189"/>
        <item m="1" x="7861"/>
        <item m="1" x="1479"/>
        <item m="1" x="1617"/>
        <item m="1" x="7401"/>
        <item m="1" x="7941"/>
        <item m="1" x="3308"/>
        <item m="1" x="6944"/>
        <item m="1" x="7365"/>
        <item m="1" x="7849"/>
        <item m="1" x="3416"/>
        <item m="1" x="3187"/>
        <item m="1" x="3369"/>
        <item m="1" x="7757"/>
        <item m="1" x="7121"/>
        <item m="1" x="802"/>
        <item m="1" x="7940"/>
        <item m="1" x="3978"/>
        <item m="1" x="631"/>
        <item m="1" x="6780"/>
        <item m="1" x="7997"/>
        <item m="1" x="3211"/>
        <item m="1" x="2024"/>
        <item m="1" x="3119"/>
        <item m="1" x="3452"/>
        <item m="1" x="5379"/>
        <item m="1" x="2886"/>
        <item m="1" x="4160"/>
        <item m="1" x="278"/>
        <item m="1" x="5144"/>
        <item m="1" x="4527"/>
        <item m="1" x="6403"/>
        <item m="1" x="1995"/>
        <item m="1" x="1926"/>
        <item m="1" x="2104"/>
        <item m="1" x="3589"/>
        <item m="1" x="4007"/>
        <item m="1" x="6888"/>
        <item m="1" x="3192"/>
        <item m="1" x="5655"/>
        <item m="1" x="4201"/>
        <item m="1" x="5217"/>
        <item m="1" x="7650"/>
        <item m="1" x="4957"/>
        <item m="1" x="4315"/>
        <item m="1" x="4290"/>
        <item m="1" x="5486"/>
        <item m="1" x="2145"/>
        <item m="1" x="3704"/>
        <item m="1" x="3041"/>
        <item m="1" x="1056"/>
        <item m="1" x="5630"/>
        <item m="1" x="1082"/>
        <item m="1" x="3997"/>
        <item m="1" x="1091"/>
        <item m="1" x="3442"/>
        <item m="1" x="7049"/>
        <item m="1" x="641"/>
        <item m="1" x="5698"/>
        <item m="1" x="651"/>
        <item m="1" x="2497"/>
        <item m="1" x="7779"/>
        <item m="1" x="2677"/>
        <item m="1" x="2232"/>
        <item m="1" x="7037"/>
        <item m="1" x="1715"/>
        <item m="1" x="2974"/>
        <item m="1" x="7192"/>
        <item m="1" x="349"/>
        <item m="1" x="3642"/>
        <item m="1" x="1980"/>
        <item m="1" x="5220"/>
        <item m="1" x="7903"/>
        <item m="1" x="7778"/>
        <item m="1" x="5347"/>
        <item m="1" x="7190"/>
        <item m="1" x="7286"/>
        <item m="1" x="3915"/>
        <item m="1" x="536"/>
        <item m="1" x="7362"/>
        <item m="1" x="738"/>
        <item m="1" x="3748"/>
        <item m="1" x="7574"/>
        <item m="1" x="1332"/>
        <item m="1" x="5078"/>
        <item m="1" x="2520"/>
        <item m="1" x="5431"/>
        <item m="1" x="5521"/>
        <item m="1" x="799"/>
        <item m="1" x="2596"/>
        <item m="1" x="1526"/>
        <item m="1" x="1971"/>
        <item m="1" x="4181"/>
        <item m="1" x="5419"/>
        <item m="1" x="5299"/>
        <item m="1" x="2581"/>
        <item m="1" x="4661"/>
        <item m="1" x="7971"/>
        <item m="1" x="3934"/>
        <item m="1" x="5139"/>
        <item m="1" x="7572"/>
        <item m="1" x="4105"/>
        <item m="1" x="7453"/>
        <item m="1" x="7033"/>
        <item m="1" x="5958"/>
        <item m="1" x="7707"/>
        <item m="1" x="4076"/>
        <item m="1" x="430"/>
        <item m="1" x="5454"/>
        <item m="1" x="7685"/>
        <item m="1" x="2701"/>
        <item m="1" x="3954"/>
        <item m="1" x="572"/>
        <item m="1" x="173"/>
        <item m="1" x="6723"/>
        <item m="1" x="2923"/>
        <item m="1" x="3297"/>
        <item m="1" x="1440"/>
        <item m="1" x="1538"/>
        <item m="1" x="1293"/>
        <item m="1" x="7054"/>
        <item m="1" x="3556"/>
        <item m="1" x="7512"/>
        <item m="1" x="5039"/>
        <item m="1" x="7544"/>
        <item m="1" x="5082"/>
        <item m="1" x="4671"/>
        <item m="1" x="7470"/>
        <item m="1" x="2440"/>
        <item m="1" x="1729"/>
        <item m="1" x="6433"/>
        <item m="1" x="2719"/>
        <item m="1" x="2986"/>
        <item m="1" x="7830"/>
        <item m="1" x="7994"/>
        <item m="1" x="4989"/>
        <item m="1" x="3081"/>
        <item m="1" x="3805"/>
        <item m="1" x="4479"/>
        <item m="1" x="1336"/>
        <item m="1" x="1622"/>
        <item m="1" x="426"/>
        <item m="1" x="3406"/>
        <item m="1" x="4897"/>
        <item m="1" x="5122"/>
        <item m="1" x="4276"/>
        <item m="1" x="7511"/>
        <item m="1" x="7526"/>
        <item m="1" x="6827"/>
        <item m="1" x="7073"/>
        <item m="1" x="6975"/>
        <item m="1" x="6413"/>
        <item m="1" x="6063"/>
        <item m="1" x="4704"/>
        <item m="1" x="6405"/>
        <item m="1" x="2781"/>
        <item m="1" x="6188"/>
        <item m="1" x="7011"/>
        <item m="1" x="5830"/>
        <item m="1" x="3827"/>
        <item m="1" x="7174"/>
        <item m="1" x="1310"/>
        <item m="1" x="3007"/>
        <item m="1" x="1881"/>
        <item m="1" x="3684"/>
        <item m="1" x="1001"/>
        <item m="1" x="2159"/>
        <item m="1" x="3111"/>
        <item m="1" x="6488"/>
        <item m="1" x="5532"/>
        <item m="1" x="2268"/>
        <item m="1" x="3242"/>
        <item m="1" x="3771"/>
        <item m="1" x="7333"/>
        <item m="1" x="5535"/>
        <item m="1" x="6709"/>
        <item m="1" x="6353"/>
        <item m="1" x="5446"/>
        <item m="1" x="1959"/>
        <item m="1" x="1063"/>
        <item m="1" x="6845"/>
        <item m="1" x="6281"/>
        <item m="1" x="217"/>
        <item m="1" x="1021"/>
        <item m="1" x="4856"/>
        <item m="1" x="3945"/>
        <item m="1" x="2469"/>
        <item m="1" x="1582"/>
        <item m="1" x="3738"/>
        <item m="1" x="3634"/>
        <item m="1" x="6086"/>
        <item m="1" x="2304"/>
        <item m="1" x="64"/>
        <item m="1" x="1930"/>
        <item m="1" x="7381"/>
        <item m="1" x="204"/>
        <item m="1" x="2222"/>
        <item m="1" x="7725"/>
        <item m="1" x="7737"/>
        <item m="1" x="3408"/>
        <item m="1" x="3420"/>
        <item m="1" x="5683"/>
        <item m="1" x="4562"/>
        <item m="1" x="3538"/>
        <item m="1" x="4231"/>
        <item m="1" x="7594"/>
        <item m="1" x="4501"/>
        <item m="1" x="4684"/>
        <item m="1" x="1854"/>
        <item m="1" x="6008"/>
        <item m="1" x="965"/>
        <item m="1" x="3371"/>
        <item m="1" x="4643"/>
        <item m="1" x="5551"/>
        <item m="1" x="1550"/>
        <item m="1" x="4650"/>
        <item m="1" x="3613"/>
        <item m="1" x="7463"/>
        <item m="1" x="4273"/>
        <item m="1" x="4496"/>
        <item m="1" x="3016"/>
        <item m="1" x="2176"/>
        <item m="1" x="5202"/>
        <item m="1" x="7863"/>
        <item m="1" x="4557"/>
        <item m="1" x="1621"/>
        <item m="1" x="1360"/>
        <item m="1" x="1749"/>
        <item m="1" x="3008"/>
        <item m="1" x="2943"/>
        <item m="1" x="5646"/>
        <item m="1" x="933"/>
        <item m="1" x="7577"/>
        <item m="1" x="7792"/>
        <item m="1" x="1662"/>
        <item m="1" x="6106"/>
        <item m="1" x="1839"/>
        <item m="1" x="6556"/>
        <item m="1" x="6674"/>
        <item m="1" x="1135"/>
        <item m="1" x="4475"/>
        <item m="1" x="7780"/>
        <item m="1" x="3920"/>
        <item m="1" x="6688"/>
        <item m="1" x="1495"/>
        <item m="1" x="2842"/>
        <item m="1" x="5705"/>
        <item m="1" x="2195"/>
        <item m="1" x="3440"/>
        <item m="1" x="2107"/>
        <item m="1" x="2273"/>
        <item m="1" x="7048"/>
        <item m="1" x="7801"/>
        <item m="1" x="7196"/>
        <item m="1" x="3053"/>
        <item m="1" x="5471"/>
        <item m="1" x="7736"/>
        <item m="1" x="2427"/>
        <item m="1" x="6613"/>
        <item m="1" x="1965"/>
        <item m="1" x="7565"/>
        <item m="1" x="819"/>
        <item m="1" x="3483"/>
        <item m="1" x="6430"/>
        <item m="1" x="7159"/>
        <item m="1" x="3598"/>
        <item m="1" x="4920"/>
        <item m="1" x="7930"/>
        <item m="1" x="6220"/>
        <item m="1" x="4793"/>
        <item m="1" x="7847"/>
        <item m="1" x="2164"/>
        <item m="1" x="6383"/>
        <item m="1" x="7222"/>
        <item m="1" x="647"/>
        <item m="1" x="5124"/>
        <item m="1" x="5744"/>
        <item m="1" x="7322"/>
        <item m="1" x="7684"/>
        <item m="1" x="1688"/>
        <item m="1" x="6058"/>
        <item m="1" x="7918"/>
        <item m="1" x="6377"/>
        <item m="1" x="4370"/>
        <item m="1" x="1861"/>
        <item m="1" x="1257"/>
        <item m="1" x="5583"/>
        <item m="1" x="5424"/>
        <item m="1" x="5758"/>
        <item m="1" x="7796"/>
        <item m="1" x="7815"/>
        <item m="1" x="7084"/>
        <item m="1" x="5534"/>
        <item m="1" x="6160"/>
        <item m="1" x="4637"/>
        <item m="1" x="1985"/>
        <item m="1" x="2569"/>
        <item m="1" x="3221"/>
        <item m="1" x="5219"/>
        <item m="1" x="7109"/>
        <item m="1" x="3054"/>
        <item m="1" x="3042"/>
        <item m="1" x="6266"/>
        <item m="1" x="4561"/>
        <item m="1" x="6876"/>
        <item m="1" x="1368"/>
        <item m="1" x="5070"/>
        <item m="1" x="2648"/>
        <item m="1" x="2334"/>
        <item m="1" x="1211"/>
        <item m="1" x="4946"/>
        <item m="1" x="3501"/>
        <item m="1" x="4980"/>
        <item m="1" x="4627"/>
        <item m="1" x="6483"/>
        <item m="1" x="2799"/>
        <item m="1" x="7748"/>
        <item m="1" x="1399"/>
        <item m="1" x="7495"/>
        <item m="1" x="1165"/>
        <item m="1" x="5314"/>
        <item m="1" x="7952"/>
        <item m="1" x="1852"/>
        <item m="1" x="2226"/>
        <item m="1" x="7728"/>
        <item m="1" x="6899"/>
        <item m="1" x="3057"/>
        <item m="1" x="2853"/>
        <item m="1" x="905"/>
        <item x="49"/>
        <item m="1" x="1057"/>
        <item m="1" x="1578"/>
        <item m="1" x="2522"/>
        <item m="1" x="6498"/>
        <item m="1" x="765"/>
        <item m="1" x="6604"/>
        <item m="1" x="7451"/>
        <item m="1" x="6474"/>
        <item m="1" x="1916"/>
        <item m="1" x="5106"/>
        <item m="1" x="1113"/>
        <item m="1" x="6863"/>
        <item m="1" x="632"/>
        <item m="1" x="1367"/>
        <item m="1" x="1342"/>
        <item m="1" x="3798"/>
        <item m="1" x="7268"/>
        <item m="1" x="4995"/>
        <item m="1" x="2201"/>
        <item m="1" x="5484"/>
        <item m="1" x="4059"/>
        <item m="1" x="2909"/>
        <item m="1" x="7425"/>
        <item m="1" x="1642"/>
        <item m="1" x="2029"/>
        <item m="1" x="7551"/>
        <item m="1" x="3159"/>
        <item m="1" x="7508"/>
        <item m="1" x="7811"/>
        <item m="1" x="3102"/>
        <item m="1" x="7436"/>
        <item m="1" x="1932"/>
        <item m="1" x="7995"/>
        <item m="1" x="4668"/>
        <item m="1" x="238"/>
        <item m="1" x="4416"/>
        <item m="1" x="5560"/>
        <item m="1" x="153"/>
        <item m="1" x="428"/>
        <item m="1" x="7350"/>
        <item m="1" x="7951"/>
        <item m="1" x="3680"/>
        <item m="1" x="7157"/>
        <item m="1" x="654"/>
        <item m="1" x="1400"/>
        <item m="1" x="844"/>
        <item m="1" x="5627"/>
        <item m="1" x="4189"/>
        <item m="1" x="5605"/>
        <item m="1" x="7248"/>
        <item m="1" x="7539"/>
        <item m="1" x="7458"/>
        <item m="1" x="731"/>
        <item m="1" x="299"/>
        <item m="1" x="5090"/>
        <item m="1" x="472"/>
        <item m="1" x="3379"/>
        <item m="1" x="5545"/>
        <item m="1" x="7819"/>
        <item m="1" x="2950"/>
        <item m="1" x="3529"/>
        <item m="1" x="2071"/>
        <item m="1" x="585"/>
        <item m="1" x="7859"/>
        <item m="1" x="4654"/>
        <item m="1" x="1674"/>
        <item m="1" x="6722"/>
        <item m="1" x="4767"/>
        <item m="1" x="1665"/>
        <item m="1" x="4330"/>
        <item m="1" x="7367"/>
        <item m="1" x="3622"/>
        <item m="1" x="4927"/>
        <item m="1" x="1382"/>
        <item m="1" x="1687"/>
        <item m="1" x="3671"/>
        <item m="1" x="4345"/>
        <item m="1" x="6582"/>
        <item m="1" x="689"/>
        <item m="1" x="3886"/>
        <item m="1" x="4482"/>
        <item m="1" x="2221"/>
        <item m="1" x="7395"/>
        <item m="1" x="4850"/>
        <item m="1" x="4351"/>
        <item m="1" x="7804"/>
        <item m="1" x="5506"/>
        <item m="1" x="7339"/>
        <item m="1" x="7713"/>
        <item m="1" x="7880"/>
        <item m="1" x="6236"/>
        <item m="1" x="5115"/>
        <item m="1" x="1406"/>
        <item m="1" x="5092"/>
        <item m="1" x="4204"/>
        <item m="1" x="482"/>
        <item m="1" x="5282"/>
        <item m="1" x="6371"/>
        <item m="1" x="950"/>
        <item m="1" x="1321"/>
        <item m="1" x="6025"/>
        <item m="1" x="4759"/>
        <item m="1" x="3151"/>
        <item m="1" x="2944"/>
        <item m="1" x="3987"/>
        <item m="1" x="3705"/>
        <item m="1" x="2784"/>
        <item m="1" x="7331"/>
        <item m="1" x="4961"/>
        <item m="1" x="6368"/>
        <item m="1" x="446"/>
        <item m="1" x="3267"/>
        <item m="1" x="2806"/>
        <item m="1" x="3246"/>
        <item m="1" x="7950"/>
        <item m="1" x="6713"/>
        <item m="1" x="6443"/>
        <item m="1" x="7217"/>
        <item m="1" x="7257"/>
        <item m="1" x="3786"/>
        <item m="1" x="1034"/>
        <item m="1" x="2267"/>
        <item m="1" x="2638"/>
        <item m="1" x="7833"/>
        <item m="1" x="4608"/>
        <item m="1" x="3059"/>
        <item m="1" x="4206"/>
        <item m="1" x="7242"/>
        <item m="1" x="6835"/>
        <item m="1" x="3718"/>
        <item m="1" x="6571"/>
        <item m="1" x="3238"/>
        <item m="1" x="1703"/>
        <item m="1" x="3515"/>
        <item m="1" x="4318"/>
        <item m="1" x="1864"/>
        <item m="1" x="7390"/>
        <item m="1" x="2026"/>
        <item m="1" x="4355"/>
        <item m="1" x="124"/>
        <item m="1" x="7203"/>
        <item m="1" x="1508"/>
        <item m="1" x="7958"/>
        <item m="1" x="7984"/>
        <item m="1" x="4978"/>
        <item m="1" x="5574"/>
        <item m="1" x="761"/>
        <item m="1" x="3569"/>
        <item m="1" x="7993"/>
        <item m="1" x="2883"/>
        <item m="1" x="1873"/>
        <item m="1" x="3707"/>
        <item m="1" x="869"/>
        <item m="1" x="5591"/>
        <item m="1" x="5771"/>
        <item m="1" x="7547"/>
        <item m="1" x="3646"/>
        <item m="1" x="2257"/>
        <item m="1" x="3679"/>
        <item m="1" x="801"/>
        <item m="1" x="3276"/>
        <item m="1" x="4067"/>
        <item m="1" x="7528"/>
        <item m="1" x="7139"/>
        <item m="1" x="7809"/>
        <item m="1" x="6013"/>
        <item m="1" x="895"/>
        <item m="1" x="3894"/>
        <item m="1" x="1723"/>
        <item m="1" x="6339"/>
        <item m="1" x="1731"/>
        <item m="1" x="234"/>
        <item m="1" x="3572"/>
        <item m="1" x="2867"/>
        <item m="1" x="1528"/>
        <item m="1" x="2528"/>
        <item m="1" x="3043"/>
        <item m="1" x="3838"/>
        <item m="1" x="5254"/>
        <item m="1" x="7585"/>
        <item m="1" x="2920"/>
        <item m="1" x="3448"/>
        <item m="1" x="2444"/>
        <item m="1" x="4885"/>
        <item m="1" x="4457"/>
        <item m="1" x="5503"/>
        <item m="1" x="1868"/>
        <item m="1" x="7285"/>
        <item m="1" x="3809"/>
        <item m="1" x="2338"/>
        <item m="1" x="524"/>
        <item m="1" x="4094"/>
        <item m="1" x="5020"/>
        <item m="1" x="4177"/>
        <item m="1" x="6874"/>
        <item m="1" x="2939"/>
        <item m="1" x="7890"/>
        <item m="1" x="678"/>
        <item m="1" x="4349"/>
        <item m="1" x="1637"/>
        <item m="1" x="4923"/>
        <item m="1" x="4082"/>
        <item m="1" x="6982"/>
        <item m="1" x="6689"/>
        <item m="1" x="1285"/>
        <item m="1" x="4332"/>
        <item m="1" x="4760"/>
        <item m="1" x="4915"/>
        <item m="1" x="2623"/>
        <item m="1" x="4878"/>
        <item m="1" x="6176"/>
        <item m="1" x="5837"/>
        <item m="1" x="3272"/>
        <item m="1" x="3259"/>
        <item m="1" x="6878"/>
        <item m="1" x="3625"/>
        <item m="1" x="1653"/>
        <item m="1" x="2324"/>
        <item m="1" x="4498"/>
        <item m="1" x="7212"/>
        <item m="1" x="7150"/>
        <item m="1" x="2861"/>
        <item m="1" x="7422"/>
        <item m="1" x="1806"/>
        <item m="1" x="5244"/>
        <item m="1" x="771"/>
        <item x="13"/>
        <item m="1" x="3149"/>
        <item m="1" x="705"/>
        <item m="1" x="1376"/>
        <item m="1" x="7598"/>
        <item m="1" x="5651"/>
        <item m="1" x="1652"/>
        <item m="1" x="7226"/>
        <item m="1" x="2074"/>
        <item m="1" x="2587"/>
        <item m="1" x="5361"/>
        <item m="1" x="7199"/>
        <item m="1" x="3573"/>
        <item m="1" x="2392"/>
        <item m="1" x="539"/>
        <item m="1" x="380"/>
        <item m="1" x="2341"/>
        <item x="32"/>
        <item m="1" x="620"/>
        <item m="1" x="1804"/>
        <item m="1" x="6326"/>
        <item m="1" x="708"/>
        <item m="1" x="7061"/>
        <item m="1" x="3653"/>
        <item m="1" x="5476"/>
        <item m="1" x="4372"/>
        <item m="1" x="4737"/>
        <item m="1" x="1246"/>
        <item m="1" x="3474"/>
        <item m="1" x="4858"/>
        <item m="1" x="2325"/>
        <item m="1" x="1388"/>
        <item m="1" x="6006"/>
        <item m="1" x="5752"/>
        <item m="1" x="6822"/>
        <item m="1" x="3712"/>
        <item m="1" x="440"/>
        <item m="1" x="2393"/>
        <item m="1" x="3800"/>
        <item m="1" x="3777"/>
        <item m="1" x="7629"/>
        <item m="1" x="7640"/>
        <item m="1" x="6035"/>
        <item m="1" x="7947"/>
        <item m="1" x="7418"/>
        <item m="1" x="6161"/>
        <item m="1" x="3279"/>
        <item m="1" x="7655"/>
        <item m="1" x="1335"/>
        <item m="1" x="2685"/>
        <item m="1" x="3643"/>
        <item m="1" x="83"/>
        <item m="1" x="5598"/>
        <item m="1" x="1860"/>
        <item m="1" x="4531"/>
        <item m="1" x="7359"/>
        <item m="1" x="6912"/>
        <item m="1" x="6951"/>
        <item m="1" x="2531"/>
        <item m="1" x="1430"/>
        <item m="1" x="5695"/>
        <item m="1" x="3368"/>
        <item m="1" x="1969"/>
        <item m="1" x="3596"/>
        <item m="1" x="318"/>
        <item m="1" x="1302"/>
        <item m="1" x="7974"/>
        <item m="1" x="57"/>
        <item m="1" x="5540"/>
        <item m="1" x="820"/>
        <item m="1" x="7435"/>
        <item m="1" x="5093"/>
        <item m="1" x="5859"/>
        <item m="1" x="4159"/>
        <item m="1" x="4763"/>
        <item m="1" x="7079"/>
        <item m="1" x="4853"/>
        <item m="1" x="6856"/>
        <item m="1" x="1574"/>
        <item m="1" x="7906"/>
        <item m="1" x="3181"/>
        <item m="1" x="7964"/>
        <item m="1" x="7731"/>
        <item m="1" x="161"/>
        <item m="1" x="2031"/>
        <item m="1" x="2658"/>
        <item m="1" x="1587"/>
        <item m="1" x="5956"/>
        <item m="1" x="1721"/>
        <item m="1" x="1609"/>
        <item m="1" x="2941"/>
        <item m="1" x="7446"/>
        <item m="1" x="460"/>
        <item m="1" x="4393"/>
        <item m="1" x="1106"/>
        <item m="1" x="7893"/>
        <item m="1" x="450"/>
        <item m="1" x="6870"/>
        <item m="1" x="5017"/>
        <item m="1" x="7541"/>
        <item m="1" x="2256"/>
        <item m="1" x="5772"/>
        <item m="1" x="5149"/>
        <item m="1" x="3857"/>
        <item m="1" x="1231"/>
        <item m="1" x="1306"/>
        <item m="1" x="2022"/>
        <item m="1" x="7986"/>
        <item m="1" x="4358"/>
        <item m="1" x="2038"/>
        <item m="1" x="2264"/>
        <item m="1" x="1619"/>
        <item m="1" x="6060"/>
        <item m="1" x="922"/>
        <item m="1" x="2282"/>
        <item m="1" x="7341"/>
        <item m="1" x="7335"/>
        <item m="1" x="5046"/>
        <item m="1" x="7899"/>
        <item m="1" x="3901"/>
        <item m="1" x="6408"/>
        <item m="1" x="7210"/>
        <item m="1" x="4469"/>
        <item m="1" x="331"/>
        <item x="18"/>
        <item m="1" x="6382"/>
        <item m="1" x="6854"/>
        <item m="1" x="3048"/>
        <item m="1" x="7205"/>
        <item m="1" x="4894"/>
        <item m="1" x="4381"/>
        <item m="1" x="5394"/>
        <item m="1" x="2693"/>
        <item m="1" x="5497"/>
        <item m="1" x="7488"/>
        <item m="1" x="3200"/>
        <item m="1" x="1655"/>
        <item m="1" x="7402"/>
        <item m="1" x="7922"/>
        <item m="1" x="4301"/>
        <item m="1" x="4647"/>
        <item m="1" x="3173"/>
        <item m="1" x="1629"/>
        <item m="1" x="5060"/>
        <item m="1" x="4791"/>
        <item m="1" x="3779"/>
        <item m="1" x="5340"/>
        <item m="1" x="6208"/>
        <item m="1" x="6439"/>
        <item m="1" x="1769"/>
        <item m="1" x="3422"/>
        <item m="1" x="3136"/>
        <item m="1" x="5076"/>
        <item m="1" x="3855"/>
        <item m="1" x="7105"/>
        <item m="1" x="1199"/>
        <item m="1" x="3564"/>
        <item m="1" x="527"/>
        <item m="1" x="7428"/>
        <item m="1" x="6437"/>
        <item m="1" x="2512"/>
        <item m="1" x="1685"/>
        <item m="1" x="7705"/>
        <item m="1" x="7542"/>
        <item m="1" x="5798"/>
        <item m="1" x="7624"/>
        <item m="1" x="1958"/>
        <item m="1" x="4895"/>
        <item m="1" x="1128"/>
        <item m="1" x="5821"/>
        <item m="1" x="1739"/>
        <item m="1" x="4473"/>
        <item m="1" x="5349"/>
        <item m="1" x="6414"/>
        <item m="1" x="716"/>
        <item m="1" x="5694"/>
        <item m="1" x="2180"/>
        <item m="1" x="6404"/>
        <item m="1" x="2118"/>
        <item m="1" x="5112"/>
        <item m="1" x="2447"/>
        <item m="1" x="7987"/>
        <item m="1" x="2807"/>
        <item m="1" x="5293"/>
        <item m="1" x="6146"/>
        <item m="1" x="6820"/>
        <item m="1" x="829"/>
        <item m="1" x="1149"/>
        <item m="1" x="6102"/>
        <item m="1" x="113"/>
        <item m="1" x="6721"/>
        <item m="1" x="4167"/>
        <item m="1" x="7042"/>
        <item m="1" x="3580"/>
        <item m="1" x="4198"/>
        <item m="1" x="6616"/>
        <item m="1" x="7773"/>
        <item m="1" x="3892"/>
        <item m="1" x="4599"/>
        <item m="1" x="5741"/>
        <item m="1" x="2862"/>
        <item m="1" x="5829"/>
        <item m="1" x="1580"/>
        <item m="1" x="219"/>
        <item m="1" x="7489"/>
        <item m="1" x="3005"/>
        <item m="1" x="3792"/>
        <item m="1" x="2577"/>
        <item m="1" x="937"/>
        <item m="1" x="2394"/>
        <item m="1" x="6940"/>
        <item m="1" x="7404"/>
        <item m="1" x="7413"/>
        <item m="1" x="4100"/>
        <item m="1" x="2231"/>
        <item m="1" x="2002"/>
        <item m="1" x="2454"/>
        <item m="1" x="1075"/>
        <item m="1" x="5456"/>
        <item m="1" x="556"/>
        <item m="1" x="5028"/>
        <item m="1" x="2646"/>
        <item m="1" x="7178"/>
        <item m="1" x="4369"/>
        <item m="1" x="137"/>
        <item m="1" x="106"/>
        <item m="1" x="6487"/>
        <item m="1" x="3350"/>
        <item m="1" x="5473"/>
        <item m="1" x="1754"/>
        <item m="1" x="3465"/>
        <item m="1" x="6131"/>
        <item m="1" x="1767"/>
        <item m="1" x="2601"/>
        <item m="1" x="815"/>
        <item m="1" x="1678"/>
        <item m="1" x="2996"/>
        <item m="1" x="5737"/>
        <item m="1" x="4504"/>
        <item m="1" x="3528"/>
        <item m="1" x="2223"/>
        <item m="1" x="6812"/>
        <item m="1" x="4584"/>
        <item m="1" x="2492"/>
        <item m="1" x="6789"/>
        <item m="1" x="4111"/>
        <item m="1" x="1089"/>
        <item m="1" x="805"/>
        <item m="1" x="5075"/>
        <item m="1" x="7355"/>
        <item m="1" x="7309"/>
        <item m="1" x="2687"/>
        <item m="1" x="414"/>
        <item m="1" x="1037"/>
        <item m="1" x="7675"/>
        <item m="1" x="5174"/>
        <item m="1" x="1220"/>
        <item m="1" x="3647"/>
        <item m="1" x="6794"/>
        <item m="1" x="1614"/>
        <item m="1" x="5880"/>
        <item m="1" x="3922"/>
        <item m="1" x="7483"/>
        <item m="1" x="6457"/>
        <item m="1" x="5753"/>
        <item m="1" x="6518"/>
        <item m="1" x="4525"/>
        <item m="1" x="7329"/>
        <item m="1" x="5210"/>
        <item m="1" x="6372"/>
        <item m="1" x="5053"/>
        <item m="1" x="3455"/>
        <item m="1" x="1239"/>
        <item m="1" x="5049"/>
        <item m="1" x="4773"/>
        <item m="1" x="7224"/>
        <item m="1" x="4184"/>
        <item m="1" x="4064"/>
        <item m="1" x="5743"/>
        <item m="1" x="3582"/>
        <item m="1" x="197"/>
        <item m="1" x="6485"/>
        <item m="1" x="5676"/>
        <item m="1" x="5572"/>
        <item m="1" x="7452"/>
        <item m="1" x="5861"/>
        <item m="1" x="6763"/>
        <item m="1" x="7513"/>
        <item m="1" x="5458"/>
        <item m="1" x="4892"/>
        <item m="1" x="875"/>
        <item m="1" x="1644"/>
        <item m="1" x="7609"/>
        <item m="1" x="5940"/>
        <item m="1" x="1173"/>
        <item m="1" x="7919"/>
        <item m="1" x="5787"/>
        <item m="1" x="6309"/>
        <item m="1" x="1080"/>
        <item m="1" x="1044"/>
        <item m="1" x="5891"/>
        <item m="1" x="7014"/>
        <item m="1" x="5515"/>
        <item m="1" x="4145"/>
        <item m="1" x="7914"/>
        <item m="1" x="4613"/>
        <item m="1" x="5055"/>
        <item m="1" x="4890"/>
        <item m="1" x="3479"/>
        <item m="1" x="7734"/>
        <item m="1" x="688"/>
        <item m="1" x="4146"/>
        <item m="1" x="1112"/>
        <item m="1" x="7783"/>
        <item x="9"/>
        <item m="1" x="2612"/>
        <item x="8"/>
        <item m="1" x="4573"/>
        <item m="1" x="2490"/>
        <item m="1" x="1872"/>
        <item m="1" x="6796"/>
        <item m="1" x="2362"/>
        <item m="1" x="7724"/>
        <item m="1" x="3336"/>
        <item m="1" x="3218"/>
        <item m="1" x="4536"/>
        <item m="1" x="3912"/>
        <item m="1" x="1208"/>
        <item m="1" x="5108"/>
        <item x="16"/>
        <item m="1" x="3450"/>
        <item m="1" x="1693"/>
        <item m="1" x="183"/>
        <item m="1" x="3627"/>
        <item m="1" x="7179"/>
        <item m="1" x="6851"/>
        <item m="1" x="7518"/>
        <item m="1" x="910"/>
        <item m="1" x="7064"/>
        <item m="1" x="5023"/>
        <item m="1" x="2348"/>
        <item m="1" x="7326"/>
        <item m="1" x="3612"/>
        <item m="1" x="7134"/>
        <item m="1" x="3293"/>
        <item m="1" x="4991"/>
        <item m="1" x="567"/>
        <item m="1" x="7673"/>
        <item m="1" x="5403"/>
        <item m="1" x="2673"/>
        <item m="1" x="3948"/>
        <item m="1" x="2803"/>
        <item m="1" x="664"/>
        <item m="1" x="7182"/>
        <item m="1" x="7587"/>
        <item m="1" x="5378"/>
        <item m="1" x="7567"/>
        <item m="1" x="4083"/>
        <item m="1" x="3037"/>
        <item m="1" x="2387"/>
        <item m="1" x="3466"/>
        <item m="1" x="6756"/>
        <item m="1" x="5742"/>
        <item m="1" x="4944"/>
        <item m="1" x="5723"/>
        <item m="1" x="3741"/>
        <item m="1" x="1448"/>
        <item m="1" x="5380"/>
        <item m="1" x="5603"/>
        <item m="1" x="4833"/>
        <item m="1" x="1691"/>
        <item m="1" x="1055"/>
        <item m="1" x="6367"/>
        <item m="1" x="395"/>
        <item m="1" x="5242"/>
        <item m="1" x="5893"/>
        <item m="1" x="3675"/>
        <item m="1" x="674"/>
        <item m="1" x="7690"/>
        <item m="1" x="6824"/>
        <item m="1" x="5304"/>
        <item m="1" x="7838"/>
        <item m="1" x="7377"/>
        <item m="1" x="2761"/>
        <item m="1" x="929"/>
        <item m="1" x="4633"/>
        <item m="1" x="5088"/>
        <item m="1" x="7961"/>
        <item m="1" x="1566"/>
        <item m="1" x="2094"/>
        <item m="1" x="6037"/>
        <item m="1" x="5276"/>
        <item m="1" x="6646"/>
        <item m="1" x="776"/>
        <item m="1" x="7755"/>
        <item m="1" x="7593"/>
        <item m="1" x="7420"/>
        <item m="1" x="5914"/>
        <item m="1" x="4073"/>
        <item m="1" x="6860"/>
        <item m="1" x="1988"/>
        <item m="1" x="1033"/>
        <item m="1" x="2892"/>
        <item m="1" x="4911"/>
        <item m="1" x="2931"/>
        <item m="1" x="6961"/>
        <item m="1" x="3130"/>
        <item m="1" x="7758"/>
        <item m="1" x="5443"/>
        <item m="1" x="2905"/>
        <item m="1" x="3700"/>
        <item m="1" x="2899"/>
        <item m="1" x="5030"/>
        <item m="1" x="2772"/>
        <item m="1" x="2364"/>
        <item m="1" x="7347"/>
        <item m="1" x="4712"/>
        <item m="1" x="5517"/>
        <item m="1" x="7948"/>
        <item m="1" x="1599"/>
        <item m="1" x="7143"/>
        <item m="1" x="6656"/>
        <item m="1" x="7775"/>
        <item m="1" x="4432"/>
        <item m="1" x="2483"/>
        <item x="3"/>
        <item m="1" x="4560"/>
        <item m="1" x="5748"/>
        <item m="1" x="5197"/>
        <item m="1" x="5438"/>
        <item m="1" x="4030"/>
        <item m="1" x="7162"/>
        <item m="1" x="6768"/>
        <item m="1" x="1701"/>
        <item m="1" x="4396"/>
        <item m="1" x="7421"/>
        <item m="1" x="1387"/>
        <item m="1" x="67"/>
        <item m="1" x="6858"/>
        <item m="1" x="4898"/>
        <item m="1" x="882"/>
        <item m="1" x="4680"/>
        <item m="1" x="685"/>
        <item m="1" x="4673"/>
        <item m="1" x="7136"/>
        <item m="1" x="6503"/>
        <item m="1" x="1521"/>
        <item m="1" x="4171"/>
        <item m="1" x="4071"/>
        <item m="1" x="7720"/>
        <item m="1" x="235"/>
        <item m="1" x="1107"/>
        <item m="1" x="406"/>
        <item m="1" x="6337"/>
        <item m="1" x="1999"/>
        <item m="1" x="6456"/>
        <item m="1" x="2278"/>
        <item m="1" x="4664"/>
        <item m="1" x="7349"/>
        <item m="1" x="6254"/>
        <item m="1" x="2421"/>
        <item m="1" x="721"/>
        <item m="1" x="1834"/>
        <item m="1" x="5393"/>
        <item m="1" x="3788"/>
        <item m="1" x="2683"/>
        <item m="1" x="2488"/>
        <item m="1" x="2724"/>
        <item m="1" x="3763"/>
        <item m="1" x="7570"/>
        <item m="1" x="6887"/>
        <item m="1" x="1282"/>
        <item m="1" x="5345"/>
        <item m="1" x="7741"/>
        <item m="1" x="3981"/>
        <item m="1" x="6048"/>
        <item m="1" x="4520"/>
        <item m="1" x="2040"/>
        <item m="1" x="1287"/>
        <item m="1" x="2827"/>
        <item m="1" x="2714"/>
        <item m="1" x="991"/>
        <item m="1" x="115"/>
        <item m="1" x="7651"/>
        <item m="1" x="2764"/>
        <item m="1" x="3013"/>
        <item m="1" x="6088"/>
        <item m="1" x="7100"/>
        <item m="1" x="7371"/>
        <item m="1" x="1319"/>
        <item m="1" x="6341"/>
        <item m="1" x="3434"/>
        <item m="1" x="2689"/>
        <item m="1" x="6351"/>
        <item m="1" x="7630"/>
        <item m="1" x="1606"/>
        <item m="1" x="277"/>
        <item m="1" x="4605"/>
        <item m="1" x="7315"/>
        <item m="1" x="2039"/>
        <item m="1" x="5221"/>
        <item m="1" x="3567"/>
        <item m="1" x="7554"/>
        <item m="1" x="93"/>
        <item m="1" x="7923"/>
        <item m="1" x="6358"/>
        <item m="1" x="7027"/>
        <item m="1" x="7525"/>
        <item m="1" x="1169"/>
        <item m="1" x="748"/>
        <item m="1" x="7319"/>
        <item m="1" x="645"/>
        <item m="1" x="5408"/>
        <item m="1" x="1215"/>
        <item m="1" x="2098"/>
        <item m="1" x="6425"/>
        <item m="1" x="2306"/>
        <item m="1" x="5860"/>
        <item m="1" x="2346"/>
        <item m="1" x="2707"/>
        <item m="1" x="3077"/>
        <item m="1" x="7261"/>
        <item m="1" x="6717"/>
        <item m="1" x="3581"/>
        <item m="1" x="7342"/>
        <item m="1" x="4426"/>
        <item m="1" x="7443"/>
        <item m="1" x="2501"/>
        <item m="1" x="1928"/>
        <item m="1" x="7760"/>
        <item m="1" x="1792"/>
        <item m="1" x="3797"/>
        <item m="1" x="3638"/>
        <item m="1" x="7479"/>
        <item m="1" x="2434"/>
        <item m="1" x="6919"/>
        <item m="1" x="2110"/>
        <item m="1" x="2556"/>
        <item m="1" x="2566"/>
        <item m="1" x="5990"/>
        <item m="1" x="5181"/>
        <item m="1" x="658"/>
        <item m="1" x="6062"/>
        <item m="1" x="2134"/>
        <item m="1" x="2846"/>
        <item m="1" x="3499"/>
        <item m="1" x="1269"/>
        <item m="1" x="5015"/>
        <item m="1" x="7135"/>
        <item m="1" x="7845"/>
        <item m="1" x="2559"/>
        <item m="1" x="1122"/>
        <item m="1" x="676"/>
        <item m="1" x="424"/>
        <item m="1" x="5912"/>
        <item m="1" x="4732"/>
        <item m="1" x="962"/>
        <item m="1" x="2589"/>
        <item m="1" x="3947"/>
        <item m="1" x="5765"/>
        <item m="1" x="5312"/>
        <item m="1" x="2551"/>
        <item m="1" x="6908"/>
        <item m="1" x="5280"/>
        <item m="1" x="2856"/>
        <item m="1" x="4533"/>
        <item m="1" x="5178"/>
        <item m="1" x="4253"/>
        <item m="1" x="1666"/>
        <item m="1" x="2744"/>
        <item m="1" x="6947"/>
        <item m="1" x="2989"/>
        <item m="1" x="5296"/>
        <item m="1" x="890"/>
        <item m="1" x="810"/>
        <item m="1" x="3384"/>
        <item m="1" x="3345"/>
        <item m="1" x="4268"/>
        <item m="1" x="5625"/>
        <item m="1" x="1062"/>
        <item m="1" x="7793"/>
        <item m="1" x="7509"/>
        <item m="1" x="7872"/>
        <item m="1" x="5025"/>
        <item m="1" x="4419"/>
        <item m="1" x="7117"/>
        <item m="1" x="6127"/>
        <item m="1" x="4045"/>
        <item m="1" x="7142"/>
        <item m="1" x="4115"/>
        <item m="1" x="2536"/>
        <item m="1" x="492"/>
        <item m="1" x="5853"/>
        <item m="1" x="6427"/>
        <item m="1" x="6984"/>
        <item m="1" x="7030"/>
        <item m="1" x="1317"/>
        <item m="1" x="856"/>
        <item m="1" x="5561"/>
        <item m="1" x="7464"/>
        <item m="1" x="4967"/>
        <item m="1" x="832"/>
        <item m="1" x="1761"/>
        <item m="1" x="7389"/>
        <item m="1" x="3402"/>
        <item m="1" x="2318"/>
        <item m="1" x="6489"/>
        <item m="1" x="2181"/>
        <item m="1" x="359"/>
        <item m="1" x="596"/>
        <item m="1" x="5207"/>
        <item m="1" x="4235"/>
        <item m="1" x="1444"/>
        <item m="1" x="3216"/>
        <item m="1" x="5137"/>
        <item m="1" x="6573"/>
        <item m="1" x="7050"/>
        <item m="1" x="6519"/>
        <item m="1" x="5717"/>
        <item m="1" x="2496"/>
        <item m="1" x="7297"/>
        <item m="1" x="6490"/>
        <item m="1" x="4240"/>
        <item m="1" x="7595"/>
        <item m="1" x="6202"/>
        <item m="1" x="544"/>
        <item m="1" x="493"/>
        <item m="1" x="4924"/>
        <item m="1" x="5816"/>
        <item m="1" x="1323"/>
        <item m="1" x="7982"/>
        <item m="1" x="7400"/>
        <item m="1" x="1907"/>
        <item m="1" x="4392"/>
        <item m="1" x="2298"/>
        <item m="1" x="7427"/>
        <item m="1" x="7392"/>
        <item m="1" x="4085"/>
        <item m="1" x="1315"/>
        <item m="1" x="5842"/>
        <item m="1" x="6841"/>
        <item m="1" x="4509"/>
        <item m="1" x="5110"/>
        <item m="1" x="1786"/>
        <item m="1" x="5729"/>
        <item m="1" x="1488"/>
        <item m="1" x="1636"/>
        <item m="1" x="2320"/>
        <item m="1" x="1884"/>
        <item m="1" x="6398"/>
        <item m="1" x="1108"/>
        <item m="1" x="3170"/>
        <item m="1" x="1747"/>
        <item m="1" x="5992"/>
        <item m="1" x="546"/>
        <item m="1" x="1134"/>
        <item m="1" x="1815"/>
        <item m="1" x="7465"/>
        <item m="1" x="360"/>
        <item m="1" x="6738"/>
        <item m="1" x="7448"/>
        <item m="1" x="727"/>
        <item m="1" x="5212"/>
        <item m="1" x="2983"/>
        <item m="1" x="467"/>
        <item m="1" x="3395"/>
        <item m="1" x="7954"/>
        <item m="1" x="1892"/>
        <item m="1" x="4361"/>
        <item m="1" x="954"/>
        <item m="1" x="2241"/>
        <item m="1" x="3377"/>
        <item m="1" x="3571"/>
        <item m="1" x="5579"/>
        <item m="1" x="6163"/>
        <item m="1" x="2568"/>
        <item m="1" x="4721"/>
        <item m="1" x="4595"/>
        <item m="1" x="3865"/>
        <item m="1" x="7902"/>
        <item m="1" x="977"/>
        <item m="1" x="2416"/>
        <item m="1" x="2428"/>
        <item m="1" x="2843"/>
        <item m="1" x="4590"/>
        <item m="1" x="2802"/>
        <item m="1" x="410"/>
        <item m="1" x="912"/>
        <item m="1" x="3535"/>
        <item m="1" x="7850"/>
        <item x="1"/>
        <item m="1" x="3413"/>
        <item m="1" x="4009"/>
        <item m="1" x="4493"/>
        <item m="1" x="7992"/>
        <item m="1" x="3655"/>
        <item m="1" x="7561"/>
        <item m="1" x="5327"/>
        <item m="1" x="2505"/>
        <item m="1" x="2561"/>
        <item m="1" x="2067"/>
        <item m="1" x="4242"/>
        <item m="1" x="4828"/>
        <item m="1" x="4739"/>
        <item m="1" x="6512"/>
        <item m="1" x="2025"/>
        <item m="1" x="7076"/>
        <item m="1" x="3621"/>
        <item m="1" x="5897"/>
        <item m="1" x="6736"/>
        <item m="1" x="7370"/>
        <item m="1" x="3861"/>
        <item m="1" x="5407"/>
        <item m="1" x="63"/>
        <item m="1" x="7656"/>
        <item m="1" x="667"/>
        <item m="1" x="2548"/>
        <item m="1" x="4975"/>
        <item m="1" x="4934"/>
        <item m="1" x="1071"/>
        <item m="1" x="7208"/>
        <item m="1" x="1424"/>
        <item m="1" x="7282"/>
        <item m="1" x="4578"/>
        <item m="1" x="6186"/>
        <item m="1" x="1741"/>
        <item m="1" x="7744"/>
        <item m="1" x="3493"/>
        <item m="1" x="1369"/>
        <item m="1" x="4149"/>
        <item m="1" x="2203"/>
        <item m="1" x="7647"/>
        <item m="1" x="2858"/>
        <item m="1" x="4169"/>
        <item m="1" x="3183"/>
        <item m="1" x="5072"/>
        <item m="1" x="7152"/>
        <item m="1" x="2470"/>
        <item m="1" x="4700"/>
        <item m="1" x="5101"/>
        <item m="1" x="2876"/>
        <item m="1" x="909"/>
        <item m="1" x="4511"/>
        <item m="1" x="4723"/>
        <item m="1" x="7921"/>
        <item m="1" x="2652"/>
        <item m="1" x="5507"/>
        <item m="1" x="6178"/>
        <item m="1" x="4948"/>
        <item m="1" x="999"/>
        <item m="1" x="1194"/>
        <item m="1" x="4282"/>
        <item m="1" x="6659"/>
        <item m="1" x="3214"/>
        <item m="1" x="7070"/>
        <item m="1" x="2451"/>
        <item m="1" x="3661"/>
        <item m="1" x="6754"/>
        <item m="1" x="1746"/>
        <item m="1" x="7004"/>
        <item m="1" x="4423"/>
        <item m="1" x="5688"/>
        <item m="1" x="7172"/>
        <item m="1" x="952"/>
        <item m="1" x="4288"/>
        <item m="1" x="5849"/>
        <item m="1" x="7303"/>
        <item m="1" x="6098"/>
        <item m="1" x="6352"/>
        <item m="1" x="4376"/>
        <item m="1" x="4139"/>
        <item m="1" x="2131"/>
        <item m="1" x="134"/>
        <item m="1" x="2804"/>
        <item m="1" x="3820"/>
        <item m="1" x="4232"/>
        <item m="1" x="625"/>
        <item m="1" x="1618"/>
        <item m="1" x="6817"/>
        <item m="1" x="6500"/>
        <item m="1" x="1166"/>
        <item m="1" x="6047"/>
        <item m="1" x="1563"/>
        <item m="1" x="6889"/>
        <item m="1" x="5854"/>
        <item m="1" x="407"/>
        <item x="42"/>
        <item m="1" x="7118"/>
        <item m="1" x="5906"/>
        <item m="1" x="2748"/>
        <item m="1" x="994"/>
        <item m="1" x="6235"/>
        <item m="1" x="5468"/>
        <item m="1" x="7263"/>
        <item m="1" x="7628"/>
        <item m="1" x="2171"/>
        <item m="1" x="3010"/>
        <item m="1" x="1957"/>
        <item m="1" x="5490"/>
        <item m="1" x="4804"/>
        <item m="1" x="316"/>
        <item m="1" x="4126"/>
        <item m="1" x="3106"/>
        <item m="1" x="5094"/>
        <item m="1" x="1698"/>
        <item m="1" x="7668"/>
        <item m="1" x="5201"/>
        <item m="1" x="6311"/>
        <item m="1" x="4539"/>
        <item m="1" x="6536"/>
        <item m="1" x="5125"/>
        <item m="1" x="3977"/>
        <item m="1" x="6400"/>
        <item m="1" x="5547"/>
        <item m="1" x="6605"/>
        <item m="1" x="532"/>
        <item m="1" x="5592"/>
        <item m="1" x="6147"/>
        <item m="1" x="2855"/>
        <item m="1" x="4455"/>
        <item m="1" x="7279"/>
        <item m="1" x="4933"/>
        <item m="1" x="1935"/>
        <item m="1" x="6897"/>
        <item m="1" x="3687"/>
        <item m="1" x="5356"/>
        <item m="1" x="1914"/>
        <item m="1" x="7038"/>
        <item m="1" x="2728"/>
        <item m="1" x="6248"/>
        <item m="1" x="5812"/>
        <item m="1" x="5425"/>
        <item m="1" x="1053"/>
        <item m="1" x="6989"/>
        <item m="1" x="6124"/>
        <item m="1" x="2262"/>
        <item m="1" x="5132"/>
        <item m="1" x="6767"/>
        <item m="1" x="5160"/>
        <item m="1" x="7901"/>
        <item m="1" x="2694"/>
        <item m="1" x="7855"/>
        <item m="1" x="4261"/>
        <item m="1" x="7266"/>
        <item m="1" x="3060"/>
        <item m="1" x="408"/>
        <item m="1" x="4228"/>
        <item m="1" x="7169"/>
        <item m="1" x="2049"/>
        <item m="1" x="6516"/>
        <item m="1" x="5549"/>
        <item m="1" x="2768"/>
        <item m="1" x="3689"/>
        <item m="1" x="7926"/>
        <item m="1" x="1670"/>
        <item m="1" x="4567"/>
        <item m="1" x="4033"/>
        <item m="1" x="3677"/>
        <item m="1" x="308"/>
        <item m="1" x="5661"/>
        <item m="1" x="6945"/>
        <item m="1" x="2389"/>
        <item m="1" x="7825"/>
        <item m="1" x="491"/>
        <item m="1" x="6603"/>
        <item m="1" x="4620"/>
        <item m="1" x="7308"/>
        <item m="1" x="2925"/>
        <item m="1" x="7151"/>
        <item m="1" x="5151"/>
        <item m="1" x="3660"/>
        <item m="1" x="577"/>
        <item m="1" x="2254"/>
        <item m="1" x="3557"/>
        <item m="1" x="4336"/>
        <item m="1" x="703"/>
        <item m="1" x="2281"/>
        <item m="1" x="3509"/>
        <item m="1" x="4720"/>
        <item m="1" x="3716"/>
        <item m="1" x="7366"/>
        <item m="1" x="1956"/>
        <item m="1" x="2769"/>
        <item m="1" x="3139"/>
        <item m="1" x="6583"/>
        <item m="1" x="6932"/>
        <item m="1" x="7045"/>
        <item m="1" x="6401"/>
        <item m="1" x="3313"/>
        <item m="1" x="4044"/>
        <item m="1" x="4298"/>
        <item m="1" x="7533"/>
        <item m="1" x="4120"/>
        <item m="1" x="5712"/>
        <item m="1" x="4575"/>
        <item m="1" x="2103"/>
        <item m="1" x="6172"/>
        <item m="1" x="4941"/>
        <item m="1" x="4727"/>
        <item m="1" x="610"/>
        <item m="1" x="3942"/>
        <item m="1" x="5120"/>
        <item m="1" x="4925"/>
        <item m="1" x="1591"/>
        <item m="1" x="6133"/>
        <item m="1" x="6469"/>
        <item m="1" x="2446"/>
        <item m="1" x="2009"/>
        <item m="1" x="7374"/>
        <item m="1" x="5358"/>
        <item m="1" x="4867"/>
        <item m="1" x="4755"/>
        <item m="1" x="2878"/>
        <item m="1" x="4913"/>
        <item m="1" x="5274"/>
        <item m="1" x="872"/>
        <item m="1" x="2839"/>
        <item m="1" x="5637"/>
        <item m="1" x="2160"/>
        <item m="1" x="7878"/>
        <item m="1" x="1757"/>
        <item m="1" x="814"/>
        <item m="1" x="1934"/>
        <item m="1" x="7083"/>
        <item m="1" x="7002"/>
        <item m="1" x="2583"/>
        <item m="1" x="4725"/>
        <item m="1" x="608"/>
        <item m="1" x="2838"/>
        <item m="1" x="7251"/>
        <item m="1" x="7372"/>
        <item m="1" x="3541"/>
        <item m="1" x="4141"/>
        <item m="1" x="5041"/>
        <item m="1" x="7917"/>
        <item m="1" x="4302"/>
        <item m="1" x="775"/>
        <item m="1" x="7434"/>
        <item m="1" x="3485"/>
        <item m="1" x="7000"/>
        <item m="1" x="1126"/>
        <item m="1" x="5851"/>
        <item m="1" x="1482"/>
        <item m="1" x="7718"/>
        <item m="1" x="5228"/>
        <item m="1" x="7127"/>
        <item m="1" x="378"/>
        <item m="1" x="2574"/>
        <item m="1" x="1736"/>
        <item m="1" x="6370"/>
        <item m="1" x="276"/>
        <item m="1" x="2783"/>
        <item m="1" x="2154"/>
        <item m="1" x="1738"/>
        <item m="1" x="1740"/>
        <item m="1" x="1546"/>
        <item m="1" x="6388"/>
        <item m="1" x="1510"/>
        <item m="1" x="5008"/>
        <item m="1" x="4824"/>
        <item m="1" x="7612"/>
        <item m="1" x="6765"/>
        <item m="1" x="4460"/>
        <item m="1" x="5670"/>
        <item m="1" x="7723"/>
        <item m="1" x="1121"/>
        <item m="1" x="5063"/>
        <item m="1" x="7071"/>
        <item m="1" x="2155"/>
        <item m="1" x="6154"/>
        <item m="1" x="5807"/>
        <item m="1" x="6970"/>
        <item m="1" x="2922"/>
        <item m="1" x="4866"/>
        <item m="1" x="2747"/>
        <item m="1" x="6423"/>
        <item m="1" x="835"/>
        <item m="1" x="2080"/>
        <item m="1" x="4973"/>
        <item m="1" x="5265"/>
        <item m="1" x="2606"/>
        <item m="1" x="7375"/>
        <item m="1" x="2850"/>
        <item m="1" x="6470"/>
        <item m="1" x="1524"/>
        <item m="1" x="3699"/>
        <item m="1" x="7273"/>
        <item m="1" x="3346"/>
        <item m="1" x="4401"/>
        <item m="1" x="505"/>
        <item m="1" x="1648"/>
        <item m="1" x="6627"/>
        <item m="1" x="818"/>
        <item m="1" x="4899"/>
        <item m="1" x="5799"/>
        <item m="1" x="4101"/>
        <item m="1" x="789"/>
        <item m="1" x="5790"/>
        <item m="1" x="5920"/>
        <item m="1" x="4205"/>
        <item m="1" x="6285"/>
        <item m="1" x="1948"/>
        <item m="1" x="7934"/>
        <item m="1" x="7692"/>
        <item m="1" x="91"/>
        <item m="1" x="4906"/>
        <item m="1" x="4783"/>
        <item m="1" x="2756"/>
        <item m="1" x="6657"/>
        <item m="1" x="5410"/>
        <item m="1" x="7770"/>
        <item m="1" x="4834"/>
        <item m="1" x="1611"/>
        <item m="1" x="7191"/>
        <item m="1" x="5329"/>
        <item m="1" x="798"/>
        <item m="1" x="3089"/>
        <item m="1" x="3701"/>
        <item m="1" x="2087"/>
        <item m="1" x="6455"/>
        <item m="1" x="4257"/>
        <item m="1" x="1625"/>
        <item m="1" x="7388"/>
        <item m="1" x="2733"/>
        <item m="1" x="7597"/>
        <item m="1" x="2424"/>
        <item m="1" x="3970"/>
        <item m="1" x="857"/>
        <item m="1" x="4037"/>
        <item m="1" x="2650"/>
        <item m="1" x="2847"/>
        <item m="1" x="5585"/>
        <item m="1" x="7094"/>
        <item m="1" x="374"/>
        <item m="1" x="851"/>
        <item m="1" x="1346"/>
        <item m="1" x="2508"/>
        <item m="1" x="3385"/>
        <item m="1" x="3603"/>
        <item m="1" x="4983"/>
        <item m="1" x="4579"/>
        <item m="1" x="2165"/>
        <item m="1" x="2209"/>
        <item m="1" x="853"/>
        <item m="1" x="4490"/>
        <item m="1" x="5360"/>
        <item m="1" x="4689"/>
        <item m="1" x="1263"/>
        <item m="1" x="4842"/>
        <item m="1" x="2198"/>
        <item m="1" x="6302"/>
        <item m="1" x="7229"/>
        <item m="1" x="4176"/>
        <item m="1" x="4716"/>
        <item m="1" x="5778"/>
        <item m="1" x="2473"/>
        <item m="1" x="7497"/>
        <item m="1" x="7006"/>
        <item m="1" x="4088"/>
        <item m="1" x="6998"/>
        <item m="1" x="4266"/>
        <item m="1" x="4958"/>
        <item m="1" x="7040"/>
        <item m="1" x="6242"/>
        <item m="1" x="6182"/>
        <item m="1" x="6189"/>
        <item m="1" x="6690"/>
        <item m="1" x="1148"/>
        <item m="1" x="7292"/>
        <item m="1" x="6972"/>
        <item m="1" x="6022"/>
        <item m="1" x="2174"/>
        <item m="1" x="7953"/>
        <item m="1" x="4410"/>
        <item m="1" x="6792"/>
        <item m="1" x="4659"/>
        <item m="1" x="2704"/>
        <item m="1" x="7405"/>
        <item m="1" x="6095"/>
        <item m="1" x="3494"/>
        <item m="1" x="1144"/>
        <item m="1" x="3382"/>
        <item m="1" x="4685"/>
        <item m="1" x="6122"/>
        <item m="1" x="4130"/>
        <item m="1" x="2283"/>
        <item m="1" x="3014"/>
        <item m="1" x="3134"/>
        <item m="1" x="1568"/>
        <item m="1" x="1664"/>
        <item m="1" x="2770"/>
        <item m="1" x="1270"/>
        <item m="1" x="6644"/>
        <item m="1" x="6476"/>
        <item m="1" x="6421"/>
        <item m="1" x="6221"/>
        <item m="1" x="2405"/>
        <item m="1" x="6075"/>
        <item m="1" x="2449"/>
        <item m="1" x="6549"/>
        <item m="1" x="2720"/>
        <item m="1" x="1125"/>
        <item m="1" x="3961"/>
        <item m="1" x="4726"/>
        <item m="1" x="3146"/>
        <item m="1" x="4128"/>
        <item m="1" x="6787"/>
        <item m="1" x="7066"/>
        <item m="1" x="5024"/>
        <item m="1" x="2401"/>
        <item m="1" x="3457"/>
        <item m="1" x="6726"/>
        <item m="1" x="1628"/>
        <item m="1" x="3691"/>
        <item m="1" x="6015"/>
        <item m="1" x="2836"/>
        <item m="1" x="6071"/>
        <item m="1" x="2359"/>
        <item m="1" x="4772"/>
        <item m="1" x="1952"/>
        <item m="1" x="626"/>
        <item m="1" x="6894"/>
        <item m="1" x="4303"/>
        <item m="1" x="2543"/>
        <item m="1" x="2249"/>
        <item m="1" x="4884"/>
        <item m="1" x="729"/>
        <item m="1" x="3380"/>
        <item m="1" x="7733"/>
        <item m="1" x="1193"/>
        <item m="1" x="5169"/>
        <item m="1" x="5371"/>
        <item m="1" x="512"/>
        <item m="1" x="4006"/>
        <item m="1" x="4813"/>
        <item m="1" x="1059"/>
        <item m="1" x="333"/>
        <item m="1" x="4061"/>
        <item m="1" x="7682"/>
        <item m="1" x="6534"/>
        <item m="1" x="1100"/>
        <item m="1" x="3994"/>
        <item m="1" x="2598"/>
        <item m="1" x="159"/>
        <item m="1" x="3836"/>
        <item m="1" x="1783"/>
        <item m="1" x="1325"/>
        <item m="1" x="946"/>
        <item m="1" x="5013"/>
        <item m="1" x="4776"/>
        <item m="1" x="53"/>
        <item m="1" x="6915"/>
        <item m="1" x="6905"/>
        <item m="1" x="6499"/>
        <item m="1" x="4069"/>
        <item m="1" x="5946"/>
        <item m="1" x="6910"/>
        <item m="1" x="2710"/>
        <item m="1" x="5341"/>
        <item m="1" x="4055"/>
        <item m="1" x="1719"/>
        <item m="1" x="1551"/>
        <item m="1" x="2082"/>
        <item m="1" x="6567"/>
        <item m="1" x="1981"/>
        <item m="1" x="1584"/>
        <item m="1" x="7393"/>
        <item m="1" x="2848"/>
        <item m="1" x="1594"/>
        <item m="1" x="2459"/>
        <item m="1" x="2808"/>
        <item m="1" x="4841"/>
        <item m="1" x="4524"/>
        <item m="1" x="2793"/>
        <item m="1" x="2261"/>
        <item m="1" x="4982"/>
        <item m="1" x="5942"/>
        <item m="1" x="202"/>
        <item m="1" x="2661"/>
        <item m="1" x="2043"/>
        <item m="1" x="849"/>
        <item m="1" x="6569"/>
        <item m="1" x="2465"/>
        <item m="1" x="2626"/>
        <item m="1" x="630"/>
        <item m="1" x="6938"/>
        <item m="1" x="2516"/>
        <item m="1" x="382"/>
        <item m="1" x="3439"/>
        <item m="1" x="3858"/>
        <item m="1" x="2741"/>
        <item m="1" x="4563"/>
        <item m="1" x="5032"/>
        <item m="1" x="7036"/>
        <item m="1" x="1235"/>
        <item m="1" x="4761"/>
        <item m="1" x="530"/>
        <item m="1" x="5725"/>
        <item m="1" x="6687"/>
        <item m="1" x="1891"/>
        <item m="1" x="6759"/>
        <item m="1" x="1230"/>
        <item m="1" x="6402"/>
        <item m="1" x="3364"/>
        <item m="1" x="1893"/>
        <item m="1" x="6568"/>
        <item m="1" x="2703"/>
        <item m="1" x="6589"/>
        <item m="1" x="2740"/>
        <item m="1" x="6697"/>
        <item m="1" x="1020"/>
        <item m="1" x="7140"/>
        <item m="1" x="5037"/>
        <item m="1" x="2179"/>
        <item m="1" x="1252"/>
        <item m="1" x="1673"/>
        <item m="1" x="627"/>
        <item m="1" x="2379"/>
        <item m="1" x="2812"/>
        <item m="1" x="4744"/>
        <item m="1" x="3481"/>
        <item m="1" x="243"/>
        <item m="1" x="3229"/>
        <item m="1" x="4807"/>
        <item m="1" x="3930"/>
        <item m="1" x="4624"/>
        <item m="1" x="2750"/>
        <item m="1" x="2961"/>
        <item m="1" x="412"/>
        <item m="1" x="6748"/>
        <item m="1" x="5373"/>
        <item m="1" x="1295"/>
        <item m="1" x="4212"/>
        <item m="1" x="3960"/>
        <item m="1" x="778"/>
        <item m="1" x="284"/>
        <item m="1" x="6667"/>
        <item m="1" x="2663"/>
        <item m="1" x="892"/>
        <item m="1" x="1887"/>
        <item m="1" x="6601"/>
        <item m="1" x="6574"/>
        <item m="1" x="2347"/>
        <item m="1" x="1232"/>
        <item x="14"/>
        <item m="1" x="4209"/>
        <item m="1" x="4500"/>
        <item m="1" x="6093"/>
        <item m="1" x="7657"/>
        <item m="1" x="6066"/>
        <item m="1" x="201"/>
        <item m="1" x="358"/>
        <item m="1" x="5426"/>
        <item m="1" x="6273"/>
        <item m="1" x="5003"/>
        <item m="1" x="6000"/>
        <item m="1" x="7302"/>
        <item m="1" x="2448"/>
        <item m="1" x="1464"/>
        <item m="1" x="3860"/>
        <item m="1" x="1967"/>
        <item m="1" x="1846"/>
        <item m="1" x="6210"/>
        <item m="1" x="1795"/>
        <item m="1" x="6152"/>
        <item m="1" x="1256"/>
        <item m="1" x="7621"/>
        <item m="1" x="7119"/>
        <item m="1" x="1191"/>
        <item m="1" x="3943"/>
        <item m="1" x="1817"/>
        <item m="1" x="5230"/>
        <item m="1" x="6647"/>
        <item m="1" x="1188"/>
        <item m="1" x="7433"/>
        <item m="1" x="516"/>
        <item m="1" x="4874"/>
        <item m="1" x="3433"/>
        <item m="1" x="3195"/>
        <item m="1" x="6892"/>
        <item m="1" x="4014"/>
        <item m="1" x="6979"/>
        <item m="1" x="7008"/>
        <item m="1" x="2654"/>
        <item m="1" x="600"/>
        <item m="1" x="878"/>
        <item m="1" x="4155"/>
        <item m="1" x="2202"/>
        <item m="1" x="3600"/>
        <item m="1" x="7626"/>
        <item m="1" x="7301"/>
        <item m="1" x="6815"/>
        <item m="1" x="7108"/>
        <item m="1" x="3353"/>
        <item m="1" x="711"/>
        <item m="1" x="1153"/>
        <item m="1" x="4837"/>
        <item m="1" x="4812"/>
        <item m="1" x="1661"/>
        <item m="1" x="2902"/>
        <item m="1" x="2936"/>
        <item m="1" x="517"/>
        <item m="1" x="4790"/>
        <item m="1" x="7959"/>
        <item m="1" x="3396"/>
        <item m="1" x="1103"/>
        <item m="1" x="3115"/>
        <item m="1" x="7085"/>
        <item m="1" x="3129"/>
        <item m="1" x="5167"/>
        <item m="1" x="3833"/>
        <item m="1" x="3348"/>
        <item m="1" x="4675"/>
        <item m="1" x="606"/>
        <item m="1" x="751"/>
        <item m="1" x="2618"/>
        <item m="1" x="4959"/>
        <item m="1" x="2553"/>
        <item m="1" x="1146"/>
        <item m="1" x="5382"/>
        <item m="1" x="6252"/>
        <item m="1" x="7552"/>
        <item m="1" x="3913"/>
        <item m="1" x="1195"/>
        <item m="1" x="6156"/>
        <item m="1" x="7696"/>
        <item m="1" x="7877"/>
        <item m="1" x="5626"/>
        <item m="1" x="2607"/>
        <item m="1" x="6884"/>
        <item m="1" x="6826"/>
        <item m="1" x="790"/>
        <item m="1" x="3929"/>
        <item m="1" x="1052"/>
        <item m="1" x="6333"/>
        <item m="1" x="2060"/>
        <item m="1" x="6924"/>
        <item m="1" x="2642"/>
        <item m="1" x="261"/>
        <item m="1" x="3403"/>
        <item m="1" x="1552"/>
        <item m="1" x="3998"/>
        <item m="1" x="2926"/>
        <item m="1" x="4993"/>
        <item m="1" x="6445"/>
        <item m="1" x="7230"/>
        <item m="1" x="4862"/>
        <item m="1" x="3919"/>
        <item m="1" x="2628"/>
        <item m="1" x="6628"/>
        <item m="1" x="7715"/>
        <item m="1" x="2880"/>
        <item m="1" x="5948"/>
        <item m="1" x="3750"/>
        <item m="1" x="4886"/>
        <item m="1" x="2510"/>
        <item m="1" x="1509"/>
        <item m="1" x="1150"/>
        <item m="1" x="5974"/>
        <item m="1" x="4859"/>
        <item m="1" x="3513"/>
        <item m="1" x="2532"/>
        <item m="1" x="6541"/>
        <item m="1" x="2280"/>
        <item m="1" x="7503"/>
        <item m="1" x="1953"/>
        <item m="1" x="4247"/>
        <item m="1" x="3417"/>
        <item m="1" x="4256"/>
        <item m="1" x="1184"/>
        <item m="1" x="6965"/>
        <item m="1" x="6718"/>
        <item m="1" x="6664"/>
        <item m="1" x="4388"/>
        <item m="1" x="1237"/>
        <item m="1" x="1129"/>
        <item m="1" x="6409"/>
        <item m="1" x="6201"/>
        <item m="1" x="7075"/>
        <item m="1" x="2758"/>
        <item m="1" x="1998"/>
        <item m="1" x="3968"/>
        <item m="1" x="4113"/>
        <item m="1" x="5389"/>
        <item m="1" x="6514"/>
        <item m="1" x="2818"/>
        <item m="1" x="2742"/>
        <item m="1" x="6045"/>
        <item m="1" x="1058"/>
        <item m="1" x="3737"/>
        <item m="1" x="1167"/>
        <item m="1" x="1145"/>
        <item m="1" x="3249"/>
        <item m="1" x="1700"/>
        <item m="1" x="5789"/>
        <item m="1" x="6635"/>
        <item m="1" x="1276"/>
        <item m="1" x="4703"/>
        <item m="1" x="2018"/>
        <item m="1" x="1331"/>
        <item m="1" x="2330"/>
        <item m="1" x="3363"/>
        <item m="1" x="2290"/>
        <item m="1" x="3692"/>
        <item m="1" x="2513"/>
        <item m="1" x="2372"/>
        <item m="1" x="2960"/>
        <item m="1" x="6315"/>
        <item m="1" x="887"/>
        <item m="1" x="1850"/>
        <item m="1" x="2845"/>
        <item m="1" x="5391"/>
        <item m="1" x="6639"/>
        <item m="1" x="1219"/>
        <item m="1" x="2119"/>
        <item m="1" x="3131"/>
        <item m="1" x="2695"/>
        <item m="1" x="5512"/>
        <item m="1" x="5785"/>
        <item m="1" x="828"/>
        <item m="1" x="4992"/>
        <item m="1" x="2113"/>
        <item m="1" x="1762"/>
        <item m="1" x="3996"/>
        <item m="1" x="6024"/>
        <item m="1" x="1040"/>
        <item m="1" x="2141"/>
        <item m="1" x="5482"/>
        <item m="1" x="4218"/>
        <item m="1" x="2077"/>
        <item m="1" x="489"/>
        <item m="1" x="6707"/>
        <item m="1" x="550"/>
        <item m="1" x="2142"/>
        <item m="1" x="5261"/>
        <item m="1" x="2065"/>
        <item m="1" x="1216"/>
        <item m="1" x="7016"/>
        <item m="1" x="3728"/>
        <item m="1" x="4269"/>
        <item m="1" x="1289"/>
        <item m="1" x="3524"/>
        <item m="1" x="4827"/>
        <item m="1" x="554"/>
        <item m="1" x="6703"/>
        <item m="1" x="2777"/>
        <item m="1" x="1702"/>
        <item m="1" x="5616"/>
        <item m="1" x="4558"/>
        <item m="1" x="4706"/>
        <item m="1" x="5960"/>
        <item m="1" x="5235"/>
        <item m="1" x="1363"/>
        <item m="1" x="837"/>
        <item m="1" x="5972"/>
        <item m="1" x="5372"/>
        <item m="1" x="1324"/>
        <item m="1" x="974"/>
        <item m="1" x="5165"/>
        <item m="1" x="4966"/>
        <item m="1" x="1557"/>
        <item m="1" x="3523"/>
        <item m="1" x="2825"/>
        <item m="1" x="6630"/>
        <item m="1" x="3733"/>
        <item m="1" x="4822"/>
        <item m="1" x="957"/>
        <item m="1" x="5450"/>
        <item m="1" x="4820"/>
        <item m="1" x="4750"/>
        <item m="1" x="5190"/>
        <item m="1" x="4846"/>
        <item m="1" x="6719"/>
        <item m="1" x="2955"/>
        <item m="1" x="5519"/>
        <item m="1" x="2402"/>
        <item m="1" x="4642"/>
        <item m="1" x="594"/>
        <item m="1" x="2358"/>
        <item m="1" x="3030"/>
        <item x="44"/>
        <item m="1" x="2888"/>
        <item m="1" x="3456"/>
        <item m="1" x="5613"/>
        <item m="1" x="6810"/>
        <item m="1" x="1683"/>
        <item m="1" x="5883"/>
        <item m="1" x="5346"/>
        <item m="1" x="6642"/>
        <item m="1" x="2041"/>
        <item m="1" x="3714"/>
        <item m="1" x="4186"/>
        <item m="1" x="5054"/>
        <item m="1" x="1014"/>
        <item m="1" x="4535"/>
        <item m="1" x="3096"/>
        <item m="1" x="514"/>
        <item m="1" x="3512"/>
        <item m="1" x="5199"/>
        <item m="1" x="2099"/>
        <item m="1" x="3969"/>
        <item m="1" x="3657"/>
        <item m="1" x="1829"/>
        <item m="1" x="1350"/>
        <item m="1" x="1613"/>
        <item m="1" x="3435"/>
        <item m="1" x="5899"/>
        <item m="1" x="3112"/>
        <item m="1" x="4640"/>
        <item m="1" x="2279"/>
        <item m="1" x="98"/>
        <item m="1" x="972"/>
        <item m="1" x="4794"/>
        <item m="1" x="6606"/>
        <item m="1" x="7101"/>
        <item m="1" x="5203"/>
        <item m="1" x="6507"/>
        <item m="1" x="681"/>
        <item m="1" x="2213"/>
        <item m="1" x="2064"/>
        <item m="1" x="1273"/>
        <item m="1" x="2343"/>
        <item m="1" x="6729"/>
        <item m="1" x="5263"/>
        <item m="1" x="5865"/>
        <item m="1" x="1515"/>
        <item m="1" x="7653"/>
        <item m="1" x="5922"/>
        <item m="1" x="70"/>
        <item m="1" x="5878"/>
        <item m="1" x="5581"/>
        <item m="1" x="2344"/>
        <item m="1" x="3789"/>
        <item m="1" x="3553"/>
        <item m="1" x="1375"/>
        <item m="1" x="1758"/>
        <item m="1" x="2665"/>
        <item m="1" x="6342"/>
        <item m="1" x="3793"/>
        <item m="1" x="2591"/>
        <item m="1" x="5727"/>
        <item m="1" x="6843"/>
        <item m="1" x="2981"/>
        <item m="1" x="7821"/>
        <item m="1" x="2238"/>
        <item m="1" x="6069"/>
        <item m="1" x="904"/>
        <item m="1" x="2666"/>
        <item m="1" x="1466"/>
        <item m="1" x="4609"/>
        <item m="1" x="2749"/>
        <item m="1" x="5868"/>
        <item m="1" x="2475"/>
        <item m="1" x="742"/>
        <item m="1" x="2678"/>
        <item m="1" x="5066"/>
        <item m="1" x="558"/>
        <item m="1" x="6050"/>
        <item m="1" x="6986"/>
        <item m="1" x="6781"/>
        <item m="1" x="2390"/>
        <item m="1" x="7474"/>
        <item m="1" x="6705"/>
        <item m="1" x="1384"/>
        <item m="1" x="4551"/>
        <item m="1" x="3940"/>
        <item m="1" x="1271"/>
        <item m="1" x="2319"/>
        <item m="1" x="886"/>
        <item m="1" x="1912"/>
        <item m="1" x="6609"/>
        <item m="1" x="982"/>
        <item m="1" x="3487"/>
        <item m="1" x="2679"/>
        <item m="1" x="1077"/>
        <item m="1" x="5119"/>
        <item m="1" x="1825"/>
        <item m="1" x="4329"/>
        <item m="1" x="3061"/>
        <item m="1" x="2849"/>
        <item m="1" x="5386"/>
        <item m="1" x="868"/>
        <item m="1" x="4112"/>
        <item m="1" x="6611"/>
        <item m="1" x="6438"/>
        <item m="1" x="6416"/>
        <item m="1" x="7586"/>
        <item m="1" x="5147"/>
        <item m="1" x="1016"/>
        <item m="1" x="6046"/>
        <item m="1" x="5074"/>
        <item m="1" x="3352"/>
        <item m="1" x="6922"/>
        <item m="1" x="6701"/>
        <item m="1" x="1102"/>
        <item m="1" x="7524"/>
        <item m="1" x="1911"/>
        <item m="1" x="6615"/>
        <item m="1" x="753"/>
        <item m="1" x="838"/>
        <item m="1" x="2140"/>
        <item m="1" x="7265"/>
        <item m="1" x="1476"/>
        <item m="1" x="3888"/>
        <item m="1" x="6019"/>
        <item m="1" x="1885"/>
        <item m="1" x="3746"/>
        <item m="1" x="1196"/>
        <item m="1" x="735"/>
        <item m="1" x="383"/>
        <item m="1" x="6737"/>
        <item m="1" x="4795"/>
        <item m="1" x="5932"/>
        <item m="1" x="1408"/>
        <item m="1" x="7712"/>
        <item m="1" x="3909"/>
        <item m="1" x="3659"/>
        <item m="1" x="1043"/>
        <item m="1" x="3619"/>
        <item m="1" x="6952"/>
        <item m="1" x="1051"/>
        <item m="1" x="6004"/>
        <item m="1" x="6073"/>
        <item m="1" x="634"/>
        <item m="1" x="1170"/>
        <item m="1" x="2985"/>
        <item m="1" x="3283"/>
        <item m="1" x="3816"/>
        <item m="1" x="4736"/>
        <item m="1" x="3114"/>
        <item m="1" x="5355"/>
        <item m="1" x="3898"/>
        <item m="1" x="1724"/>
        <item m="1" x="4880"/>
        <item m="1" x="6134"/>
        <item m="1" x="3166"/>
        <item m="1" x="1547"/>
        <item m="1" x="2789"/>
        <item m="1" x="1081"/>
        <item m="1" x="5618"/>
        <item m="1" x="6602"/>
        <item m="1" x="2716"/>
        <item m="1" x="795"/>
        <item m="1" x="7318"/>
        <item m="1" x="1799"/>
        <item m="1" x="1853"/>
        <item m="1" x="307"/>
        <item m="1" x="4027"/>
        <item m="1" x="6670"/>
        <item m="1" x="5835"/>
        <item m="1" x="1750"/>
        <item m="1" x="4529"/>
        <item m="1" x="1076"/>
        <item m="1" x="2156"/>
        <item m="1" x="1213"/>
        <item m="1" x="5420"/>
        <item m="1" x="2078"/>
        <item m="1" x="2811"/>
        <item m="1" x="587"/>
        <item m="1" x="1845"/>
        <item m="1" x="6171"/>
        <item m="1" x="1348"/>
        <item m="1" x="5892"/>
        <item m="1" x="1301"/>
        <item m="1" x="2918"/>
        <item m="1" x="4639"/>
        <item m="1" x="1240"/>
        <item m="1" x="1250"/>
        <item m="1" x="3423"/>
        <item m="1" x="3315"/>
        <item m="1" x="7001"/>
        <item m="1" x="1341"/>
        <item m="1" x="6426"/>
        <item x="19"/>
        <item m="1" x="157"/>
        <item m="1" x="269"/>
        <item m="1" x="6164"/>
        <item m="1" x="6755"/>
        <item m="1" x="6217"/>
        <item m="1" x="918"/>
        <item m="1" x="102"/>
        <item m="1" x="6390"/>
        <item m="1" x="5805"/>
        <item m="1" x="2790"/>
        <item m="1" x="6782"/>
        <item m="1" x="448"/>
        <item m="1" x="5402"/>
        <item m="1" x="1778"/>
        <item m="1" x="3851"/>
        <item m="1" x="7317"/>
        <item m="1" x="4540"/>
        <item m="1" x="309"/>
        <item m="1" x="6479"/>
        <item m="1" x="1024"/>
        <item m="1" x="793"/>
        <item m="1" x="3087"/>
        <item m="1" x="580"/>
        <item m="1" x="1813"/>
        <item m="1" x="579"/>
        <item m="1" x="7299"/>
        <item m="1" x="3869"/>
        <item m="1" x="5416"/>
        <item m="1" x="6575"/>
        <item m="1" x="3230"/>
        <item m="1" x="3693"/>
        <item m="1" x="5395"/>
        <item m="1" x="6105"/>
        <item m="1" x="3773"/>
        <item m="1" x="2044"/>
        <item m="1" x="6301"/>
        <item m="1" x="4477"/>
        <item m="1" x="4789"/>
        <item m="1" x="3729"/>
        <item m="1" x="4132"/>
        <item m="1" x="3486"/>
        <item m="1" x="3552"/>
        <item m="1" x="1929"/>
        <item m="1" x="3164"/>
        <item m="1" x="4366"/>
        <item m="1" x="2361"/>
        <item m="1" x="4611"/>
        <item m="1" x="66"/>
        <item m="1" x="111"/>
        <item m="1" x="3629"/>
        <item m="1" x="3880"/>
        <item m="1" x="3260"/>
        <item m="1" x="6546"/>
        <item m="1" x="1186"/>
        <item m="1" x="1774"/>
        <item m="1" x="927"/>
        <item m="1" x="2810"/>
        <item m="1" x="2594"/>
        <item m="1" x="6579"/>
        <item m="1" x="354"/>
        <item m="1" x="4672"/>
        <item m="1" x="3719"/>
        <item m="1" x="2631"/>
        <item m="1" x="2609"/>
        <item m="1" x="4340"/>
        <item m="1" x="7481"/>
        <item m="1" x="7932"/>
        <item m="1" x="6276"/>
        <item m="1" x="7848"/>
        <item m="1" x="5930"/>
        <item m="1" x="5542"/>
        <item m="1" x="833"/>
        <item m="1" x="5913"/>
        <item m="1" x="3821"/>
        <item m="1" x="6444"/>
        <item m="1" x="3872"/>
        <item m="1" x="7032"/>
        <item m="1" x="1409"/>
        <item m="1" x="2244"/>
        <item m="1" x="3633"/>
        <item m="1" x="6671"/>
        <item m="1" x="6119"/>
        <item m="1" x="7170"/>
        <item m="1" x="4354"/>
        <item m="1" x="6734"/>
        <item m="1" x="3467"/>
        <item m="1" x="1308"/>
        <item m="1" x="6360"/>
        <item m="1" x="3330"/>
        <item m="1" x="5305"/>
        <item m="1" x="2412"/>
        <item m="1" x="2217"/>
        <item m="1" x="3727"/>
        <item m="1" x="2957"/>
        <item m="1" x="6849"/>
        <item m="1" x="1759"/>
        <item m="1" x="5902"/>
        <item m="1" x="1427"/>
        <item m="1" x="3896"/>
        <item m="1" x="783"/>
        <item m="1" x="3537"/>
        <item m="1" x="2775"/>
        <item m="1" x="3615"/>
        <item m="1" x="3871"/>
        <item m="1" x="6475"/>
        <item m="1" x="3015"/>
        <item m="1" x="3033"/>
        <item m="1" x="2199"/>
        <item m="1" x="4052"/>
        <item m="1" x="6306"/>
        <item m="1" x="5437"/>
        <item m="1" x="698"/>
        <item m="1" x="1831"/>
        <item m="1" x="2114"/>
        <item m="1" x="2386"/>
        <item m="1" x="6014"/>
        <item m="1" x="6294"/>
        <item m="1" x="7034"/>
        <item m="1" x="1264"/>
        <item m="1" x="4023"/>
        <item m="1" x="5323"/>
        <item m="1" x="141"/>
        <item m="1" x="3787"/>
        <item m="1" x="2906"/>
        <item m="1" x="7610"/>
        <item m="1" x="1763"/>
        <item m="1" x="3941"/>
        <item m="1" x="6882"/>
        <item m="1" x="5275"/>
        <item m="1" x="7207"/>
        <item m="1" x="3815"/>
        <item m="1" x="6064"/>
        <item m="1" x="6732"/>
        <item m="1" x="5697"/>
        <item m="1" x="3767"/>
        <item m="1" x="2785"/>
        <item m="1" x="6543"/>
        <item m="1" x="3775"/>
        <item m="1" x="4311"/>
        <item m="1" x="1470"/>
        <item m="1" x="4849"/>
        <item m="1" x="1202"/>
        <item m="1" x="1811"/>
        <item m="1" x="1290"/>
        <item m="1" x="973"/>
        <item m="1" x="1869"/>
        <item m="1" x="6708"/>
        <item m="1" x="2403"/>
        <item m="1" x="1437"/>
        <item m="1" x="3976"/>
        <item m="1" x="2307"/>
        <item m="1" x="3604"/>
        <item m="1" x="5904"/>
        <item m="1" x="7689"/>
        <item m="1" x="1015"/>
        <item m="1" x="4004"/>
        <item m="1" x="431"/>
        <item m="1" x="6332"/>
        <item m="1" x="2680"/>
        <item m="1" x="6450"/>
        <item m="1" x="2776"/>
        <item m="1" x="1415"/>
        <item m="1" x="488"/>
        <item m="1" x="6542"/>
        <item m="1" x="3760"/>
        <item m="1" x="4508"/>
        <item m="1" x="5602"/>
        <item m="1" x="1627"/>
        <item m="1" x="3258"/>
        <item m="1" x="5259"/>
        <item m="1" x="5226"/>
        <item m="1" x="1709"/>
        <item m="1" x="6913"/>
        <item m="1" x="5665"/>
        <item m="1" x="6809"/>
        <item m="1" x="5814"/>
        <item m="1" x="1649"/>
        <item m="1" x="6750"/>
        <item m="1" x="1352"/>
        <item m="1" x="3292"/>
        <item m="1" x="2630"/>
        <item m="1" x="1800"/>
        <item m="1" x="5290"/>
        <item m="1" x="1586"/>
        <item m="1" x="6213"/>
        <item m="1" x="5978"/>
        <item m="1" x="5576"/>
        <item m="1" x="4056"/>
        <item m="1" x="1192"/>
        <item m="1" x="1343"/>
        <item m="1" x="5941"/>
        <item m="1" x="1505"/>
        <item m="1" x="6336"/>
        <item m="1" x="6250"/>
        <item m="1" x="5211"/>
        <item m="1" x="3339"/>
        <item m="1" x="5243"/>
        <item m="1" x="3397"/>
        <item m="1" x="3758"/>
        <item m="1" x="1383"/>
        <item m="1" x="1432"/>
        <item m="1" x="7039"/>
        <item m="1" x="5847"/>
        <item m="1" x="240"/>
        <item m="1" x="5750"/>
        <item m="1" x="6749"/>
        <item m="1" x="1810"/>
        <item m="1" x="4046"/>
        <item m="1" x="218"/>
        <item m="1" x="3073"/>
        <item m="1" x="5313"/>
        <item m="1" x="5176"/>
        <item m="1" x="1782"/>
        <item m="1" x="469"/>
        <item m="1" x="1797"/>
        <item m="1" x="7103"/>
        <item m="1" x="1987"/>
        <item m="1" x="5953"/>
        <item m="1" x="6415"/>
        <item m="1" x="5087"/>
        <item m="1" x="1909"/>
        <item m="1" x="4157"/>
        <item m="1" x="6505"/>
        <item m="1" x="5997"/>
        <item m="1" x="4161"/>
        <item m="1" x="2643"/>
        <item m="1" x="6272"/>
        <item m="1" x="5965"/>
        <item m="1" x="3424"/>
        <item m="1" x="1635"/>
        <item m="1" x="5755"/>
        <item m="1" x="1452"/>
        <item m="1" x="1353"/>
        <item m="1" x="3983"/>
        <item m="1" x="6535"/>
        <item m="1" x="3294"/>
        <item m="1" x="1632"/>
        <item m="1" x="3542"/>
        <item m="1" x="447"/>
        <item m="1" x="4016"/>
        <item m="1" x="6673"/>
        <item m="1" x="4893"/>
        <item m="1" x="3902"/>
        <item m="1" x="5783"/>
        <item m="1" x="6862"/>
        <item m="1" x="7281"/>
        <item m="1" x="5422"/>
        <item m="1" x="3539"/>
        <item m="1" x="4451"/>
        <item m="1" x="1504"/>
        <item m="1" x="1265"/>
        <item m="1" x="6245"/>
        <item m="1" x="4851"/>
        <item m="1" x="4140"/>
        <item m="1" x="3076"/>
        <item m="1" x="5095"/>
        <item m="1" x="5722"/>
        <item m="1" x="5184"/>
        <item m="1" x="7348"/>
        <item m="1" x="2557"/>
        <item m="1" x="6555"/>
        <item m="1" x="3749"/>
        <item m="1" x="2962"/>
        <item m="1" x="2752"/>
        <item m="1" x="3559"/>
        <item m="1" x="1931"/>
        <item m="1" x="5570"/>
        <item m="1" x="1809"/>
        <item m="1" x="3956"/>
        <item m="1" x="5864"/>
        <item m="1" x="6553"/>
        <item m="1" x="5998"/>
        <item m="1" x="876"/>
        <item m="1" x="4882"/>
        <item m="1" x="5640"/>
        <item m="1" x="3924"/>
        <item m="1" x="639"/>
        <item m="1" x="5991"/>
        <item m="1" x="6087"/>
        <item m="1" x="1453"/>
        <item m="1" x="4275"/>
        <item m="1" x="6265"/>
        <item m="1" x="1950"/>
        <item m="1" x="190"/>
        <item m="1" x="2175"/>
        <item m="1" x="6842"/>
        <item m="1" x="5249"/>
        <item m="1" x="3835"/>
        <item m="1" x="3404"/>
        <item m="1" x="2136"/>
        <item m="1" x="1575"/>
        <item m="1" x="280"/>
        <item m="1" x="7046"/>
        <item m="1" x="4418"/>
        <item m="1" x="2738"/>
        <item m="1" x="3618"/>
        <item m="1" x="259"/>
        <item m="1" x="5126"/>
        <item m="1" x="3832"/>
        <item m="1" x="940"/>
        <item m="1" x="5536"/>
        <item m="1" x="271"/>
        <item m="1" x="1393"/>
        <item m="1" x="5154"/>
        <item m="1" x="5691"/>
        <item m="1" x="6364"/>
        <item m="1" x="2239"/>
        <item m="1" x="1490"/>
        <item m="1" x="2712"/>
        <item m="1" x="6909"/>
        <item m="1" x="7931"/>
        <item m="1" x="3873"/>
        <item m="1" x="1156"/>
        <item m="1" x="6036"/>
        <item m="1" x="6875"/>
        <item m="1" x="6634"/>
        <item m="1" x="6551"/>
        <item m="1" x="1494"/>
        <item m="1" x="531"/>
        <item m="1" x="5874"/>
        <item m="1" x="5614"/>
        <item m="1" x="2081"/>
        <item m="1" x="7638"/>
        <item m="1" x="1236"/>
        <item m="1" x="2571"/>
        <item m="1" x="3508"/>
        <item m="1" x="1392"/>
        <item m="1" x="3672"/>
        <item m="1" x="2730"/>
        <item m="1" x="7496"/>
        <item m="1" x="260"/>
        <item m="1" x="6971"/>
        <item m="1" x="1065"/>
        <item m="1" x="1706"/>
        <item m="1" x="5935"/>
        <item m="1" x="1672"/>
        <item m="1" x="2115"/>
        <item m="1" x="3720"/>
        <item m="1" x="3282"/>
        <item m="1" x="3806"/>
        <item m="1" x="4011"/>
        <item m="1" x="7667"/>
        <item m="1" x="2729"/>
        <item m="1" x="6724"/>
        <item m="1" x="3006"/>
        <item m="1" x="6419"/>
        <item m="1" x="282"/>
        <item m="1" x="4025"/>
        <item m="1" x="225"/>
        <item m="1" x="1870"/>
        <item m="1" x="2696"/>
        <item m="1" x="1456"/>
        <item m="1" x="1536"/>
        <item m="1" x="3386"/>
        <item m="1" x="1548"/>
        <item m="1" x="3759"/>
        <item m="1" x="985"/>
        <item m="1" x="6394"/>
        <item m="1" x="92"/>
        <item m="1" x="4040"/>
        <item m="1" x="5127"/>
        <item m="1" x="3196"/>
        <item m="1" x="1856"/>
        <item m="1" x="2423"/>
        <item m="1" x="1745"/>
        <item m="1" x="6925"/>
        <item m="1" x="1572"/>
        <item m="1" x="7067"/>
        <item m="1" x="6504"/>
        <item m="1" x="6389"/>
        <item m="1" x="915"/>
        <item m="1" x="3165"/>
        <item m="1" x="2476"/>
        <item m="1" x="6043"/>
        <item m="1" x="6585"/>
        <item m="1" x="1866"/>
        <item m="1" x="898"/>
        <item m="1" x="7007"/>
        <item m="1" x="3543"/>
        <item m="1" x="6094"/>
        <item m="1" x="1827"/>
        <item m="1" x="7247"/>
        <item m="1" x="3588"/>
        <item m="1" x="5608"/>
        <item m="1" x="1776"/>
        <item m="1" x="2644"/>
        <item m="1" x="6065"/>
        <item m="1" x="2000"/>
        <item m="1" x="3475"/>
        <item m="1" x="5062"/>
        <item m="1" x="1365"/>
        <item m="1" x="3277"/>
        <item m="1" x="229"/>
        <item m="1" x="4386"/>
        <item m="1" x="3052"/>
        <item m="1" x="3926"/>
        <item m="1" x="5362"/>
        <item m="1" x="6788"/>
        <item m="1" x="1303"/>
        <item m="1" x="5096"/>
        <item m="1" x="3811"/>
        <item m="1" x="1983"/>
        <item m="1" x="1669"/>
        <item m="1" x="5251"/>
        <item m="1" x="6044"/>
        <item m="1" x="3803"/>
        <item m="1" x="4574"/>
        <item m="1" x="5281"/>
        <item m="1" x="1425"/>
        <item m="1" x="5983"/>
        <item m="1" x="1588"/>
        <item m="1" x="3554"/>
        <item m="1" x="2857"/>
        <item m="1" x="1848"/>
        <item m="1" x="3744"/>
        <item m="1" x="1530"/>
        <item m="1" x="6359"/>
        <item m="1" x="6896"/>
        <item m="1" x="6241"/>
        <item m="1" x="1913"/>
        <item m="1" x="1115"/>
        <item m="1" x="3329"/>
        <item m="1" x="1027"/>
        <item m="1" x="5926"/>
        <item m="1" x="5031"/>
        <item m="1" x="1390"/>
        <item m="1" x="1801"/>
        <item m="1" x="6816"/>
        <item m="1" x="5896"/>
        <item m="1" x="3958"/>
        <item m="1" x="3185"/>
        <item m="1" x="862"/>
        <item m="1" x="4168"/>
        <item m="1" x="1531"/>
        <item m="1" x="2901"/>
        <item m="1" x="5002"/>
        <item m="1" x="3514"/>
        <item m="1" x="3148"/>
        <item m="1" x="2509"/>
        <item m="1" x="824"/>
        <item m="1" x="3867"/>
        <item m="1" x="3365"/>
        <item m="1" x="2219"/>
        <item m="1" x="1571"/>
        <item m="1" x="6177"/>
        <item m="1" x="419"/>
        <item m="1" x="473"/>
        <item m="1" x="455"/>
        <item m="1" x="2263"/>
        <item m="1" x="1968"/>
        <item m="1" x="6153"/>
        <item m="1" x="3889"/>
        <item m="1" x="6978"/>
        <item m="1" x="1725"/>
        <item m="1" x="5233"/>
        <item m="1" x="6696"/>
        <item m="1" x="193"/>
        <item m="1" x="3110"/>
        <item m="1" x="3495"/>
        <item m="1" x="6020"/>
        <item m="1" x="6663"/>
        <item m="1" x="3837"/>
        <item m="1" x="6587"/>
        <item m="1" x="3818"/>
        <item m="1" x="3639"/>
        <item m="1" x="3883"/>
        <item m="1" x="320"/>
        <item m="1" x="6209"/>
        <item m="1" x="5635"/>
        <item m="1" x="146"/>
        <item m="1" x="6021"/>
        <item m="1" x="3152"/>
        <item m="1" x="367"/>
        <item m="1" x="3197"/>
        <item m="1" x="3244"/>
        <item m="1" x="2821"/>
        <item m="1" x="5999"/>
        <item m="1" x="1491"/>
        <item m="1" x="1465"/>
        <item m="1" x="3316"/>
        <item m="1" x="4054"/>
        <item m="1" x="5218"/>
        <item m="1" x="2138"/>
        <item m="1" x="5659"/>
        <item m="1" x="1954"/>
        <item m="1" x="1830"/>
        <item m="1" x="5182"/>
        <item m="1" x="2177"/>
        <item m="1" x="2006"/>
        <item m="1" x="3372"/>
        <item m="1" x="3853"/>
        <item m="1" x="3778"/>
        <item m="1" x="3311"/>
        <item m="1" x="182"/>
        <item m="1" x="3250"/>
        <item m="1" x="5298"/>
        <item m="1" x="6123"/>
        <item m="1" x="1708"/>
        <item m="1" x="7081"/>
        <item m="1" x="3354"/>
        <item m="1" x="2472"/>
        <item m="1" x="3854"/>
        <item m="1" x="5333"/>
        <item m="1" x="693"/>
        <item m="1" x="3985"/>
        <item m="1" x="5919"/>
        <item m="1" x="3525"/>
        <item m="1" x="3585"/>
        <item m="1" x="6059"/>
        <item m="1" x="2751"/>
        <item m="1" x="5971"/>
        <item m="1" x="6850"/>
        <item m="1" x="1291"/>
        <item m="1" x="6939"/>
        <item m="1" x="6009"/>
        <item m="1" x="6946"/>
        <item m="1" x="928"/>
        <item m="1" x="2101"/>
        <item m="1" x="739"/>
        <item m="1" x="499"/>
        <item m="1" x="5908"/>
        <item m="1" x="2667"/>
        <item m="1" x="5216"/>
        <item m="1" x="6076"/>
        <item m="1" x="3911"/>
        <item m="1" x="5973"/>
        <item m="1" x="1253"/>
        <item m="1" x="5152"/>
        <item m="1" x="4012"/>
        <item m="1" x="5715"/>
        <item m="1" x="3231"/>
        <item m="1" x="5266"/>
        <item m="1" x="1748"/>
        <item m="1" x="2020"/>
        <item m="1" x="1686"/>
        <item m="1" x="5183"/>
        <item m="1" x="3882"/>
        <item m="1" x="4042"/>
        <item m="1" x="2514"/>
        <item m="1" x="3188"/>
        <item m="1" x="1895"/>
        <item m="1" x="5686"/>
        <item m="1" x="3443"/>
        <item m="1" x="5153"/>
        <item m="1" x="136"/>
        <item m="1" x="3510"/>
        <item m="1" x="6030"/>
        <item m="1" x="5776"/>
        <item m="1" x="5746"/>
        <item m="1" x="3331"/>
        <item m="1" x="5898"/>
        <item m="1" x="6883"/>
        <item m="1" x="6914"/>
        <item m="1" x="1938"/>
        <item m="1" x="5947"/>
        <item m="1" x="2558"/>
        <item m="1" x="2632"/>
        <item m="1" x="6052"/>
        <item m="1" x="1351"/>
        <item m="1" x="5810"/>
        <item m="1" x="2429"/>
        <item m="1" x="5945"/>
        <item m="1" x="3219"/>
        <item m="1" x="5867"/>
        <item m="1" x="1975"/>
        <item m="1" x="2062"/>
        <item m="1" x="2391"/>
        <item m="1" x="1309"/>
        <item m="1" x="2595"/>
        <item m="1" x="1272"/>
        <item m="1" x="2204"/>
        <item m="1" x="2121"/>
        <item m="1" x="1785"/>
        <item m="1" x="3317"/>
        <item m="1" x="2345"/>
        <item m="1" x="2308"/>
        <item m="1" x="3220"/>
        <item m="1" x="5840"/>
        <item m="1" x="781"/>
        <item m="1" x="3407"/>
        <item m="1" x="5921"/>
        <item m="1" x="2161"/>
        <item m="1" x="1238"/>
        <item m="1" x="1816"/>
        <item m="1" x="821"/>
        <item m="1" x="2083"/>
        <item m="1" x="3153"/>
        <item m="1" x="3189"/>
        <item m="1" x="858"/>
        <item m="1" x="1855"/>
        <item m="1" x="1197"/>
        <item m="1" x="1894"/>
        <item m="1" x="1937"/>
        <item m="1" x="2046"/>
        <item m="1" x="1974"/>
        <item m="1" x="2005"/>
        <item m="1" x="1151"/>
        <item m="1" x="893"/>
        <item m="1" x="1110"/>
        <item m="1" x="1060"/>
        <item m="1" x="980"/>
        <item m="1" x="935"/>
        <item m="1" x="102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94"/>
      <x v="84"/>
    </i>
    <i r="1">
      <x v="227"/>
      <x v="225"/>
    </i>
    <i r="1">
      <x v="220"/>
      <x v="218"/>
    </i>
    <i r="1">
      <x v="144"/>
      <x v="143"/>
    </i>
    <i r="1">
      <x v="177"/>
      <x v="174"/>
    </i>
    <i r="1">
      <x v="230"/>
      <x v="228"/>
    </i>
    <i r="1">
      <x v="48"/>
      <x v="77"/>
    </i>
    <i r="1">
      <x v="176"/>
      <x v="164"/>
    </i>
    <i r="2">
      <x v="179"/>
    </i>
    <i r="1">
      <x v="89"/>
      <x v="90"/>
    </i>
    <i r="1">
      <x v="134"/>
      <x v="132"/>
    </i>
    <i r="1">
      <x v="97"/>
      <x v="101"/>
    </i>
    <i r="1">
      <x v="90"/>
      <x v="91"/>
    </i>
    <i r="1">
      <x v="103"/>
      <x v="87"/>
    </i>
    <i r="1">
      <x v="56"/>
      <x v="138"/>
    </i>
    <i r="1">
      <x v="136"/>
      <x v="134"/>
    </i>
    <i r="1">
      <x v="131"/>
      <x v="129"/>
    </i>
    <i r="1">
      <x v="223"/>
      <x v="221"/>
    </i>
    <i r="1">
      <x v="229"/>
      <x v="227"/>
    </i>
    <i r="1">
      <x v="129"/>
      <x v="127"/>
    </i>
    <i r="1">
      <x v="245"/>
      <x v="243"/>
    </i>
    <i r="1">
      <x v="206"/>
      <x v="204"/>
    </i>
    <i r="1">
      <x v="29"/>
      <x v="22"/>
    </i>
    <i r="1">
      <x v="225"/>
      <x v="223"/>
    </i>
    <i r="1">
      <x v="148"/>
      <x v="147"/>
    </i>
    <i r="1">
      <x v="224"/>
      <x v="222"/>
    </i>
    <i r="1">
      <x v="173"/>
      <x v="171"/>
    </i>
    <i r="1">
      <x v="215"/>
      <x v="213"/>
    </i>
    <i r="1">
      <x v="178"/>
      <x v="175"/>
    </i>
    <i r="1">
      <x v="140"/>
      <x v="139"/>
    </i>
    <i r="1">
      <x v="139"/>
      <x v="137"/>
    </i>
    <i r="1">
      <x v="74"/>
      <x v="50"/>
    </i>
    <i r="1">
      <x v="164"/>
      <x v="162"/>
    </i>
    <i r="1">
      <x v="196"/>
      <x v="194"/>
    </i>
    <i r="1">
      <x v="180"/>
      <x v="177"/>
    </i>
    <i r="1">
      <x v="93"/>
      <x v="103"/>
    </i>
    <i r="1">
      <x v="92"/>
      <x v="104"/>
    </i>
    <i r="1">
      <x v="23"/>
      <x v="31"/>
    </i>
    <i r="1">
      <x v="172"/>
      <x v="170"/>
    </i>
    <i r="1">
      <x v="95"/>
      <x v="85"/>
    </i>
    <i r="1">
      <x v="188"/>
      <x v="186"/>
    </i>
    <i r="1">
      <x v="96"/>
      <x/>
    </i>
    <i r="1">
      <x v="204"/>
      <x v="202"/>
    </i>
    <i r="1">
      <x v="4"/>
      <x v="94"/>
    </i>
    <i r="1">
      <x v="80"/>
      <x v="71"/>
    </i>
    <i r="1">
      <x v="98"/>
      <x v="100"/>
    </i>
    <i r="1">
      <x v="168"/>
      <x v="166"/>
    </i>
    <i r="1">
      <x v="99"/>
      <x v="99"/>
    </i>
    <i r="1">
      <x v="71"/>
      <x v="65"/>
    </i>
    <i r="1">
      <x v="100"/>
      <x v="98"/>
    </i>
    <i r="1">
      <x v="184"/>
      <x v="182"/>
    </i>
    <i r="1">
      <x v="101"/>
      <x v="102"/>
    </i>
    <i r="1">
      <x v="192"/>
      <x v="190"/>
    </i>
    <i r="1">
      <x v="102"/>
      <x v="97"/>
    </i>
    <i r="1">
      <x v="200"/>
      <x v="198"/>
    </i>
    <i r="1">
      <x v="40"/>
      <x v="3"/>
    </i>
    <i r="1">
      <x v="208"/>
      <x v="206"/>
    </i>
    <i r="1">
      <x v="104"/>
      <x v="1"/>
    </i>
    <i r="1">
      <x v="222"/>
      <x v="220"/>
    </i>
    <i r="1">
      <x v="107"/>
      <x v="105"/>
    </i>
    <i r="1">
      <x v="162"/>
      <x v="160"/>
    </i>
    <i r="1">
      <x v="108"/>
      <x v="106"/>
    </i>
    <i r="1">
      <x v="166"/>
      <x v="164"/>
    </i>
    <i r="1">
      <x v="110"/>
      <x v="108"/>
    </i>
    <i r="1">
      <x v="170"/>
      <x v="168"/>
    </i>
    <i r="1">
      <x v="112"/>
      <x v="110"/>
    </i>
    <i r="1">
      <x v="174"/>
      <x v="172"/>
    </i>
    <i r="1">
      <x v="114"/>
      <x v="112"/>
    </i>
    <i r="1">
      <x v="91"/>
      <x v="92"/>
    </i>
    <i r="1">
      <x v="115"/>
      <x v="113"/>
    </i>
    <i r="1">
      <x v="182"/>
      <x v="180"/>
    </i>
    <i r="1">
      <x v="116"/>
      <x v="114"/>
    </i>
    <i r="1">
      <x v="186"/>
      <x v="184"/>
    </i>
    <i r="1">
      <x v="117"/>
      <x v="115"/>
    </i>
    <i r="1">
      <x v="190"/>
      <x v="188"/>
    </i>
    <i r="1">
      <x v="118"/>
      <x v="116"/>
    </i>
    <i r="1">
      <x v="194"/>
      <x v="192"/>
    </i>
    <i r="1">
      <x v="119"/>
      <x v="117"/>
    </i>
    <i r="1">
      <x v="198"/>
      <x v="196"/>
    </i>
    <i r="1">
      <x v="123"/>
      <x v="121"/>
    </i>
    <i r="1">
      <x v="202"/>
      <x v="200"/>
    </i>
    <i r="1">
      <x v="125"/>
      <x v="123"/>
    </i>
    <i r="1">
      <x v="73"/>
      <x v="45"/>
    </i>
    <i r="1">
      <x v="126"/>
      <x v="124"/>
    </i>
    <i r="1">
      <x v="210"/>
      <x v="208"/>
    </i>
    <i r="1">
      <x v="127"/>
      <x v="125"/>
    </i>
    <i r="1">
      <x v="77"/>
      <x v="9"/>
    </i>
    <i r="1">
      <x v="128"/>
      <x v="126"/>
    </i>
    <i r="1">
      <x v="79"/>
      <x v="11"/>
    </i>
    <i r="1">
      <x v="5"/>
      <x v="95"/>
    </i>
    <i r="1">
      <x v="81"/>
      <x v="75"/>
    </i>
    <i r="1">
      <x v="130"/>
      <x v="128"/>
    </i>
    <i r="1">
      <x v="163"/>
      <x v="161"/>
    </i>
    <i r="1">
      <x v="49"/>
      <x v="78"/>
    </i>
    <i r="1">
      <x v="165"/>
      <x v="163"/>
    </i>
    <i r="1">
      <x v="132"/>
      <x v="130"/>
    </i>
    <i r="1">
      <x v="167"/>
      <x v="165"/>
    </i>
    <i r="1">
      <x v="133"/>
      <x v="131"/>
    </i>
    <i r="1">
      <x v="169"/>
      <x v="167"/>
    </i>
    <i r="1">
      <x v="50"/>
      <x v="79"/>
    </i>
    <i r="1">
      <x v="171"/>
      <x v="169"/>
    </i>
    <i r="1">
      <x v="135"/>
      <x v="133"/>
    </i>
    <i r="1">
      <x v="85"/>
      <x v="17"/>
    </i>
    <i r="1">
      <x v="52"/>
      <x v="73"/>
    </i>
    <i r="1">
      <x v="175"/>
      <x v="173"/>
    </i>
    <i r="1">
      <x v="137"/>
      <x v="135"/>
    </i>
    <i r="1">
      <x v="72"/>
      <x v="40"/>
    </i>
    <i r="1">
      <x v="138"/>
      <x v="136"/>
    </i>
    <i r="1">
      <x v="179"/>
      <x v="176"/>
    </i>
    <i r="1">
      <x v="13"/>
      <x v="57"/>
    </i>
    <i r="1">
      <x v="181"/>
      <x v="178"/>
    </i>
    <i r="1">
      <x v="22"/>
      <x v="44"/>
    </i>
    <i r="1">
      <x v="183"/>
      <x v="181"/>
    </i>
    <i r="1">
      <x v="141"/>
      <x v="140"/>
    </i>
    <i r="1">
      <x v="185"/>
      <x v="183"/>
    </i>
    <i r="1">
      <x v="142"/>
      <x v="141"/>
    </i>
    <i r="1">
      <x v="187"/>
      <x v="185"/>
    </i>
    <i r="1">
      <x v="143"/>
      <x v="142"/>
    </i>
    <i r="1">
      <x v="189"/>
      <x v="187"/>
    </i>
    <i r="1">
      <x v="53"/>
      <x v="81"/>
    </i>
    <i r="1">
      <x v="191"/>
      <x v="189"/>
    </i>
    <i r="1">
      <x v="145"/>
      <x v="144"/>
    </i>
    <i r="1">
      <x v="193"/>
      <x v="191"/>
    </i>
    <i r="1">
      <x v="146"/>
      <x v="145"/>
    </i>
    <i r="1">
      <x v="195"/>
      <x v="193"/>
    </i>
    <i r="1">
      <x v="147"/>
      <x v="146"/>
    </i>
    <i r="1">
      <x v="197"/>
      <x v="195"/>
    </i>
    <i r="1">
      <x v="7"/>
      <x v="66"/>
    </i>
    <i r="1">
      <x v="199"/>
      <x v="197"/>
    </i>
    <i r="1">
      <x v="231"/>
      <x v="229"/>
    </i>
    <i r="1">
      <x v="201"/>
      <x v="199"/>
    </i>
    <i r="1">
      <x v="233"/>
      <x v="231"/>
    </i>
    <i r="1">
      <x v="203"/>
      <x v="201"/>
    </i>
    <i r="1">
      <x v="235"/>
      <x v="233"/>
    </i>
    <i r="1">
      <x v="205"/>
      <x v="203"/>
    </i>
    <i r="1">
      <x v="237"/>
      <x v="235"/>
    </i>
    <i r="1">
      <x v="207"/>
      <x v="205"/>
    </i>
    <i r="1">
      <x v="239"/>
      <x v="237"/>
    </i>
    <i r="1">
      <x v="209"/>
      <x v="207"/>
    </i>
    <i r="1">
      <x v="212"/>
      <x v="210"/>
    </i>
    <i r="1">
      <x v="211"/>
      <x v="209"/>
    </i>
    <i r="1">
      <x v="88"/>
      <x v="83"/>
    </i>
    <i r="1">
      <x v="76"/>
      <x v="42"/>
    </i>
    <i r="1">
      <x v="214"/>
      <x v="212"/>
    </i>
    <i r="1">
      <x v="216"/>
      <x v="214"/>
    </i>
    <i r="1">
      <x v="241"/>
      <x v="239"/>
    </i>
    <i r="1">
      <x v="217"/>
      <x v="215"/>
    </i>
    <i r="1">
      <x v="243"/>
      <x v="241"/>
    </i>
    <i r="1">
      <x v="219"/>
      <x v="217"/>
    </i>
    <i r="1">
      <x v="57"/>
      <x v="41"/>
    </i>
    <i r="1">
      <x v="221"/>
      <x v="219"/>
    </i>
    <i r="1">
      <x v="247"/>
      <x v="245"/>
    </i>
    <i r="1">
      <x v="83"/>
      <x v="46"/>
    </i>
    <i r="1">
      <x v="78"/>
      <x v="8"/>
    </i>
    <i r="1">
      <x v="158"/>
      <x v="156"/>
    </i>
    <i r="1">
      <x v="226"/>
      <x v="224"/>
    </i>
    <i r="1">
      <x v="159"/>
      <x v="157"/>
    </i>
    <i r="1">
      <x v="228"/>
      <x v="226"/>
    </i>
    <i r="1">
      <x v="160"/>
      <x v="158"/>
    </i>
    <i r="1">
      <x v="82"/>
      <x v="72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3"/>
      <x v="211"/>
    </i>
    <i r="1">
      <x v="177"/>
      <x v="174"/>
    </i>
    <i r="1">
      <x v="29"/>
      <x v="22"/>
    </i>
    <i r="1">
      <x v="48"/>
      <x v="77"/>
    </i>
    <i r="1">
      <x v="220"/>
      <x v="218"/>
    </i>
    <i r="1">
      <x v="94"/>
      <x v="84"/>
    </i>
    <i r="1">
      <x v="97"/>
      <x v="101"/>
    </i>
    <i r="1">
      <x v="227"/>
      <x v="225"/>
    </i>
    <i r="1">
      <x v="176"/>
      <x v="164"/>
    </i>
    <i r="2">
      <x v="179"/>
    </i>
    <i r="1">
      <x v="56"/>
      <x v="138"/>
    </i>
    <i r="1">
      <x v="13"/>
      <x v="57"/>
    </i>
    <i r="1">
      <x v="143"/>
      <x v="142"/>
    </i>
    <i r="1">
      <x v="89"/>
      <x v="90"/>
    </i>
    <i r="1">
      <x v="141"/>
      <x v="140"/>
    </i>
    <i r="1">
      <x v="223"/>
      <x v="221"/>
    </i>
    <i r="1">
      <x v="218"/>
      <x v="216"/>
    </i>
    <i r="1">
      <x v="90"/>
      <x v="91"/>
    </i>
    <i r="1">
      <x v="104"/>
      <x v="1"/>
    </i>
    <i r="1">
      <x v="239"/>
      <x v="237"/>
    </i>
    <i r="1">
      <x v="185"/>
      <x v="183"/>
    </i>
    <i r="1">
      <x v="169"/>
      <x v="167"/>
    </i>
    <i r="1">
      <x v="76"/>
      <x v="42"/>
    </i>
    <i r="1">
      <x v="201"/>
      <x v="199"/>
    </i>
    <i r="1">
      <x v="77"/>
      <x v="9"/>
    </i>
    <i r="1">
      <x v="161"/>
      <x v="159"/>
    </i>
    <i r="1">
      <x v="78"/>
      <x v="8"/>
    </i>
    <i r="1">
      <x v="50"/>
      <x v="79"/>
    </i>
    <i r="1">
      <x v="79"/>
      <x v="11"/>
    </i>
    <i r="1">
      <x v="193"/>
      <x v="191"/>
    </i>
    <i r="1">
      <x v="80"/>
      <x v="71"/>
    </i>
    <i r="1">
      <x v="73"/>
      <x v="45"/>
    </i>
    <i r="1">
      <x v="81"/>
      <x v="75"/>
    </i>
    <i r="1">
      <x v="247"/>
      <x v="245"/>
    </i>
    <i r="1">
      <x v="82"/>
      <x v="72"/>
    </i>
    <i r="1">
      <x v="165"/>
      <x v="163"/>
    </i>
    <i r="1">
      <x v="83"/>
      <x v="46"/>
    </i>
    <i r="1">
      <x v="173"/>
      <x v="171"/>
    </i>
    <i r="1">
      <x v="85"/>
      <x v="17"/>
    </i>
    <i r="1">
      <x v="181"/>
      <x v="178"/>
    </i>
    <i r="1">
      <x v="88"/>
      <x v="83"/>
    </i>
    <i r="1">
      <x v="189"/>
      <x v="187"/>
    </i>
    <i r="1">
      <x v="4"/>
      <x v="94"/>
    </i>
    <i r="1">
      <x v="197"/>
      <x v="195"/>
    </i>
    <i r="1">
      <x v="72"/>
      <x v="40"/>
    </i>
    <i r="1">
      <x v="74"/>
      <x v="50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22"/>
      <x v="44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23"/>
      <x v="3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199"/>
      <x v="197"/>
    </i>
    <i r="1">
      <x v="205"/>
      <x v="203"/>
    </i>
    <i r="1">
      <x v="203"/>
      <x v="201"/>
    </i>
    <i r="1">
      <x v="207"/>
      <x v="205"/>
    </i>
    <i r="1">
      <x v="71"/>
      <x v="65"/>
    </i>
    <i r="1">
      <x v="209"/>
      <x v="207"/>
    </i>
    <i r="1">
      <x v="107"/>
      <x v="105"/>
    </i>
    <i r="1">
      <x v="216"/>
      <x v="214"/>
    </i>
    <i r="1">
      <x v="108"/>
      <x v="106"/>
    </i>
    <i r="1">
      <x v="53"/>
      <x v="8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49"/>
      <x v="78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140"/>
      <x v="139"/>
    </i>
    <i r="1">
      <x v="200"/>
      <x v="198"/>
    </i>
    <i r="1">
      <x v="57"/>
      <x v="41"/>
    </i>
    <i r="1">
      <x v="202"/>
      <x v="200"/>
    </i>
    <i r="1">
      <x v="142"/>
      <x v="141"/>
    </i>
    <i r="1">
      <x v="204"/>
      <x v="202"/>
    </i>
    <i r="1">
      <x v="5"/>
      <x v="95"/>
    </i>
    <i r="1">
      <x v="206"/>
      <x v="204"/>
    </i>
    <i r="1">
      <x v="221"/>
      <x v="219"/>
    </i>
    <i r="1">
      <x v="208"/>
      <x v="206"/>
    </i>
    <i r="1">
      <x v="211"/>
      <x v="209"/>
    </i>
    <i r="1">
      <x v="210"/>
      <x v="208"/>
    </i>
    <i r="1">
      <x v="212"/>
      <x v="210"/>
    </i>
    <i r="1">
      <x v="214"/>
      <x v="212"/>
    </i>
    <i r="1">
      <x v="52"/>
      <x v="73"/>
    </i>
    <i r="1">
      <x v="225"/>
      <x v="223"/>
    </i>
    <i r="1">
      <x v="215"/>
      <x v="213"/>
    </i>
    <i r="1">
      <x v="40"/>
      <x v="3"/>
    </i>
    <i r="1">
      <x v="217"/>
      <x v="215"/>
    </i>
    <i r="1">
      <x v="7"/>
      <x v="66"/>
    </i>
    <i r="1">
      <x v="219"/>
      <x v="217"/>
    </i>
    <i r="1">
      <x v="231"/>
      <x v="229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24"/>
        <item x="13"/>
        <item x="14"/>
        <item x="0"/>
        <item x="1"/>
        <item m="1" x="67"/>
        <item x="18"/>
        <item x="3"/>
        <item x="4"/>
        <item x="5"/>
        <item x="6"/>
        <item x="7"/>
        <item x="23"/>
        <item x="8"/>
        <item m="1" x="70"/>
        <item x="9"/>
        <item m="1" x="60"/>
        <item x="10"/>
        <item x="19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22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5"/>
        <item m="1" x="58"/>
        <item m="1" x="42"/>
        <item m="1" x="29"/>
        <item x="2"/>
        <item x="15"/>
        <item m="1" x="46"/>
        <item x="21"/>
        <item x="20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9"/>
        <item x="0"/>
        <item x="1"/>
        <item x="2"/>
        <item x="3"/>
        <item x="4"/>
        <item x="5"/>
        <item x="6"/>
        <item x="7"/>
        <item x="8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7"/>
        <item x="1"/>
        <item x="2"/>
        <item x="3"/>
        <item x="4"/>
        <item x="5"/>
        <item x="6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 r="2">
      <x v="8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 r="2">
      <x v="7"/>
    </i>
    <i>
      <x v="4"/>
      <x v="1"/>
      <x v="1"/>
    </i>
    <i r="1"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>
      <x v="11"/>
      <x v="2"/>
      <x/>
    </i>
    <i r="1">
      <x v="3"/>
      <x/>
    </i>
    <i r="1">
      <x v="4"/>
      <x/>
    </i>
    <i r="1">
      <x v="7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 r="1">
      <x v="8"/>
      <x/>
    </i>
    <i>
      <x v="63"/>
      <x v="2"/>
      <x/>
    </i>
    <i r="1">
      <x v="3"/>
      <x/>
    </i>
    <i>
      <x v="64"/>
      <x v="6"/>
      <x/>
    </i>
    <i r="1">
      <x v="7"/>
      <x/>
    </i>
    <i r="1">
      <x v="10"/>
      <x v="4"/>
    </i>
    <i r="2">
      <x v="6"/>
    </i>
    <i r="2"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>
      <x v="73"/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3" s="1"/>
        <i x="31" s="1"/>
        <i x="40" s="1"/>
        <i x="27" s="1"/>
        <i x="11" s="1"/>
        <i x="43" s="1"/>
        <i x="6" s="1"/>
        <i x="37" s="1"/>
        <i x="15" s="1"/>
        <i x="47" s="1"/>
        <i x="17" s="1"/>
        <i x="36" s="1"/>
        <i x="48" s="1"/>
        <i x="21" s="1"/>
        <i x="41" s="1"/>
        <i x="52" s="1"/>
        <i x="7" s="1"/>
        <i x="20" s="1"/>
        <i x="50" s="1"/>
        <i x="5" s="1"/>
        <i x="46" s="1"/>
        <i x="22" s="1"/>
        <i x="25" s="1"/>
        <i x="28" s="1"/>
        <i x="34" s="1"/>
        <i x="30" s="1"/>
        <i x="10" s="1"/>
        <i x="2" s="1"/>
        <i x="33" s="1"/>
        <i x="24" s="1"/>
        <i x="38" s="1"/>
        <i x="39" s="1"/>
        <i x="29" s="1"/>
        <i x="26" s="1"/>
        <i x="51" s="1"/>
        <i x="35" s="1"/>
        <i x="12" s="1"/>
        <i x="45" s="1"/>
        <i x="4" s="1"/>
        <i x="49" s="1"/>
        <i x="13" s="1"/>
        <i x="32" s="1"/>
        <i x="18" s="1"/>
        <i x="9" s="1"/>
        <i x="8" s="1"/>
        <i x="16" s="1"/>
        <i x="3" s="1"/>
        <i x="1" s="1"/>
        <i x="42" s="1"/>
        <i x="14" s="1"/>
        <i x="44" s="1"/>
        <i x="19" s="1"/>
        <i x="3204" s="1" nd="1"/>
        <i x="2206" s="1" nd="1"/>
        <i x="2388" s="1" nd="1"/>
        <i x="6953" s="1" nd="1"/>
        <i x="3040" s="1" nd="1"/>
        <i x="411" s="1" nd="1"/>
        <i x="6482" s="1" nd="1"/>
        <i x="1626" s="1" nd="1"/>
        <i x="3972" s="1" nd="1"/>
        <i x="823" s="1" nd="1"/>
        <i x="1255" s="1" nd="1"/>
        <i x="2144" s="1" nd="1"/>
        <i x="953" s="1" nd="1"/>
        <i x="1391" s="1" nd="1"/>
        <i x="1906" s="1" nd="1"/>
        <i x="156" s="1" nd="1"/>
        <i x="2208" s="1" nd="1"/>
        <i x="4956" s="1" nd="1"/>
        <i x="2441" s="1" nd="1"/>
        <i x="3405" s="1" nd="1"/>
        <i x="108" s="1" nd="1"/>
        <i x="4316" s="1" nd="1"/>
        <i x="4690" s="1" nd="1"/>
        <i x="3505" s="1" nd="1"/>
        <i x="5739" s="1" nd="1"/>
        <i x="4090" s="1" nd="1"/>
        <i x="3769" s="1" nd="1"/>
        <i x="6116" s="1" nd="1"/>
        <i x="3576" s="1" nd="1"/>
        <i x="5121" s="1" nd="1"/>
        <i x="1791" s="1" nd="1"/>
        <i x="3488" s="1" nd="1"/>
        <i x="3975" s="1" nd="1"/>
        <i x="439" s="1" nd="1"/>
        <i x="2942" s="1" nd="1"/>
        <i x="541" s="1" nd="1"/>
        <i x="7620" s="1" nd="1"/>
        <i x="4717" s="1" nd="1"/>
        <i x="1358" s="1" nd="1"/>
        <i x="4512" s="1" nd="1"/>
        <i x="251" s="1" nd="1"/>
        <i x="4434" s="1" nd="1"/>
        <i x="4365" s="1" nd="1"/>
        <i x="1414" s="1" nd="1"/>
        <i x="1498" s="1" nd="1"/>
        <i x="6715" s="1" nd="1"/>
        <i x="523" s="1" nd="1"/>
        <i x="82" s="1" nd="1"/>
        <i x="5966" s="1" nd="1"/>
        <i x="4483" s="1" nd="1"/>
        <i x="4223" s="1" nd="1"/>
        <i x="3723" s="1" nd="1"/>
        <i x="65" s="1" nd="1"/>
        <i x="3900" s="1" nd="1"/>
        <i x="3593" s="1" nd="1"/>
        <i x="709" s="1" nd="1"/>
        <i x="1177" s="1" nd="1"/>
        <i x="5022" s="1" nd="1"/>
        <i x="609" s="1" nd="1"/>
        <i x="7829" s="1" nd="1"/>
        <i x="1334" s="1" nd="1"/>
        <i x="4313" s="1" nd="1"/>
        <i x="3842" s="1" nd="1"/>
        <i x="6607" s="1" nd="1"/>
        <i x="5950" s="1" nd="1"/>
        <i x="2999" s="1" nd="1"/>
        <i x="1605" s="1" nd="1"/>
        <i x="4782" s="1" nd="1"/>
        <i x="4852" s="1" nd="1"/>
        <i x="3447" s="1" nd="1"/>
        <i x="2949" s="1" nd="1"/>
        <i x="7471" s="1" nd="1"/>
        <i x="4151" s="1" nd="1"/>
        <i x="1396" s="1" nd="1"/>
        <i x="6758" s="1" nd="1"/>
        <i x="6728" s="1" nd="1"/>
        <i x="1840" s="1" nd="1"/>
        <i x="4495" s="1" nd="1"/>
        <i x="4600" s="1" nd="1"/>
        <i x="2912" s="1" nd="1"/>
        <i x="5319" s="1" nd="1"/>
        <i x="4265" s="1" nd="1"/>
        <i x="1443" s="1" nd="1"/>
        <i x="7532" s="1" nd="1"/>
        <i x="3319" s="1" nd="1"/>
        <i x="2482" s="1" nd="1"/>
        <i x="636" s="1" nd="1"/>
        <i x="4940" s="1" nd="1"/>
        <i x="5159" s="1" nd="1"/>
        <i x="3683" s="1" nd="1"/>
        <i x="4339" s="1" nd="1"/>
        <i x="62" s="1" nd="1"/>
        <i x="2973" s="1" nd="1"/>
        <i x="2773" s="1" nd="1"/>
        <i x="5131" s="1" nd="1"/>
        <i x="4398" s="1" nd="1"/>
        <i x="5915" s="1" nd="1"/>
        <i x="6039" s="1" nd="1"/>
        <i x="4719" s="1" nd="1"/>
        <i x="3160" s="1" nd="1"/>
        <i x="4400" s="1" nd="1"/>
        <i x="1079" s="1" nd="1"/>
        <i x="2297" s="1" nd="1"/>
        <i x="4019" s="1" nd="1"/>
        <i x="477" s="1" nd="1"/>
        <i x="4317" s="1" nd="1"/>
        <i x="5189" s="1" nd="1"/>
        <i x="151" s="1" nd="1"/>
        <i x="5007" s="1" nd="1"/>
        <i x="5113" s="1" nd="1"/>
        <i x="4749" s="1" nd="1"/>
        <i x="4888" s="1" nd="1"/>
        <i x="7973" s="1" nd="1"/>
        <i x="4063" s="1" nd="1"/>
        <i x="1428" s="1" nd="1"/>
        <i x="1770" s="1" nd="1"/>
        <i x="4845" s="1" nd="1"/>
        <i x="5578" s="1" nd="1"/>
        <i x="3124" s="1" nd="1"/>
        <i x="1714" s="1" nd="1"/>
        <i x="6853" s="1" nd="1"/>
        <i x="5870" s="1" nd="1"/>
        <i x="1223" s="1" nd="1"/>
        <i x="3893" s="1" nd="1"/>
        <i x="6700" s="1" nd="1"/>
        <i x="2565" s="1" nd="1"/>
        <i x="5981" s="1" nd="1"/>
        <i x="420" s="1" nd="1"/>
        <i x="7221" s="1" nd="1"/>
        <i x="1481" s="1" nd="1"/>
        <i x="3101" s="1" nd="1"/>
        <i x="7560" s="1" nd="1"/>
        <i x="4008" s="1" nd="1"/>
        <i x="1450" s="1" nd="1"/>
        <i x="2216" s="1" nd="1"/>
        <i x="1294" s="1" nd="1"/>
        <i x="2054" s="1" nd="1"/>
        <i x="394" s="1" nd="1"/>
        <i x="3000" s="1" nd="1"/>
        <i x="7636" s="1" nd="1"/>
        <i x="4180" s="1" nd="1"/>
        <i x="826" s="1" nd="1"/>
        <i x="2258" s="1" nd="1"/>
        <i x="1096" s="1" nd="1"/>
        <i x="5415" s="1" nd="1"/>
        <i x="3412" s="1" nd="1"/>
        <i x="3563" s="1" nd="1"/>
        <i x="4459" s="1" nd="1"/>
        <i x="7244" s="1" nd="1"/>
        <i x="796" s="1" nd="1"/>
        <i x="4632" s="1" nd="1"/>
        <i x="4104" s="1" nd="1"/>
        <i x="1260" s="1" nd="1"/>
        <i x="5018" s="1" nd="1"/>
        <i x="4738" s="1" nd="1"/>
        <i x="3322" s="1" nd="1"/>
        <i x="7800" s="1" nd="1"/>
        <i x="7144" s="1" nd="1"/>
        <i x="874" s="1" nd="1"/>
        <i x="1378" s="1" nd="1"/>
        <i x="481" s="1" nd="1"/>
        <i x="7543" s="1" nd="1"/>
        <i x="5952" s="1" nd="1"/>
        <i x="2932" s="1" nd="1"/>
        <i x="1280" s="1" nd="1"/>
        <i x="172" s="1" nd="1"/>
        <i x="3753" s="1" nd="1"/>
        <i x="6305" s="1" nd="1"/>
        <i x="3355" s="1" nd="1"/>
        <i x="4817" s="1" nd="1"/>
        <i x="3344" s="1" nd="1"/>
        <i x="6181" s="1" nd="1"/>
        <i x="6230" s="1" nd="1"/>
        <i x="1039" s="1" nd="1"/>
        <i x="4179" s="1" nd="1"/>
        <i x="1899" s="1" nd="1"/>
        <i x="6545" s="1" nd="1"/>
        <i x="4227" s="1" nd="1"/>
        <i x="3534" s="1" nd="1"/>
        <i x="1753" s="1" nd="1"/>
        <i x="5225" s="1" nd="1"/>
        <i x="256" s="1" nd="1"/>
        <i x="6442" s="1" nd="1"/>
        <i x="5192" s="1" nd="1"/>
        <i x="3845" s="1" nd="1"/>
        <i x="208" s="1" nd="1"/>
        <i x="513" s="1" nd="1"/>
        <i x="275" s="1" nd="1"/>
        <i x="5733" s="1" nd="1"/>
        <i x="5693" s="1" nd="1"/>
        <i x="3428" s="1" nd="1"/>
        <i x="2148" s="1" nd="1"/>
        <i x="4938" s="1" nd="1"/>
        <i x="3460" s="1" nd="1"/>
        <i x="5923" s="1" nd="1"/>
        <i x="5876" s="1" nd="1"/>
        <i x="4905" s="1" nd="1"/>
        <i x="2736" s="1" nd="1"/>
        <i x="3409" s="1" nd="1"/>
        <i x="1694" s="1" nd="1"/>
        <i x="3859" s="1" nd="1"/>
        <i x="6449" s="1" nd="1"/>
        <i x="4912" s="1" nd="1"/>
        <i x="2378" s="1" nd="1"/>
        <i x="1565" s="1" nd="1"/>
        <i x="3004" s="1" nd="1"/>
        <i x="2954" s="1" nd="1"/>
        <i x="6335" s="1" nd="1"/>
        <i x="5690" s="1" nd="1"/>
        <i x="3191" s="1" nd="1"/>
        <i x="1489" s="1" nd="1"/>
        <i x="295" s="1" nd="1"/>
        <i x="7521" s="1" nd="1"/>
        <i x="6175" s="1" nd="1"/>
        <i x="3415" s="1" nd="1"/>
        <i x="995" s="1" nd="1"/>
        <i x="5610" s="1" nd="1"/>
        <i x="4291" s="1" nd="1"/>
        <i x="135" s="1" nd="1"/>
        <i x="3066" s="1" nd="1"/>
        <i x="1579" s="1" nd="1"/>
        <i x="7827" s="1" nd="1"/>
        <i x="4550" s="1" nd="1"/>
        <i x="2312" s="1" nd="1"/>
        <i x="3979" s="1" nd="1"/>
        <i x="3849" s="1" nd="1"/>
        <i x="1093" s="1" nd="1"/>
        <i x="7832" s="1" nd="1"/>
        <i x="2637" s="1" nd="1"/>
        <i x="4779" s="1" nd="1"/>
        <i x="1756" s="1" nd="1"/>
        <i x="1943" s="1" nd="1"/>
        <i x="6807" s="1" nd="1"/>
        <i x="7473" s="1" nd="1"/>
        <i x="3210" s="1" nd="1"/>
        <i x="5418" s="1" nd="1"/>
        <i x="3306" s="1" nd="1"/>
        <i x="1041" s="1" nd="1"/>
        <i x="1288" s="1" nd="1"/>
        <i x="2170" s="1" nd="1"/>
        <i x="3143" s="1" nd="1"/>
        <i x="4463" s="1" nd="1"/>
        <i x="3953" s="1" nd="1"/>
        <i x="4660" s="1" nd="1"/>
        <i x="3147" s="1" nd="1"/>
        <i x="4260" s="1" nd="1"/>
        <i x="1645" s="1" nd="1"/>
        <i x="1133" s="1" nd="1"/>
        <i x="2686" s="1" nd="1"/>
        <i x="1732" s="1" nd="1"/>
        <i x="2660" s="1" nd="1"/>
        <i x="4855" s="1" nd="1"/>
        <i x="7797" s="1" nd="1"/>
        <i x="2133" s="1" nd="1"/>
        <i x="3224" s="1" nd="1"/>
        <i x="5036" s="1" nd="1"/>
        <i x="7181" s="1" nd="1"/>
        <i x="3624" s="1" nd="1"/>
        <i x="323" s="1" nd="1"/>
        <i x="3023" s="1" nd="1"/>
        <i x="3158" s="1" nd="1"/>
        <i x="1788" s="1" nd="1"/>
        <i x="7110" s="1" nd="1"/>
        <i x="4070" s="1" nd="1"/>
        <i x="1403" s="1" nd="1"/>
        <i x="486" s="1" nd="1"/>
        <i x="7218" s="1" nd="1"/>
        <i x="557" s="1" nd="1"/>
        <i x="7768" s="1" nd="1"/>
        <i x="6785" s="1" nd="1"/>
        <i x="1245" s="1" nd="1"/>
        <i x="6506" s="1" nd="1"/>
        <i x="5241" s="1" nd="1"/>
        <i x="3546" s="1" nd="1"/>
        <i x="3862" s="1" nd="1"/>
        <i x="5258" s="1" nd="1"/>
        <i x="6478" s="1" nd="1"/>
        <i x="4448" s="1" nd="1"/>
        <i x="4431" s="1" nd="1"/>
        <i x="3050" s="1" nd="1"/>
        <i x="4438" s="1" nd="1"/>
        <i x="7284" s="1" nd="1"/>
        <i x="403" s="1" nd="1"/>
        <i x="6244" s="1" nd="1"/>
        <i x="1992" s="1" nd="1"/>
        <i x="3253" s="1" nd="1"/>
        <i x="6205" s="1" nd="1"/>
        <i x="1921" s="1" nd="1"/>
        <i x="5326" s="1" nd="1"/>
        <i x="4489" s="1" nd="1"/>
        <i x="3696" s="1" nd="1"/>
        <i x="232" s="1" nd="1"/>
        <i x="2723" s="1" nd="1"/>
        <i x="809" s="1" nd="1"/>
        <i x="2576" s="1" nd="1"/>
        <i x="7854" s="1" nd="1"/>
        <i x="745" s="1" nd="1"/>
        <i x="4873" s="1" nd="1"/>
        <i x="7305" s="1" nd="1"/>
        <i x="3047" s="1" nd="1"/>
        <i x="5322" s="1" nd="1"/>
        <i x="3484" s="1" nd="1"/>
        <i x="6578" s="1" nd="1"/>
        <i x="7106" s="1" nd="1"/>
        <i x="4861" s="1" nd="1"/>
        <i x="5103" s="1" nd="1"/>
        <i x="2763" s="1" nd="1"/>
        <i x="3863" s="1" nd="1"/>
        <i x="4769" s="1" nd="1"/>
        <i x="2030" s="1" nd="1"/>
        <i x="1962" s="1" nd="1"/>
        <i x="1897" s="1" nd="1"/>
        <i x="6067" s="1" nd="1"/>
        <i x="4519" s="1" nd="1"/>
        <i x="1487" s="1" nd="1"/>
        <i x="4413" s="1" nd="1"/>
        <i x="2830" s="1" nd="1"/>
        <i x="7857" s="1" nd="1"/>
        <i x="3011" s="1" nd="1"/>
        <i x="6681" s="1" nd="1"/>
        <i x="78" s="1" nd="1"/>
        <i x="762" s="1" nd="1"/>
        <i x="4062" s="1" nd="1"/>
        <i x="87" s="1" nd="1"/>
        <i x="3046" s="1" nd="1"/>
        <i x="1503" s="1" nd="1"/>
        <i x="619" s="1" nd="1"/>
        <i x="2265" s="1" nd="1"/>
        <i x="2815" s="1" nd="1"/>
        <i x="7131" s="1" nd="1"/>
        <i x="6363" s="1" nd="1"/>
        <i x="7978" s="1" nd="1"/>
        <i x="6448" s="1" nd="1"/>
        <i x="7826" s="1" nd="1"/>
        <i x="237" s="1" nd="1"/>
        <i x="4518" s="1" nd="1"/>
        <i x="7442" s="1" nd="1"/>
        <i x="435" s="1" nd="1"/>
        <i x="6199" s="1" nd="1"/>
        <i x="2625" s="1" nd="1"/>
        <i x="61" s="1" nd="1"/>
        <i x="1407" s="1" nd="1"/>
        <i x="1610" s="1" nd="1"/>
        <i x="2706" s="1" nd="1"/>
        <i x="372" s="1" nd="1"/>
        <i x="792" s="1" nd="1"/>
        <i x="3740" s="1" nd="1"/>
        <i x="1496" s="1" nd="1"/>
        <i x="1562" s="1" nd="1"/>
        <i x="4651" s="1" nd="1"/>
        <i x="4747" s="1" nd="1"/>
        <i x="7835" s="1" nd="1"/>
        <i x="3498" s="1" nd="1"/>
        <i x="2928" s="1" nd="1"/>
        <i x="7559" s="1" nd="1"/>
        <i x="5975" s="1" nd="1"/>
        <i x="2521" s="1" nd="1"/>
        <i x="2539" s="1" nd="1"/>
        <i x="3665" s="1" nd="1"/>
        <i x="5721" s="1" nd="1"/>
        <i x="4178" s="1" nd="1"/>
        <i x="5138" s="1" nd="1"/>
        <i x="522" s="1" nd="1"/>
        <i x="1902" s="1" nd="1"/>
        <i x="5130" s="1" nd="1"/>
        <i x="3812" s="1" nd="1"/>
        <i x="6686" s="1" nd="1"/>
        <i x="6683" s="1" nd="1"/>
        <i x="2230" s="1" nd="1"/>
        <i x="4135" s="1" nd="1"/>
        <i x="345" s="1" nd="1"/>
        <i x="6632" s="1" nd="1"/>
        <i x="4588" s="1" nd="1"/>
        <i x="3519" s="1" nd="1"/>
        <i x="458" s="1" nd="1"/>
        <i x="4414" s="1" nd="1"/>
        <i x="466" s="1" nd="1"/>
        <i x="485" s="1" nd="1"/>
        <i x="2963" s="1" nd="1"/>
        <i x="2418" s="1" nd="1"/>
        <i x="7583" s="1" nd="1"/>
        <i x="1663" s="1" nd="1"/>
        <i x="4818" s="1" nd="1"/>
        <i x="4001" s="1" nd="1"/>
        <i x="7010" s="1" nd="1"/>
        <i x="1138" s="1" nd="1"/>
        <i x="5873" s="1" nd="1"/>
        <i x="2605" s="1" nd="1"/>
        <i x="5107" s="1" nd="1"/>
        <i x="4900" s="1" nd="1"/>
        <i x="5491" s="1" nd="1"/>
        <i x="6497" s="1" nd="1"/>
        <i x="7324" s="1" nd="1"/>
        <i x="5004" s="1" nd="1"/>
        <i x="7412" s="1" nd="1"/>
        <i x="5925" s="1" nd="1"/>
        <i x="291" s="1" nd="1"/>
        <i x="6757" s="1" nd="1"/>
        <i x="6028" s="1" nd="1"/>
        <i x="5289" s="1" nd="1"/>
        <i x="3120" s="1" nd="1"/>
        <i x="60" s="1" nd="1"/>
        <i x="1790" s="1" nd="1"/>
        <i x="6214" s="1" nd="1"/>
        <i x="7853" s="1" nd="1"/>
        <i x="2130" s="1" nd="1"/>
        <i x="1421" s="1" nd="1"/>
        <i x="5846" s="1" nd="1"/>
        <i x="4292" s="1" nd="1"/>
        <i x="168" s="1" nd="1"/>
        <i x="7946" s="1" nd="1"/>
        <i x="2871" s="1" nd="1"/>
        <i x="5939" s="1" nd="1"/>
        <i x="150" s="1" nd="1"/>
        <i x="4429" s="1" nd="1"/>
        <i x="4919" s="1" nd="1"/>
        <i x="6240" s="1" nd="1"/>
        <i x="1520" s="1" nd="1"/>
        <i x="3951" s="1" nd="1"/>
        <i x="2336" s="1" nd="1"/>
        <i x="1475" s="1" nd="1"/>
        <i x="2396" s="1" nd="1"/>
        <i x="1207" s="1" nd="1"/>
        <i x="1313" s="1" nd="1"/>
        <i x="6303" s="1" nd="1"/>
        <i x="5071" s="1" nd="1"/>
        <i x="7167" s="1" nd="1"/>
        <i x="5759" s="1" nd="1"/>
        <i x="1251" s="1" nd="1"/>
        <i x="5951" s="1" nd="1"/>
        <i x="5760" s="1" nd="1"/>
        <i x="642" s="1" nd="1"/>
        <i x="2550" s="1" nd="1"/>
        <i x="4530" s="1" nd="1"/>
        <i x="1277" s="1" nd="1"/>
        <i x="1364" s="1" nd="1"/>
        <i x="4658" s="1" nd="1"/>
        <i x="3518" s="1" nd="1"/>
        <i x="4806" s="1" nd="1"/>
        <i x="2657" s="1" nd="1"/>
        <i x="242" s="1" nd="1"/>
        <i x="3310" s="1" nd="1"/>
        <i x="1397" s="1" nd="1"/>
        <i x="2463" s="1" nd="1"/>
        <i x="3649" s="1" nd="1"/>
        <i x="2672" s="1" nd="1"/>
        <i x="4604" s="1" nd="1"/>
        <i x="1373" s="1" nd="1"/>
        <i x="5607" s="1" nd="1"/>
        <i x="3952" s="1" nd="1"/>
        <i x="1463" s="1" nd="1"/>
        <i x="2350" s="1" nd="1"/>
        <i x="4148" s="1" nd="1"/>
        <i x="7590" s="1" nd="1"/>
        <i x="4994" s="1" nd="1"/>
        <i x="3826" s="1" nd="1"/>
        <i x="865" s="1" nd="1"/>
        <i x="913" s="1" nd="1"/>
        <i x="6298" s="1" nd="1"/>
        <i x="5310" s="1" nd="1"/>
        <i x="2507" s="1" nd="1"/>
        <i x="306" s="1" nd="1"/>
        <i x="6936" s="1" nd="1"/>
        <i x="2052" s="1" nd="1"/>
        <i x="215" s="1" nd="1"/>
        <i x="4718" s="1" nd="1"/>
        <i x="174" s="1" nd="1"/>
        <i x="4555" s="1" nd="1"/>
        <i x="3410" s="1" nd="1"/>
        <i x="3389" s="1" nd="1"/>
        <i x="3864" s="1" nd="1"/>
        <i x="4746" s="1" nd="1"/>
        <i x="7255" s="1" nd="1"/>
        <i x="399" s="1" nd="1"/>
        <i x="2468" s="1" nd="1"/>
        <i x="2621" s="1" nd="1"/>
        <i x="6275" s="1" nd="1"/>
        <i x="4618" s="1" nd="1"/>
        <i x="4840" s="1" nd="1"/>
        <i x="7645" s="1" nd="1"/>
        <i x="7080" s="1" nd="1"/>
        <i x="4788" s="1" nd="1"/>
        <i x="2296" s="1" nd="1"/>
        <i x="2419" s="1" nd="1"/>
        <i x="7354" s="1" nd="1"/>
        <i x="4781" s="1" nd="1"/>
        <i x="6338" s="1" nd="1"/>
        <i x="4797" s="1" nd="1"/>
        <i x="3921" s="1" nd="1"/>
        <i x="7828" s="1" nd="1"/>
        <i x="2382" s="1" nd="1"/>
        <i x="444" s="1" nd="1"/>
        <i x="2011" s="1" nd="1"/>
        <i x="4596" s="1" nd="1"/>
        <i x="6155" s="1" nd="1"/>
        <i x="750" s="1" nd="1"/>
        <i x="6150" s="1" nd="1"/>
        <i x="4811" s="1" nd="1"/>
        <i x="2798" s="1" nd="1"/>
        <i x="2377" s="1" nd="1"/>
        <i x="6819" s="1" nd="1"/>
        <i x="5099" s="1" nd="1"/>
        <i x="1600" s="1" nd="1"/>
        <i x="1604" s="1" nd="1"/>
        <i x="7387" s="1" nd="1"/>
        <i x="4904" s="1" nd="1"/>
        <i x="804" s="1" nd="1"/>
        <i x="3478" s="1" nd="1"/>
        <i x="5623" s="1" nd="1"/>
        <i x="6097" s="1" nd="1"/>
        <i x="666" s="1" nd="1"/>
        <i x="5116" s="1" nd="1"/>
        <i x="4207" s="1" nd="1"/>
        <i x="233" s="1" nd="1"/>
        <i x="4548" s="1" nd="1"/>
        <i x="4357" s="1" nd="1"/>
        <i x="7693" s="1" nd="1"/>
        <i x="1567" s="1" nd="1"/>
        <i x="7592" s="1" nd="1"/>
        <i x="4360" s="1" nd="1"/>
        <i x="7600" s="1" nd="1"/>
        <i x="755" s="1" nd="1"/>
        <i x="230" s="1" nd="1"/>
        <i x="764" s="1" nd="1"/>
        <i x="6590" s="1" nd="1"/>
        <i x="3710" s="1" nd="1"/>
        <i x="4331" s="1" nd="1"/>
        <i x="4492" s="1" nd="1"/>
        <i x="1877" s="1" nd="1"/>
        <i x="3411" s="1" nd="1"/>
        <i x="7520" s="1" nd="1"/>
        <i x="5782" s="1" nd="1"/>
        <i x="3274" s="1" nd="1"/>
        <i x="1941" s="1" nd="1"/>
        <i x="2090" s="1" nd="1"/>
        <i x="1789" s="1" nd="1"/>
        <i x="315" s="1" nd="1"/>
        <i x="5050" s="1" nd="1"/>
        <i x="6459" s="1" nd="1"/>
        <i x="7943" s="1" nd="1"/>
        <i x="6813" s="1" nd="1"/>
        <i x="6584" s="1" nd="1"/>
        <i x="5970" s="1" nd="1"/>
        <i x="5575" s="1" nd="1"/>
        <i x="4688" s="1" nd="1"/>
        <i x="7145" s="1" nd="1"/>
        <i x="6710" s="1" nd="1"/>
        <i x="368" s="1" nd="1"/>
        <i x="6473" s="1" nd="1"/>
        <i x="181" s="1" nd="1"/>
        <i x="598" s="1" nd="1"/>
        <i x="5089" s="1" nd="1"/>
        <i x="1356" s="1" nd="1"/>
        <i x="6397" s="1" nd="1"/>
        <i x="5224" s="1" nd="1"/>
        <i x="6463" s="1" nd="1"/>
        <i x="7219" s="1" nd="1"/>
        <i x="3240" s="1" nd="1"/>
        <i x="2337" s="1" nd="1"/>
        <i x="3045" s="1" nd="1"/>
        <i x="1179" s="1" nd="1"/>
        <i x="196" s="1" nd="1"/>
        <i x="1518" s="1" nd="1"/>
        <i x="6818" s="1" nd="1"/>
        <i x="2676" s="1" nd="1"/>
        <i x="6357" s="1" nd="1"/>
        <i x="5014" s="1" nd="1"/>
        <i x="7472" s="1" nd="1"/>
        <i x="6711" s="1" nd="1"/>
        <i x="3175" s="1" nd="1"/>
        <i x="4947" s="1" nd="1"/>
        <i x="2277" s="1" nd="1"/>
        <i x="2622" s="1" nd="1"/>
        <i x="6304" s="1" nd="1"/>
        <i x="2929" s="1" nd="1"/>
        <i x="6873" s="1" nd="1"/>
        <i x="3113" s="1" nd="1"/>
        <i x="3357" s="1" nd="1"/>
        <i x="6466" s="1" nd="1"/>
        <i x="4283" s="1" nd="1"/>
        <i x="4032" s="1" nd="1"/>
        <i x="960" s="1" nd="1"/>
        <i x="4802" s="1" nd="1"/>
        <i x="3770" s="1" nd="1"/>
        <i x="1720" s="1" nd="1"/>
        <i x="3105" s="1" nd="1"/>
        <i x="2300" s="1" nd="1"/>
        <i x="5822" s="1" nd="1"/>
        <i x="4430" s="1" nd="1"/>
        <i x="4383" s="1" nd="1"/>
        <i x="5150" s="1" nd="1"/>
        <i x="2832" s="1" nd="1"/>
        <i x="1807" s="1" nd="1"/>
        <i x="7015" s="1" nd="1"/>
        <i x="1879" s="1" nd="1"/>
        <i x="1561" s="1" nd="1"/>
        <i x="2270" s="1" nd="1"/>
        <i x="4844" s="1" nd="1"/>
        <i x="5449" s="1" nd="1"/>
        <i x="7913" s="1" nd="1"/>
        <i x="786" s="1" nd="1"/>
        <i x="3504" s="1" nd="1"/>
        <i x="4428" s="1" nd="1"/>
        <i x="6126" s="1" nd="1"/>
        <i x="3875" s="1" nd="1"/>
        <i x="94" s="1" nd="1"/>
        <i x="3713" s="1" nd="1"/>
        <i x="843" s="1" nd="1"/>
        <i x="6187" s="1" nd="1"/>
        <i x="3695" s="1" nd="1"/>
        <i x="4395" s="1" nd="1"/>
        <i x="2215" s="1" nd="1"/>
        <i x="4310" s="1" nd="1"/>
        <i x="5414" s="1" nd="1"/>
        <i x="4516" s="1" nd="1"/>
        <i x="2013" s="1" nd="1"/>
        <i x="7291" s="1" nd="1"/>
        <i x="850" s="1" nd="1"/>
        <i x="6395" s="1" nd="1"/>
        <i x="2260" s="1" nd="1"/>
        <i x="7550" s="1" nd="1"/>
        <i x="1581" s="1" nd="1"/>
        <i x="6307" s="1" nd="1"/>
        <i x="4971" s="1" nd="1"/>
        <i x="7803" s="1" nd="1"/>
        <i x="147" s="1" nd="1"/>
        <i x="769" s="1" nd="1"/>
        <i x="4652" s="1" nd="1"/>
        <i x="2504" s="1" nd="1"/>
        <i x="5522" s="1" nd="1"/>
        <i x="5813" s="1" nd="1"/>
        <i x="3847" s="1" nd="1"/>
        <i x="4338" s="1" nd="1"/>
        <i x="6392" s="1" nd="1"/>
        <i x="390" s="1" nd="1"/>
        <i x="2380" s="1" nd="1"/>
        <i x="525" s="1" nd="1"/>
        <i x="4150" s="1" nd="1"/>
        <i x="4986" s="1" nd="1"/>
        <i x="1977" s="1" nd="1"/>
        <i x="7072" s="1" nd="1"/>
        <i x="5172" s="1" nd="1"/>
        <i x="4211" s="1" nd="1"/>
        <i x="254" s="1" nd="1"/>
        <i x="7531" s="1" nd="1"/>
        <i x="6350" s="1" nd="1"/>
        <i x="6061" s="1" nd="1"/>
        <i x="2487" s="1" nd="1"/>
        <i x="4871" s="1" nd="1"/>
        <i x="4380" s="1" nd="1"/>
        <i x="649" s="1" nd="1"/>
        <i x="2700" s="1" nd="1"/>
        <i x="4309" s="1" nd="1"/>
        <i x="128" s="1" nd="1"/>
        <i x="4289" s="1" nd="1"/>
        <i x="5331" s="1" nd="1"/>
        <i x="5239" s="1" nd="1"/>
        <i x="429" s="1" nd="1"/>
        <i x="1337" s="1" nd="1"/>
        <i x="3095" s="1" nd="1"/>
        <i x="281" s="1" nd="1"/>
        <i x="3562" s="1" nd="1"/>
        <i x="4488" s="1" nd="1"/>
        <i x="138" s="1" nd="1"/>
        <i x="5594" s="1" nd="1"/>
        <i x="2301" s="1" nd="1"/>
        <i x="3682" s="1" nd="1"/>
        <i x="1699" s="1" nd="1"/>
        <i x="5620" s="1" nd="1"/>
        <i x="1978" s="1" nd="1"/>
        <i x="5351" s="1" nd="1"/>
        <i x="5511" s="1" nd="1"/>
        <i x="313" s="1" nd="1"/>
        <i x="2227" s="1" nd="1"/>
        <i x="852" s="1" nd="1"/>
        <i x="7290" s="1" nd="1"/>
        <i x="573" s="1" nd="1"/>
        <i x="3392" s="1" nd="1"/>
        <i x="2012" s="1" nd="1"/>
        <i x="7461" s="1" nd="1"/>
        <i x="1949" s="1" nd="1"/>
        <i x="2415" s="1" nd="1"/>
        <i x="511" s="1" nd="1"/>
        <i x="241" s="1" nd="1"/>
        <i x="4870" s="1" nd="1"/>
        <i x="3287" s="1" nd="1"/>
        <i x="4623" s="1" nd="1"/>
        <i x="655" s="1" nd="1"/>
        <i x="3757" s="1" nd="1"/>
        <i x="4399" s="1" nd="1"/>
        <i x="7507" s="1" nd="1"/>
        <i x="4630" s="1" nd="1"/>
        <i x="4425" s="1" nd="1"/>
        <i x="1243" s="1" nd="1"/>
        <i x="7573" s="1" nd="1"/>
        <i x="1900" s="1" nd="1"/>
        <i x="7988" s="1" nd="1"/>
        <i x="2795" s="1" nd="1"/>
        <i x="2172" s="1" nd="1"/>
        <i x="5986" s="1" nd="1"/>
        <i x="6852" s="1" nd="1"/>
        <i x="401" s="1" nd="1"/>
        <i x="4335" s="1" nd="1"/>
        <i x="4138" s="1" nd="1"/>
        <i x="1656" s="1" nd="1"/>
        <i x="4263" s="1" nd="1"/>
        <i x="6791" s="1" nd="1"/>
        <i x="3019" s="1" nd="1"/>
        <i x="4196" s="1" nd="1"/>
        <i x="2190" s="1" nd="1"/>
        <i x="2800" s="1" nd="1"/>
        <i x="177" s="1" nd="1"/>
        <i x="1218" s="1" nd="1"/>
        <i x="503" s="1" nd="1"/>
        <i x="302" s="1" nd="1"/>
        <i x="1398" s="1" nd="1"/>
        <i x="2169" s="1" nd="1"/>
        <i x="4379" s="1" nd="1"/>
        <i x="7325" s="1" nd="1"/>
        <i x="5481" s="1" nd="1"/>
        <i x="3304" s="1" nd="1"/>
        <i x="3650" s="1" nd="1"/>
        <i x="195" s="1" nd="1"/>
        <i x="2433" s="1" nd="1"/>
        <i x="7410" s="1" nd="1"/>
        <i x="5910" s="1" nd="1"/>
        <i x="7411" s="1" nd="1"/>
        <i x="3140" s="1" nd="1"/>
        <i x="4367" s="1" nd="1"/>
        <i x="328" s="1" nd="1"/>
        <i x="7171" s="1" nd="1"/>
        <i x="120" s="1" nd="1"/>
        <i x="4185" s="1" nd="1"/>
        <i x="418" s="1" nd="1"/>
        <i x="2374" s="1" nd="1"/>
        <i x="6712" s="1" nd="1"/>
        <i x="881" s="1" nd="1"/>
        <i x="3342" s="1" nd="1"/>
        <i x="1924" s="1" nd="1"/>
        <i x="4953" s="1" nd="1"/>
        <i x="3799" s="1" nd="1"/>
        <i x="2342" s="1" nd="1"/>
        <i x="6530" s="1" nd="1"/>
        <i x="88" s="1" nd="1"/>
        <i x="7873" s="1" nd="1"/>
        <i x="3278" s="1" nd="1"/>
        <i x="970" s="1" nd="1"/>
        <i x="2529" s="1" nd="1"/>
        <i x="5989" s="1" nd="1"/>
        <i x="2096" s="1" nd="1"/>
        <i x="4281" s="1" nd="1"/>
        <i x="5773" s="1" nd="1"/>
        <i x="529" s="1" nd="1"/>
        <i x="6666" s="1" nd="1"/>
        <i x="2930" s="1" nd="1"/>
        <i x="1939" s="1" nd="1"/>
        <i x="3891" s="1" nd="1"/>
        <i x="5901" s="1" nd="1"/>
        <i x="5707" s="1" nd="1"/>
        <i x="5872" s="1" nd="1"/>
        <i x="4972" s="1" nd="1"/>
        <i x="7288" s="1" nd="1"/>
        <i x="3925" s="1" nd="1"/>
        <i x="95" s="1" nd="1"/>
        <i x="7558" s="1" nd="1"/>
        <i x="4422" s="1" nd="1"/>
        <i x="3607" s="1" nd="1"/>
        <i x="724" s="1" nd="1"/>
        <i x="2128" s="1" nd="1"/>
        <i x="4515" s="1" nd="1"/>
        <i x="4079" s="1" nd="1"/>
        <i x="7095" s="1" nd="1"/>
        <i x="2436" s="1" nd="1"/>
        <i x="3664" s="1" nd="1"/>
        <i x="4035" s="1" nd="1"/>
        <i x="5466" s="1" nd="1"/>
        <i x="5780" s="1" nd="1"/>
        <i x="129" s="1" nd="1"/>
        <i x="2057" s="1" nd="1"/>
        <i x="663" s="1" nd="1"/>
        <i x="2053" s="1" nd="1"/>
        <i x="4264" s="1" nd="1"/>
        <i x="7041" s="1" nd="1"/>
        <i x="827" s="1" nd="1"/>
        <i x="6180" s="1" nd="1"/>
        <i x="4513" s="1" nd="1"/>
        <i x="3325" s="1" nd="1"/>
        <i x="3446" s="1" nd="1"/>
        <i x="6436" s="1" nd="1"/>
        <i x="2586" s="1" nd="1"/>
        <i x="7399" s="1" nd="1"/>
        <i x="2091" s="1" nd="1"/>
        <i x="7886" s="1" nd="1"/>
        <i x="6964" s="1" nd="1"/>
        <i x="574" s="1" nd="1"/>
        <i x="6769" s="1" nd="1"/>
        <i x="4754" s="1" nd="1"/>
        <i x="112" s="1" nd="1"/>
        <i x="787" s="1" nd="1"/>
        <i x="103" s="1" nd="1"/>
        <i x="4344" s="1" nd="1"/>
        <i x="4619" s="1" nd="1"/>
        <i x="4547" s="1" nd="1"/>
        <i x="3209" s="1" nd="1"/>
        <i x="7180" s="1" nd="1"/>
        <i x="956" s="1" nd="1"/>
        <i x="1836" s="1" nd="1"/>
        <i x="3957" s="1" nd="1"/>
        <i x="4089" s="1" nd="1"/>
        <i x="568" s="1" nd="1"/>
        <i x="4122" s="1" nd="1"/>
        <i x="4287" s="1" nd="1"/>
        <i x="1225" s="1" nd="1"/>
        <i x="7963" s="1" nd="1"/>
        <i x="5294" s="1" nd="1"/>
        <i x="5558" s="1" nd="1"/>
        <i x="1630" s="1" nd="1"/>
        <i x="746" s="1" nd="1"/>
        <i x="2453" s="1" nd="1"/>
        <i x="4748" s="1" nd="1"/>
        <i x="2760" s="1" nd="1"/>
        <i x="3561" s="1" nd="1"/>
        <i x="2016" s="1" nd="1"/>
        <i x="720" s="1" nd="1"/>
        <i x="332" s="1" nd="1"/>
        <i x="2225" s="1" nd="1"/>
        <i x="717" s="1" nd="1"/>
        <i x="5306" s="1" nd="1"/>
        <i x="548" s="1" nd="1"/>
        <i x="4378" s="1" nd="1"/>
        <i x="668" s="1" nd="1"/>
        <i x="1357" s="1" nd="1"/>
        <i x="4653" s="1" nd="1"/>
        <i x="6055" s="1" nd="1"/>
        <i x="4955" s="1" nd="1"/>
        <i x="520" s="1" nd="1"/>
        <i x="6637" s="1" nd="1"/>
        <i x="7795" s="1" nd="1"/>
        <i x="4603" s="1" nd="1"/>
        <i x="1927" s="1" nd="1"/>
        <i x="7619" s="1" nd="1"/>
        <i x="1558" s="1" nd="1"/>
        <i x="1458" s="1" nd="1"/>
        <i x="5604" s="1" nd="1"/>
        <i x="357" s="1" nd="1"/>
        <i x="2236" s="1" nd="1"/>
        <i x="2814" s="1" nd="1"/>
        <i x="5730" s="1" nd="1"/>
        <i x="5664" s="1" nd="1"/>
        <i x="2655" s="1" nd="1"/>
        <i x="3848" s="1" nd="1"/>
        <i x="5188" s="1" nd="1"/>
        <i x="7502" s="1" nd="1"/>
        <i x="5234" s="1" nd="1"/>
        <i x="4222" s="1" nd="1"/>
        <i x="3831" s="1" nd="1"/>
        <i x="6608" s="1" nd="1"/>
        <i x="5590" s="1" nd="1"/>
        <i x="5943" s="1" nd="1"/>
        <i x="6790" s="1" nd="1"/>
        <i x="885" s="1" nd="1"/>
        <i x="4921" s="1" nd="1"/>
        <i x="3743" s="1" nd="1"/>
        <i x="3591" s="1" nd="1"/>
        <i x="2293" s="1" nd="1"/>
        <i x="1946" s="1" nd="1"/>
        <i x="7867" s="1" nd="1"/>
        <i x="1203" s="1" nd="1"/>
        <i x="2252" s="1" nd="1"/>
        <i x="5010" s="1" nd="1"/>
        <i x="6533" s="1" nd="1"/>
        <i x="7538" s="1" nd="1"/>
        <i x="5894" s="1" nd="1"/>
        <i x="6292" s="1" nd="1"/>
        <i x="6846" s="1" nd="1"/>
        <i x="2248" s="1" nd="1"/>
        <i x="4981" s="1" nd="1"/>
        <i x="7740" s="1" nd="1"/>
        <i x="3605" s="1" nd="1"/>
        <i x="1275" s="1" nd="1"/>
        <i x="7743" s="1" nd="1"/>
        <i x="1647" s="1" nd="1"/>
        <i x="1828" s="1" nd="1"/>
        <i x="6346" s="1" nd="1"/>
        <i x="6211" s="1" nd="1"/>
        <i x="4314" s="1" nd="1"/>
        <i x="3376" s="1" nd="1"/>
        <i x="2547" s="1" nd="1"/>
        <i x="6323" s="1" nd="1"/>
        <i x="3936" s="1" nd="1"/>
        <i x="1734" s="1" nd="1"/>
        <i x="352" s="1" nd="1"/>
        <i x="221" s="1" nd="1"/>
        <i x="239" s="1" nd="1"/>
        <i x="3980" s="1" nd="1"/>
        <i x="7719" s="1" nd="1"/>
        <i x="7220" s="1" nd="1"/>
        <i x="5300" s="1" nd="1"/>
        <i x="3459" s="1" nd="1"/>
        <i x="4346" s="1" nd="1"/>
        <i x="7769" s="1" nd="1"/>
        <i x="5924" s="1" nd="1"/>
        <i x="5541" s="1" nd="1"/>
        <i x="5862" s="1" nd="1"/>
        <i x="1820" s="1" nd="1"/>
        <i x="5700" s="1" nd="1"/>
        <i x="4327" s="1" nd="1"/>
        <i x="3184" s="1" nd="1"/>
        <i x="5048" s="1" nd="1"/>
        <i x="2438" s="1" nd="1"/>
        <i x="4068" s="1" nd="1"/>
        <i x="6895" s="1" nd="1"/>
        <i x="1684" s="1" nd="1"/>
        <i x="951" s="1" nd="1"/>
        <i x="324" s="1" nd="1"/>
        <i x="2914" s="1" nd="1"/>
        <i x="4506" s="1" nd="1"/>
        <i x="1923" s="1" nd="1"/>
        <i x="6173" s="1" nd="1"/>
        <i x="6362" s="1" nd="1"/>
        <i x="4127" s="1" nd="1"/>
        <i x="4970" s="1" nd="1"/>
        <i x="4872" s="1" nd="1"/>
        <i x="2464" s="1" nd="1"/>
        <i x="3711" s="1" nd="1"/>
        <i x="1577" s="1" nd="1"/>
        <i x="3599" s="1" nd="1"/>
        <i x="5531" s="1" nd="1"/>
        <i x="2779" s="1" nd="1"/>
        <i x="5198" s="1" nd="1"/>
        <i x="6917" s="1" nd="1"/>
        <i x="3207" s="1" nd="1"/>
        <i x="1442" s="1" nd="1"/>
        <i x="5781" s="1" nd="1"/>
        <i x="4589" s="1" nd="1"/>
        <i x="7671" s="1" nd="1"/>
        <i x="4364" s="1" nd="1"/>
        <i x="7441" s="1" nd="1"/>
        <i x="2316" s="1" nd="1"/>
        <i x="3142" s="1" nd="1"/>
        <i x="1569" s="1" nd="1"/>
        <i x="7459" s="1" nd="1"/>
        <i x="6380" s="1" nd="1"/>
        <i x="3938" s="1" nd="1"/>
        <i x="4836" s="1" nd="1"/>
        <i x="4939" s="1" nd="1"/>
        <i x="1905" s="1" nd="1"/>
        <i x="7500" s="1" nd="1"/>
        <i x="3635" s="1" nd="1"/>
        <i x="3575" s="1" nd="1"/>
        <i x="5080" s="1" nd="1"/>
        <i x="6678" s="1" nd="1"/>
        <i x="3905" s="1" nd="1"/>
        <i x="5845" s="1" nd="1"/>
        <i x="7250" s="1" nd="1"/>
        <i x="3609" s="1" nd="1"/>
        <i x="3208" s="1" nd="1"/>
        <i x="2375" s="1" nd="1"/>
        <i x="247" s="1" nd="1"/>
        <i x="7977" s="1" nd="1"/>
        <i x="3206" s="1" nd="1"/>
        <i x="1603" s="1" nd="1"/>
        <i x="7672" s="1" nd="1"/>
        <i x="7824" s="1" nd="1"/>
        <i x="2542" s="1" nd="1"/>
        <i x="1047" s="1" nd="1"/>
        <i x="6981" s="1" nd="1"/>
        <i x="5385" s="1" nd="1"/>
        <i x="3360" s="1" nd="1"/>
        <i x="6068" s="1" nd="1"/>
        <i x="4447" s="1" nd="1"/>
        <i x="1234" s="1" nd="1"/>
        <i x="3967" s="1" nd="1"/>
        <i x="5539" s="1" nd="1"/>
        <i x="6778" s="1" nd="1"/>
        <i x="4220" s="1" nd="1"/>
        <i x="6480" s="1" nd="1"/>
        <i x="1527" s="1" nd="1"/>
        <i x="7839" s="1" nd="1"/>
        <i x="6054" s="1" nd="1"/>
        <i x="7009" s="1" nd="1"/>
        <i x="5040" s="1" nd="1"/>
        <i x="415" s="1" nd="1"/>
        <i x="2051" s="1" nd="1"/>
        <i x="5649" s="1" nd="1"/>
        <i x="5869" s="1" nd="1"/>
        <i x="7566" s="1" nd="1"/>
        <i x="2253" s="1" nd="1"/>
        <i x="7379" s="1" nd="1"/>
        <i x="6698" s="1" nd="1"/>
        <i x="7568" s="1" nd="1"/>
        <i x="6320" s="1" nd="1"/>
        <i x="443" s="1" nd="1"/>
        <i x="2093" s="1" nd="1"/>
        <i x="3122" s="1" nd="1"/>
        <i x="5559" s="1" nd="1"/>
        <i x="4342" s="1" nd="1"/>
        <i x="303" s="1" nd="1"/>
        <i x="4306" s="1" nd="1"/>
        <i x="4036" s="1" nd="1"/>
        <i x="2546" s="1" nd="1"/>
        <i x="2211" s="1" nd="1"/>
        <i x="6299" s="1" nd="1"/>
        <i x="1798" s="1" nd="1"/>
        <i x="1862" s="1" nd="1"/>
        <i x="5480" s="1" nd="1"/>
        <i x="6016" s="1" nd="1"/>
        <i x="3099" s="1" nd="1"/>
        <i x="4333" s="1" nd="1"/>
        <i x="6206" s="1" nd="1"/>
        <i x="4775" s="1" nd="1"/>
        <i x="3722" s="1" nd="1"/>
        <i x="5123" s="1" nd="1"/>
        <i x="1889" s="1" nd="1"/>
        <i x="4494" s="1" nd="1"/>
        <i x="342" s="1" nd="1"/>
        <i x="660" s="1" nd="1"/>
        <i x="4510" s="1" nd="1"/>
        <i x="2697" s="1" nd="1"/>
        <i x="6744" s="1" nd="1"/>
        <i x="7751" s="1" nd="1"/>
        <i x="2036" s="1" nd="1"/>
        <i x="288" s="1" nd="1"/>
        <i x="97" s="1" nd="1"/>
        <i x="6162" s="1" nd="1"/>
        <i x="6552" s="1" nd="1"/>
        <i x="6540" s="1" nd="1"/>
        <i x="5606" s="1" nd="1"/>
        <i x="2780" s="1" nd="1"/>
        <i x="400" s="1" nd="1"/>
        <i x="4969" s="1" nd="1"/>
        <i x="3262" s="1" nd="1"/>
        <i x="4766" s="1" nd="1"/>
        <i x="213" s="1" nd="1"/>
        <i x="846" s="1" nd="1"/>
        <i x="1143" s="1" nd="1"/>
        <i x="2948" s="1" nd="1"/>
        <i x="2997" s="1" nd="1"/>
        <i x="3685" s="1" nd="1"/>
        <i x="2158" s="1" nd="1"/>
        <i x="836" s="1" nd="1"/>
        <i x="3652" s="1" nd="1"/>
        <i x="3084" s="1" nd="1"/>
        <i x="3752" s="1" nd="1"/>
        <i x="4686" s="1" nd="1"/>
        <i x="3271" s="1" nd="1"/>
        <i x="6577" s="1" nd="1"/>
        <i x="5257" s="1" nd="1"/>
        <i x="1176" s="1" nd="1"/>
        <i x="1942" s="1" nd="1"/>
        <i x="2196" s="1" nd="1"/>
        <i x="1441" s="1" nd="1"/>
        <i x="4960" s="1" nd="1"/>
        <i x="4943" s="1" nd="1"/>
        <i x="257" s="1" nd="1"/>
        <i x="7243" s="1" nd="1"/>
        <i x="4065" s="1" nd="1"/>
        <i x="7029" s="1" nd="1"/>
        <i x="6685" s="1" nd="1"/>
        <i x="1631" s="1" nd="1"/>
        <i x="7716" s="1" nd="1"/>
        <i x="3383" s="1" nd="1"/>
        <i x="7879" s="1" nd="1"/>
        <i x="3533" s="1" nd="1"/>
        <i x="4390" s="1" nd="1"/>
        <i x="3109" s="1" nd="1"/>
        <i x="417" s="1" nd="1"/>
        <i x="7646" s="1" nd="1"/>
        <i x="5996" s="1" nd="1"/>
        <i x="4517" s="1" nd="1"/>
        <i x="3058" s="1" nd="1"/>
        <i x="3212" s="1" nd="1"/>
        <i x="2765" s="1" nd="1"/>
        <i x="3264" s="1" nd="1"/>
        <i x="2112" s="1" nd="1"/>
        <i x="1507" s="1" nd="1"/>
        <i x="7510" s="1" nd="1"/>
        <i x="4592" s="1" nd="1"/>
        <i x="1320" s="1" nd="1"/>
        <i x="6472" s="1" nd="1"/>
        <i x="6411" s="1" nd="1"/>
        <i x="6118" s="1" nd="1"/>
        <i x="169" s="1" nd="1"/>
        <i x="4192" s="1" nd="1"/>
        <i x="6694" s="1" nd="1"/>
        <i x="6203" s="1" nd="1"/>
        <i x="1381" s="1" nd="1"/>
        <i x="5501" s="1" nd="1"/>
        <i x="3801" s="1" nd="1"/>
        <i x="7582" s="1" nd="1"/>
        <i x="110" s="1" nd="1"/>
        <i x="5065" s="1" nd="1"/>
        <i x="1101" s="1" nd="1"/>
        <i x="6727" s="1" nd="1"/>
        <i x="564" s="1" nd="1"/>
        <i x="4010" s="1" nd="1"/>
        <i x="6084" s="1" nd="1"/>
        <i x="1286" s="1" nd="1"/>
        <i x="3594" s="1" nd="1"/>
        <i x="6486" s="1" nd="1"/>
        <i x="4699" s="1" nd="1"/>
        <i x="5709" s="1" nd="1"/>
        <i x="6550" s="1" nd="1"/>
        <i x="7687" s="1" nd="1"/>
        <i x="3784" s="1" nd="1"/>
        <i x="3565" s="1" nd="1"/>
        <i x="5404" s="1" nd="1"/>
        <i x="4050" s="1" nd="1"/>
        <i x="760" s="1" nd="1"/>
        <i x="1006" s="1" nd="1"/>
        <i x="7556" s="1" nd="1"/>
        <i x="6378" s="1" nd="1"/>
        <i x="1185" s="1" nd="1"/>
        <i x="4293" s="1" nd="1"/>
        <i x="2619" s="1" nd="1"/>
        <i x="7419" s="1" nd="1"/>
        <i x="5277" s="1" nd="1"/>
        <i x="3963" s="1" nd="1"/>
        <i x="2079" s="1" nd="1"/>
        <i x="6365" s="1" nd="1"/>
        <i x="6103" s="1" nd="1"/>
        <i x="114" s="1" nd="1"/>
        <i x="4541" s="1" nd="1"/>
        <i x="3094" s="1" nd="1"/>
        <i x="1374" s="1" nd="1"/>
        <i x="2355" s="1" nd="1"/>
        <i x="58" s="1" nd="1"/>
        <i x="4219" s="1" nd="1"/>
        <i x="4166" s="1" nd="1"/>
        <i x="3070" s="1" nd="1"/>
        <i x="452" s="1" nd="1"/>
        <i x="3935" s="1" nd="1"/>
        <i x="6056" s="1" nd="1"/>
        <i x="6002" s="1" nd="1"/>
        <i x="5365" s="1" nd="1"/>
        <i x="1418" s="1" nd="1"/>
        <i x="3568" s="1" nd="1"/>
        <i x="6548" s="1" nd="1"/>
        <i x="1951" s="1" nd="1"/>
        <i x="4497" s="1" nd="1"/>
        <i x="3662" s="1" nd="1"/>
        <i x="6861" s="1" nd="1"/>
        <i x="3813" s="1" nd="1"/>
        <i x="6985" s="1" nd="1"/>
        <i x="5720" s="1" nd="1"/>
        <i x="6797" s="1" nd="1"/>
        <i x="1821" s="1" nd="1"/>
        <i x="7615" s="1" nd="1"/>
        <i x="2168" s="1" nd="1"/>
        <i x="2837" s="1" nd="1"/>
        <i x="1982" s="1" nd="1"/>
        <i x="5470" s="1" nd="1"/>
        <i x="3551" s="1" nd="1"/>
        <i x="2340" s="1" nd="1"/>
        <i x="3732" s="1" nd="1"/>
        <i x="3085" s="1" nd="1"/>
        <i x="4394" s="1" nd="1"/>
        <i x="1429" s="1" nd="1"/>
        <i x="3241" s="1" nd="1"/>
        <i x="5187" s="1" nd="1"/>
        <i x="5009" s="1" nd="1"/>
        <i x="4649" s="1" nd="1"/>
        <i x="1084" s="1" nd="1"/>
        <i x="1668" s="1" nd="1"/>
        <i x="5498" s="1" nd="1"/>
        <i x="3284" s="1" nd="1"/>
        <i x="535" s="1" nd="1"/>
        <i x="7955" s="1" nd="1"/>
        <i x="6262" s="1" nd="1"/>
        <i x="2891" s="1" nd="1"/>
        <i x="7522" s="1" nd="1"/>
        <i x="474" s="1" nd="1"/>
        <i x="3566" s="1" nd="1"/>
        <i x="170" s="1" nd="1"/>
        <i x="6034" s="1" nd="1"/>
        <i x="6243" s="1" nd="1"/>
        <i x="1544" s="1" nd="1"/>
        <i x="1529" s="1" nd="1"/>
        <i x="3765" s="1" nd="1"/>
        <i x="7837" s="1" nd="1"/>
        <i x="5213" s="1" nd="1"/>
        <i x="543" s="1" nd="1"/>
        <i x="1377" s="1" nd="1"/>
        <i x="5026" s="1" nd="1"/>
        <i x="3362" s="1" nd="1"/>
        <i x="3104" s="1" nd="1"/>
        <i x="5573" s="1" nd="1"/>
        <i x="2640" s="1" nd="1"/>
        <i x="7264" s="1" nd="1"/>
        <i x="5291" s="1" nd="1"/>
        <i x="3817" s="1" nd="1"/>
        <i x="5642" s="1" nd="1"/>
        <i x="3335" s="1" nd="1"/>
        <i x="6269" s="1" nd="1"/>
        <i x="7394" s="1" nd="1"/>
        <i x="4863" s="1" nd="1"/>
        <i x="6805" s="1" nd="1"/>
        <i x="1330" s="1" nd="1"/>
        <i x="5526" s="1" nd="1"/>
        <i x="3928" s="1" nd="1"/>
        <i x="4018" s="1" nd="1"/>
        <i x="5885" s="1" nd="1"/>
        <i x="4935" s="1" nd="1"/>
        <i x="506" s="1" nd="1"/>
        <i x="3739" s="1" nd="1"/>
        <i x="7564" s="1" nd="1"/>
        <i x="2951" s="1" nd="1"/>
        <i x="7272" s="1" nd="1"/>
        <i x="584" s="1" nd="1"/>
        <i x="6157" s="1" nd="1"/>
        <i x="2129" s="1" nd="1"/>
        <i x="3725" s="1" nd="1"/>
        <i x="2927" s="1" nd="1"/>
        <i x="4538" s="1" nd="1"/>
        <i x="4676" s="1" nd="1"/>
        <i x="7588" s="1" nd="1"/>
        <i x="6165" s="1" nd="1"/>
        <i x="7035" s="1" nd="1"/>
        <i x="158" s="1" nd="1"/>
        <i x="329" s="1" nd="1"/>
        <i x="3374" s="1" nd="1"/>
        <i x="2092" s="1" nd="1"/>
        <i x="3138" s="1" nd="1"/>
        <i x="2670" s="1" nd="1"/>
        <i x="3072" s="1" nd="1"/>
        <i x="6799" s="1" nd="1"/>
        <i x="2702" s="1" nd="1"/>
        <i x="413" s="1" nd="1"/>
        <i x="777" s="1" nd="1"/>
        <i x="470" s="1" nd="1"/>
        <i x="4108" s="1" nd="1"/>
        <i x="2294" s="1" nd="1"/>
        <i x="5563" s="1" nd="1"/>
        <i x="2503" s="1" nd="1"/>
        <i x="3056" s="1" nd="1"/>
        <i x="521" s="1" nd="1"/>
        <i x="3343" s="1" nd="1"/>
        <i x="5354" s="1" nd="1"/>
        <i x="4472" s="1" nd="1"/>
        <i x="7722" s="1" nd="1"/>
        <i x="1602" s="1" nd="1"/>
        <i x="4326" s="1" nd="1"/>
        <i x="6121" s="1" nd="1"/>
        <i x="4137" s="1" nd="1"/>
        <i x="854" s="1" nd="1"/>
        <i x="6239" s="1" nd="1"/>
        <i x="4601" s="1" nd="1"/>
        <i x="6880" s="1" nd="1"/>
        <i x="4454" s="1" nd="1"/>
        <i x="381" s="1" nd="1"/>
        <i x="356" s="1" nd="1"/>
        <i x="6513" s="1" nd="1"/>
        <i x="6229" s="1" nd="1"/>
        <i x="1212" s="1" nd="1"/>
        <i x="2314" s="1" nd="1"/>
        <i x="2544" s="1" nd="1"/>
        <i x="4254" s="1" nd="1"/>
        <i x="4415" s="1" nd="1"/>
        <i x="476" s="1" nd="1"/>
        <i x="2019" s="1" nd="1"/>
        <i x="7933" s="1" nd="1"/>
        <i x="7889" s="1" nd="1"/>
        <i x="1796" s="1" nd="1"/>
        <i x="5397" s="1" nd="1"/>
        <i x="2835" s="1" nd="1"/>
        <i x="2333" s="1" nd="1"/>
        <i x="1183" s="1" nd="1"/>
        <i x="6923" s="1" nd="1"/>
        <i x="6091" s="1" nd="1"/>
        <i x="3908" s="1" nd="1"/>
        <i x="578" s="1" nd="1"/>
        <i x="1069" s="1" nd="1"/>
        <i x="6232" s="1" nd="1"/>
        <i x="3393" s="1" nd="1"/>
        <i x="5678" s="1" nd="1"/>
        <i x="436" s="1" nd="1"/>
        <i x="5831" s="1" nd="1"/>
        <i x="132" s="1" nd="1"/>
        <i x="3916" s="1" nd="1"/>
        <i x="4705" s="1" nd="1"/>
        <i x="662" s="1" nd="1"/>
        <i x="6179" s="1" nd="1"/>
        <i x="6682" s="1" nd="1"/>
        <i x="2167" s="1" nd="1"/>
        <i x="6440" s="1" nd="1"/>
        <i x="4926" s="1" nd="1"/>
        <i x="707" s="1" nd="1"/>
        <i x="1677" s="1" nd="1"/>
        <i x="301" s="1" nd="1"/>
        <i x="1667" s="1" nd="1"/>
        <i x="347" s="1" nd="1"/>
        <i x="7504" s="1" nd="1"/>
        <i x="3674" s="1" nd="1"/>
        <i x="1480" s="1" nd="1"/>
        <i x="7929" s="1" nd="1"/>
        <i x="6125" s="1" nd="1"/>
        <i x="3517" s="1" nd="1"/>
        <i x="6471" s="1" nd="1"/>
        <i x="545" s="1" nd="1"/>
        <i x="997" s="1" nd="1"/>
        <i x="6626" s="1" nd="1"/>
        <i x="5256" s="1" nd="1"/>
        <i x="1760" s="1" nd="1"/>
        <i x="5797" s="1" nd="1"/>
        <i x="6212" s="1" nd="1"/>
        <i x="2008" s="1" nd="1"/>
        <i x="3328" s="1" nd="1"/>
        <i x="1002" s="1" nd="1"/>
        <i x="7614" s="1" nd="1"/>
        <i x="3341" s="1" nd="1"/>
        <i x="7888" s="1" nd="1"/>
        <i x="4248" s="1" nd="1"/>
        <i x="968" s="1" nd="1"/>
        <i x="5976" s="1" nd="1"/>
        <i x="758" s="1" nd="1"/>
        <i x="7936" s="1" nd="1"/>
        <i x="5724" s="1" nd="1"/>
        <i x="1229" s="1" nd="1"/>
        <i x="7116" s="1" nd="1"/>
        <i x="2820" s="1" nd="1"/>
        <i x="6623" s="1" nd="1"/>
        <i x="2295" s="1" nd="1"/>
        <i x="6096" s="1" nd="1"/>
        <i x="5459" s="1" nd="1"/>
        <i x="3228" s="1" nd="1"/>
        <i x="2890" s="1" nd="1"/>
        <i x="4021" s="1" nd="1"/>
        <i x="3305" s="1" nd="1"/>
        <i x="6296" s="1" nd="1"/>
        <i x="5295" s="1" nd="1"/>
        <i x="5135" s="1" nd="1"/>
        <i x="1386" s="1" nd="1"/>
        <i x="4549" s="1" nd="1"/>
        <i x="4988" s="1" nd="1"/>
        <i x="4692" s="1" nd="1"/>
        <i x="4285" s="1" nd="1"/>
        <i x="1612" s="1" nd="1"/>
        <i x="6831" s="1" nd="1"/>
        <i x="3123" s="1" nd="1"/>
        <i x="1090" s="1" nd="1"/>
        <i x="3783" s="1" nd="1"/>
        <i x="6441" s="1" nd="1"/>
        <i x="7478" s="1" nd="1"/>
        <i x="3887" s="1" nd="1"/>
        <i x="4780" s="1" nd="1"/>
        <i x="152" s="1" nd="1"/>
        <i x="7874" s="1" nd="1"/>
        <i x="4277" s="1" nd="1"/>
        <i x="3992" s="1" nd="1"/>
        <i x="7536" s="1" nd="1"/>
        <i x="6766" s="1" nd="1"/>
        <i x="2841" s="1" nd="1"/>
        <i x="7082" s="1" nd="1"/>
        <i x="1784" s="1" nd="1"/>
        <i x="5871" s="1" nd="1"/>
        <i x="515" s="1" nd="1"/>
        <i x="4405" s="1" nd="1"/>
        <i x="6771" s="1" nd="1"/>
        <i x="2725" s="1" nd="1"/>
        <i x="3358" s="1" nd="1"/>
        <i x="847" s="1" nd="1"/>
        <i x="3932" s="1" nd="1"/>
        <i x="4728" s="1" nd="1"/>
        <i x="2896" s="1" nd="1"/>
        <i x="175" s="1" nd="1"/>
        <i x="754" s="1" nd="1"/>
        <i x="911" s="1" nd="1"/>
        <i x="1157" s="1" nd="1"/>
        <i x="509" s="1" nd="1"/>
        <i x="4424" s="1" nd="1"/>
        <i x="6151" s="1" nd="1"/>
        <i x="5612" s="1" nd="1"/>
        <i x="3141" s="1" nd="1"/>
        <i x="7314" s="1" nd="1"/>
        <i x="1640" s="1" nd="1"/>
        <i x="1274" s="1" nd="1"/>
        <i x="834" s="1" nd="1"/>
        <i x="4908" s="1" nd="1"/>
        <i x="6745" s="1" nd="1"/>
        <i x="5100" s="1" nd="1"/>
        <i x="4598" s="1" nd="1"/>
        <i x="3314" s="1" nd="1"/>
        <i x="305" s="1" nd="1"/>
        <i x="1385" s="1" nd="1"/>
        <i x="4564" s="1" nd="1"/>
        <i x="3690" s="1" nd="1"/>
        <i x="4622" s="1" nd="1"/>
        <i x="1322" s="1" nd="1"/>
        <i x="2322" s="1" nd="1"/>
        <i x="4883" s="1" nd="1"/>
        <i x="5479" s="1" nd="1"/>
        <i x="2969" s="1" nd="1"/>
        <i x="695" s="1" nd="1"/>
        <i x="6493" s="1" nd="1"/>
        <i x="5245" s="1" nd="1"/>
        <i x="7358" s="1" nd="1"/>
        <i x="7506" s="1" nd="1"/>
        <i x="4251" s="1" nd="1"/>
        <i x="4796" s="1" nd="1"/>
        <i x="3669" s="1" nd="1"/>
        <i x="7429" s="1" nd="1"/>
        <i x="6501" s="1" nd="1"/>
        <i x="7462" s="1" nd="1"/>
        <i x="7476" s="1" nd="1"/>
        <i x="7540" s="1" nd="1"/>
        <i x="7527" s="1" nd="1"/>
        <i x="5993" s="1" nd="1"/>
        <i x="4764" s="1" nd="1"/>
        <i x="1426" s="1" nd="1"/>
        <i x="5843" s="1" nd="1"/>
        <i x="4098" s="1" nd="1"/>
        <i x="5350" s="1" nd="1"/>
        <i x="3255" s="1" nd="1"/>
        <i x="5653" s="1" nd="1"/>
        <i x="3698" s="1" nd="1"/>
        <i x="6640" s="1" nd="1"/>
        <i x="807" s="1" nd="1"/>
        <i x="6877" s="1" nd="1"/>
        <i x="4300" s="1" nd="1"/>
        <i x="6089" s="1" nd="1"/>
        <i x="3370" s="1" nd="1"/>
        <i x="4985" s="1" nd="1"/>
        <i x="7188" s="1" nd="1"/>
        <i x="334" s="1" nd="1"/>
        <i x="3521" s="1" nd="1"/>
        <i x="3804" s="1" nd="1"/>
        <i x="3890" s="1" nd="1"/>
        <i x="4580" s="1" nd="1"/>
        <i x="7227" s="1" nd="1"/>
        <i x="2404" s="1" nd="1"/>
        <i x="5719" s="1" nd="1"/>
        <i x="4591" s="1" nd="1"/>
        <i x="839" s="1" nd="1"/>
        <i x="4674" s="1" nd="1"/>
        <i x="4877" s="1" nd="1"/>
        <i x="2460" s="1" nd="1"/>
        <i x="5801" s="1" nd="1"/>
        <i x="3724" s="1" nd="1"/>
        <i x="4554" s="1" nd="1"/>
        <i x="563" s="1" nd="1"/>
        <i x="1412" s="1" nd="1"/>
        <i x="3375" s="1" nd="1"/>
        <i x="923" s="1" nd="1"/>
        <i x="4559" s="1" nd="1"/>
        <i x="7444" s="1" nd="1"/>
        <i x="5343" s="1" nd="1"/>
        <i x="870" s="1" nd="1"/>
        <i x="7911" s="1" nd="1"/>
        <i x="1477" s="1" nd="1"/>
        <i x="3623" s="1" nd="1"/>
        <i x="1204" s="1" nd="1"/>
        <i x="409" s="1" nd="1"/>
        <i x="3844" s="1" nd="1"/>
        <i x="2102" s="1" nd="1"/>
        <i x="4202" s="1" nd="1"/>
        <i x="7762" s="1" nd="1"/>
        <i x="1620" s="1" nd="1"/>
        <i x="2250" s="1" nd="1"/>
        <i x="4200" s="1" nd="1"/>
        <i x="6356" s="1" nd="1"/>
        <i x="185" s="1" nd="1"/>
        <i x="203" s="1" nd="1"/>
        <i x="6928" s="1" nd="1"/>
        <i x="1190" s="1" nd="1"/>
        <i x="344" s="1" nd="1"/>
        <i x="6464" s="1" nd="1"/>
        <i x="3430" s="1" nd="1"/>
        <i x="2603" s="1" nd="1"/>
        <i x="3064" s="1" nd="1"/>
        <i x="6435" s="1" nd="1"/>
        <i x="4481" s="1" nd="1"/>
        <i x="3644" s="1" nd="1"/>
        <i x="2233" s="1" nd="1"/>
        <i x="7679" s="1" nd="1"/>
        <i x="5248" s="1" nd="1"/>
        <i x="6679" s="1" nd="1"/>
        <i x="2674" s="1" nd="1"/>
        <i x="4051" s="1" nd="1"/>
        <i x="2791" s="1" nd="1"/>
        <i x="588" s="1" nd="1"/>
        <i x="6633" s="1" nd="1"/>
        <i x="4363" s="1" nd="1"/>
        <i x="7983" s="1" nd="1"/>
        <i x="2139" s="1" nd="1"/>
        <i x="5763" s="1" nd="1"/>
        <i x="2303" s="1" nd="1"/>
        <i x="3876" s="1" nd="1"/>
        <i x="7321" s="1" nd="1"/>
        <i x="6312" s="1" nd="1"/>
        <i x="6258" s="1" nd="1"/>
        <i x="6237" s="1" nd="1"/>
        <i x="131" s="1" nd="1"/>
        <i x="5427" s="1" nd="1"/>
        <i x="5321" s="1" nd="1"/>
        <i x="4347" s="1" nd="1"/>
        <i x="4626" s="1" nd="1"/>
        <i x="4474" s="1" nd="1"/>
        <i x="3735" s="1" nd="1"/>
        <i x="3035" s="1" nd="1"/>
        <i x="3991" s="1" nd="1"/>
        <i x="2462" s="1" nd="1"/>
        <i x="3850" s="1" nd="1"/>
        <i x="5555" s="1" nd="1"/>
        <i x="2699" s="1" nd="1"/>
        <i x="5038" s="1" nd="1"/>
        <i x="3667" s="1" nd="1"/>
        <i x="540" s="1" nd="1"/>
        <i x="1267" s="1" nd="1"/>
        <i x="3829" s="1" nd="1"/>
        <i x="4214" s="1" nd="1"/>
        <i x="4102" s="1" nd="1"/>
        <i x="5171" s="1" nd="1"/>
        <i x="2727" s="1" nd="1"/>
        <i x="1728" s="1" nd="1"/>
        <i x="1743" s="1" nd="1"/>
        <i x="5554" s="1" nd="1"/>
        <i x="7789" s="1" nd="1"/>
        <i x="5985" s="1" nd="1"/>
        <i x="4236" s="1" nd="1"/>
        <i x="5179" s="1" nd="1"/>
        <i x="7165" s="1" nd="1"/>
        <i x="6109" s="1" nd="1"/>
        <i x="1201" s="1" nd="1"/>
        <i x="4116" s="1" nd="1"/>
        <i x="690" s="1" nd="1"/>
        <i x="2947" s="1" nd="1"/>
        <i x="5734" s="1" nd="1"/>
        <i x="1222" s="1" nd="1"/>
        <i x="5158" s="1" nd="1"/>
        <i x="5317" s="1" nd="1"/>
        <i x="2183" s="1" nd="1"/>
        <i x="4480" s="1" nd="1"/>
        <i x="4229" s="1" nd="1"/>
        <i x="6391" s="1" nd="1"/>
        <i x="2220" s="1" nd="1"/>
        <i x="4758" s="1" nd="1"/>
        <i x="6740" s="1" nd="1"/>
        <i x="189" s="1" nd="1"/>
        <i x="4465" s="1" nd="1"/>
        <i x="7752" s="1" nd="1"/>
        <i x="5374" s="1" nd="1"/>
        <i x="576" s="1" nd="1"/>
        <i x="3326" s="1" nd="1"/>
        <i x="6517" s="1" nd="1"/>
        <i x="6775" s="1" nd="1"/>
        <i x="3974" s="1" nd="1"/>
        <i x="75" s="1" nd="1"/>
        <i x="4829" s="1" nd="1"/>
        <i x="4731" s="1" nd="1"/>
        <i x="921" s="1" nd="1"/>
        <i x="6112" s="1" nd="1"/>
        <i x="209" s="1" nd="1"/>
        <i x="5888" s="1" nd="1"/>
        <i x="6092" s="1" nd="1"/>
        <i x="5142" s="1" nd="1"/>
        <i x="6886" s="1" nd="1"/>
        <i x="3398" s="1" nd="1"/>
        <i x="2063" s="1" nd="1"/>
        <i x="6417" s="1" nd="1"/>
        <i x="4576" s="1" nd="1"/>
        <i x="1436" s="1" nd="1"/>
        <i x="7514" s="1" nd="1"/>
        <i x="2376" s="1" nd="1"/>
        <i x="3516" s="1" nd="1"/>
        <i x="3270" s="1" nd="1"/>
        <i x="3222" s="1" nd="1"/>
        <i x="646" s="1" nd="1"/>
        <i x="7823" s="1" nd="1"/>
        <i x="3100" s="1" nd="1"/>
        <i x="4121" s="1" nd="1"/>
        <i x="605" s="1" nd="1"/>
        <i x="5834" s="1" nd="1"/>
        <i x="4373" s="1" nd="1"/>
        <i x="7163" s="1" nd="1"/>
        <i x="6447" s="1" nd="1"/>
        <i x="5875" s="1" nd="1"/>
        <i x="5073" s="1" nd="1"/>
        <i x="6226" s="1" nd="1"/>
        <i x="7487" s="1" nd="1"/>
        <i x="1259" s="1" nd="1"/>
        <i x="2212" s="1" nd="1"/>
        <i x="3154" s="1" nd="1"/>
        <i x="4942" s="1" nd="1"/>
        <i x="1366" s="1" nd="1"/>
        <i x="701" s="1" nd="1"/>
        <i x="1556" s="1" nd="1"/>
        <i x="6804" s="1" nd="1"/>
        <i x="3453" s="1" nd="1"/>
        <i x="445" s="1" nd="1"/>
        <i x="3172" s="1" nd="1"/>
        <i x="7352" s="1" nd="1"/>
        <i x="3989" s="1" nd="1"/>
        <i x="4610" s="1" nd="1"/>
        <i x="4753" s="1" nd="1"/>
        <i x="6595" s="1" nd="1"/>
        <i x="3631" s="1" nd="1"/>
        <i x="3839" s="1" nd="1"/>
        <i x="621" s="1" nd="1"/>
        <i x="4825" s="1" nd="1"/>
        <i x="7074" s="1" nd="1"/>
        <i x="2305" s="1" nd="1"/>
        <i x="6825" s="1" nd="1"/>
        <i x="4406" s="1" nd="1"/>
        <i x="126" s="1" nd="1"/>
        <i x="2641" s="1" nd="1"/>
        <i x="2413" s="1" nd="1"/>
        <i x="4614" s="1" nd="1"/>
        <i x="5353" s="1" nd="1"/>
        <i x="3823" s="1" nd="1"/>
        <i x="2422" s="1" nd="1"/>
        <i x="6699" s="1" nd="1"/>
        <i x="5012" s="1" nd="1"/>
        <i x="4729" s="1" nd="1"/>
        <i x="6432" s="1" nd="1"/>
        <i x="4000" s="1" nd="1"/>
        <i x="3427" s="1" nd="1"/>
        <i x="5841" s="1" nd="1"/>
        <i x="2439" s="1" nd="1"/>
        <i x="3641" s="1" nd="1"/>
        <i x="7204" s="1" nd="1"/>
        <i x="6148" s="1" nd="1"/>
        <i x="3490" s="1" nd="1"/>
        <i x="3874" s="1" nd="1"/>
        <i x="3906" s="1" nd="1"/>
        <i x="569" s="1" nd="1"/>
        <i x="7274" s="1" nd="1"/>
        <i x="6770" s="1" nd="1"/>
        <i x="6138" s="1" nd="1"/>
        <i x="6393" s="1" nd="1"/>
        <i x="1085" s="1" nd="1"/>
        <i x="969" s="1" nd="1"/>
        <i x="5105" s="1" nd="1"/>
        <i x="6418" s="1" nd="1"/>
        <i x="2292" s="1" nd="1"/>
        <i x="877" s="1" nd="1"/>
        <i x="5624" s="1" nd="1"/>
        <i x="2910" s="1" nd="1"/>
        <i x="6031" s="1" nd="1"/>
        <i x="5927" s="1" nd="1"/>
        <i x="6660" s="1" nd="1"/>
        <i x="7253" s="1" nd="1"/>
        <i x="7128" s="1" nd="1"/>
        <i x="1722" s="1" nd="1"/>
        <i x="3198" s="1" nd="1"/>
        <i x="502" s="1" nd="1"/>
        <i x="3601" s="1" nd="1"/>
        <i x="4197" s="1" nd="1"/>
        <i x="2485" s="1" nd="1"/>
        <i x="4585" s="1" nd="1"/>
        <i x="4352" s="1" nd="1"/>
        <i x="607" s="1" nd="1"/>
        <i x="6515" s="1" nd="1"/>
        <i x="7383" s="1" nd="1"/>
        <i x="7415" s="1" nd="1"/>
        <i x="3964" s="1" nd="1"/>
        <i x="6376" s="1" nd="1"/>
        <i x="6893" s="1" nd="1"/>
        <i x="6111" s="1" nd="1"/>
        <i x="3126" s="1" nd="1"/>
        <i x="3897" s="1" nd="1"/>
        <i x="2037" s="1" nd="1"/>
        <i x="1641" s="1" nd="1"/>
        <i x="555" s="1" nd="1"/>
        <i x="5204" s="1" nd="1"/>
        <i x="465" s="1" nd="1"/>
        <i x="179" s="1" nd="1"/>
        <i x="845" s="1" nd="1"/>
        <i x="2007" s="1" nd="1"/>
        <i x="7905" s="1" nd="1"/>
        <i x="6993" s="1" nd="1"/>
        <i x="4545" s="1" nd="1"/>
        <i x="6901" s="1" nd="1"/>
        <i x="7806" s="1" nd="1"/>
        <i x="2479" s="1" nd="1"/>
        <i x="4003" s="1" nd="1"/>
        <i x="2116" s="1" nd="1"/>
        <i x="500" s="1" nd="1"/>
        <i x="3756" s="1" nd="1"/>
        <i x="4114" s="1" nd="1"/>
        <i x="4819" s="1" nd="1"/>
        <i x="351" s="1" nd="1"/>
        <i x="4695" s="1" nd="1"/>
        <i x="1805" s="1" nd="1"/>
        <i x="6638" s="1" nd="1"/>
        <i x="7764" s="1" nd="1"/>
        <i x="7949" s="1" nd="1"/>
        <i x="187" s="1" nd="1"/>
        <i x="1901" s="1" nd="1"/>
        <i x="4816" s="1" nd="1"/>
        <i x="160" s="1" nd="1"/>
        <i x="6407" s="1" nd="1"/>
        <i x="6537" s="1" nd="1"/>
        <i x="2274" s="1" nd="1"/>
        <i x="6859" s="1" nd="1"/>
        <i x="3841" s="1" nd="1"/>
        <i x="3301" s="1" nd="1"/>
        <i x="2907" s="1" nd="1"/>
        <i x="2511" s="1" nd="1"/>
        <i x="6962" s="1" nd="1"/>
        <i x="6195" s="1" nd="1"/>
        <i x="6960" s="1" nd="1"/>
        <i x="2560" s="1" nd="1"/>
        <i x="81" s="1" nd="1"/>
        <i x="7515" s="1" nd="1"/>
        <i x="6511" s="1" nd="1"/>
        <i x="7330" s="1" nd="1"/>
        <i x="1300" s="1" nd="1"/>
        <i x="3178" s="1" nd="1"/>
        <i x="2555" s="1" nd="1"/>
        <i x="1026" s="1" nd="1"/>
        <i x="2664" s="1" nd="1"/>
        <i x="3226" s="1" nd="1"/>
        <i x="3570" s="1" nd="1"/>
        <i x="7808" s="1" nd="1"/>
        <i x="6170" s="1" nd="1"/>
        <i x="5109" s="1" nd="1"/>
        <i x="2540" s="1" nd="1"/>
        <i x="7336" s="1" nd="1"/>
        <i x="7256" s="1" nd="1"/>
        <i x="6840" s="1" nd="1"/>
        <i x="1038" s="1" nd="1"/>
        <i x="4158" s="1" nd="1"/>
        <i x="1004" s="1" nd="1"/>
        <i x="4646" s="1" nd="1"/>
        <i x="7328" s="1" nd="1"/>
        <i x="3933" s="1" nd="1"/>
        <i x="3121" s="1" nd="1"/>
        <i x="7363" s="1" nd="1"/>
        <i x="5285" s="1" nd="1"/>
        <i x="6003" s="1" nd="1"/>
        <i x="2042" s="1" nd="1"/>
        <i x="1031" s="1" nd="1"/>
        <i x="216" s="1" nd="1"/>
        <i x="5628" s="1" nd="1"/>
        <i x="1639" s="1" nd="1"/>
        <i x="3578" s="1" nd="1"/>
        <i x="2518" s="1" nd="1"/>
        <i x="6531" s="1" nd="1"/>
        <i x="3227" s="1" nd="1"/>
        <i x="464" s="1" nd="1"/>
        <i x="741" s="1" nd="1"/>
        <i x="4274" s="1" nd="1"/>
        <i x="3437" s="1" nd="1"/>
        <i x="4436" s="1" nd="1"/>
        <i x="4765" s="1" nd="1"/>
        <i x="3620" s="1" nd="1"/>
        <i x="145" s="1" nd="1"/>
        <i x="656" s="1" nd="1"/>
        <i x="930" s="1" nd="1"/>
        <i x="1540" s="1" nd="1"/>
        <i x="3068" s="1" nd="1"/>
        <i x="5307" s="1" nd="1"/>
        <i x="1545" s="1" nd="1"/>
        <i x="1292" s="1" nd="1"/>
        <i x="3323" s="1" nd="1"/>
        <i x="4086" s="1" nd="1"/>
        <i x="171" s="1" nd="1"/>
        <i x="1438" s="1" nd="1"/>
        <i x="6079" s="1" nd="1"/>
        <i x="5600" s="1" nd="1"/>
        <i x="5982" s="1" nd="1"/>
        <i x="1078" s="1" nd="1"/>
        <i x="1214" s="1" nd="1"/>
        <i x="4458" s="1" nd="1"/>
        <i x="3761" s="1" nd="1"/>
        <i x="3548" s="1" nd="1"/>
        <i x="4144" s="1" nd="1"/>
        <i x="4662" s="1" nd="1"/>
        <i x="4694" s="1" nd="1"/>
        <i x="1506" s="1" nd="1"/>
        <i x="2908" s="1" nd="1"/>
        <i x="6588" s="1" nd="1"/>
        <i x="4521" s="1" nd="1"/>
        <i x="255" s="1" nd="1"/>
        <i x="4792" s="1" nd="1"/>
        <i x="6614" s="1" nd="1"/>
        <i x="4270" s="1" nd="1"/>
        <i x="659" s="1" nd="1"/>
        <i x="5977" s="1" nd="1"/>
        <i x="2585" s="1" nd="1"/>
        <i x="4821" s="1" nd="1"/>
        <i x="2126" s="1" nd="1"/>
        <i x="5474" s="1" nd="1"/>
        <i x="459" s="1" nd="1"/>
        <i x="6916" s="1" nd="1"/>
        <i x="1254" s="1" nd="1"/>
        <i x="4320" s="1" nd="1"/>
        <i x="4730" s="1" nd="1"/>
        <i x="5413" s="1" nd="1"/>
        <i x="6190" s="1" nd="1"/>
        <i x="4467" s="1" nd="1"/>
        <i x="7097" s="1" nd="1"/>
        <i x="7307" s="1" nd="1"/>
        <i x="5811" s="1" nd="1"/>
        <i x="1226" s="1" nd="1"/>
        <i x="5703" s="1" nd="1"/>
        <i x="7856" s="1" nd="1"/>
        <i x="6823" s="1" nd="1"/>
        <i x="4208" s="1" nd="1"/>
        <i x="2668" s="1" nd="1"/>
        <i x="2001" s="1" nd="1"/>
        <i x="5796" s="1" nd="1"/>
        <i x="6340" s="1" nd="1"/>
        <i x="4997" s="1" nd="1"/>
        <i x="759" s="1" nd="1"/>
        <i x="4468" s="1" nd="1"/>
        <i x="2893" s="1" nd="1"/>
        <i x="4230" s="1" nd="1"/>
        <i x="7211" s="1" nd="1"/>
        <i x="7278" s="1" nd="1"/>
        <i x="4172" s="1" nd="1"/>
        <i x="575" s="1" nd="1"/>
        <i x="6837" s="1" nd="1"/>
        <i x="767" s="1" nd="1"/>
        <i x="3463" s="1" nd="1"/>
        <i x="224" s="1" nd="1"/>
        <i x="7237" s="1" nd="1"/>
        <i x="7814" s="1" nd="1"/>
        <i x="2399" s="1" nd="1"/>
        <i x="4929" s="1" nd="1"/>
        <i x="533" s="1" nd="1"/>
        <i x="3150" s="1" nd="1"/>
        <i x="3583" s="1" nd="1"/>
        <i x="7660" s="1" nd="1"/>
        <i x="7241" s="1" nd="1"/>
        <i x="3177" s="1" nd="1"/>
        <i x="1525" s="1" nd="1"/>
        <i x="5513" s="1" nd="1"/>
        <i x="3496" s="1" nd="1"/>
        <i x="794" s="1" nd="1"/>
        <i x="4715" s="1" nd="1"/>
        <i x="7972" s="1" nd="1"/>
        <i x="643" s="1" nd="1"/>
        <i x="4566" s="1" nd="1"/>
        <i x="1281" s="1" nd="1"/>
        <i x="1340" s="1" nd="1"/>
        <i x="7492" s="1" nd="1"/>
        <i x="3337" s="1" nd="1"/>
        <i x="7836" s="1" nd="1"/>
        <i x="361" s="1" nd="1"/>
        <i x="4648" s="1" nd="1"/>
        <i x="3098" s="1" nd="1"/>
        <i x="5931" s="1" nd="1"/>
        <i x="5134" s="1" nd="1"/>
        <i x="4864" s="1" nd="1"/>
        <i x="3193" s="1" nd="1"/>
        <i x="7173" s="1" nd="1"/>
        <i x="3637" s="1" nd="1"/>
        <i x="582" s="1" nd="1"/>
        <i x="4809" s="1" nd="1"/>
        <i x="3245" s="1" nd="1"/>
        <i x="5662" s="1" nd="1"/>
        <i x="5529" s="1" nd="1"/>
        <i x="589" s="1" nd="1"/>
        <i x="220" s="1" nd="1"/>
        <i x="612" s="1" nd="1"/>
        <i x="7294" s="1" nd="1"/>
        <i x="1168" s="1" nd="1"/>
        <i x="6597" s="1" nd="1"/>
        <i x="3026" s="1" nd="1"/>
        <i x="1781" s="1" nd="1"/>
        <i x="105" s="1" nd="1"/>
        <i x="7343" s="1" nd="1"/>
        <i x="2869" s="1" nd="1"/>
        <i x="3780" s="1" nd="1"/>
        <i x="5208" s="1" nd="1"/>
        <i x="2363" s="1" nd="1"/>
        <i x="4391" s="1" nd="1"/>
        <i x="5352" s="1" nd="1"/>
        <i x="5645" s="1" nd="1"/>
        <i x="4615" s="1" nd="1"/>
        <i x="7490" s="1" nd="1"/>
        <i x="4440" s="1" nd="1"/>
        <i x="7691" s="1" nd="1"/>
        <i x="3031" s="1" nd="1"/>
        <i x="7894" s="1" nd="1"/>
        <i x="3003" s="1" nd="1"/>
        <i x="7160" s="1" nd="1"/>
        <i x="1590" s="1" nd="1"/>
        <i x="1535" s="1" nd="1"/>
        <i x="5918" s="1" nd="1"/>
        <i x="6387" s="1" nd="1"/>
        <i x="7843" s="1" nd="1"/>
        <i x="2088" s="1" nd="1"/>
        <i x="2515" s="1" nd="1"/>
        <i x="7703" s="1" nd="1"/>
        <i x="2868" s="1" nd="1"/>
        <i x="3167" s="1" nd="1"/>
        <i x="6879" s="1" nd="1"/>
        <i x="3658" s="1" nd="1"/>
        <i x="1088" s="1" nd="1"/>
        <i x="73" s="1" nd="1"/>
        <i x="3558" s="1" nd="1"/>
        <i x="4074" s="1" nd="1"/>
        <i x="264" s="1" nd="1"/>
        <i x="6619" s="1" nd="1"/>
        <i x="2805" s="1" nd="1"/>
        <i x="5432" s="1" nd="1"/>
        <i x="4616" s="1" nd="1"/>
        <i x="7201" s="1" nd="1"/>
        <i x="5518" s="1" nd="1"/>
        <i x="6528" s="1" nd="1"/>
        <i x="2863" s="1" nd="1"/>
        <i x="4571" s="1" nd="1"/>
        <i x="2426" s="1" nd="1"/>
        <i x="788" s="1" nd="1"/>
        <i x="6885" s="1" nd="1"/>
        <i x="7047" s="1" nd="1"/>
        <i x="4203" s="1" nd="1"/>
        <i x="4041" s="1" nd="1"/>
        <i x="4246" s="1" nd="1"/>
        <i x="5589" s="1" nd="1"/>
        <i x="3540" s="1" nd="1"/>
        <i x="4213" s="1" nd="1"/>
        <i x="679" s="1" nd="1"/>
        <i x="3351" s="1" nd="1"/>
        <i x="6987" s="1" nd="1"/>
        <i x="6772" s="1" nd="1"/>
        <i x="7396" s="1" nd="1"/>
        <i x="6741" s="1" nd="1"/>
        <i x="4756" s="1" nd="1"/>
        <i x="3717" s="1" nd="1"/>
        <i x="6375" s="1" nd="1"/>
        <i x="162" s="1" nd="1"/>
        <i x="6477" s="1" nd="1"/>
        <i x="1742" s="1" nd="1"/>
        <i x="6132" s="1" nd="1"/>
        <i x="5478" s="1" nd="1"/>
        <i x="5487" s="1" nd="1"/>
        <i x="4304" s="1" nd="1"/>
        <i x="4785" s="1" nd="1"/>
        <i x="2966" s="1" nd="1"/>
        <i x="4187" s="1" nd="1"/>
        <i x="6969" s="1" nd="1"/>
        <i x="3899" s="1" nd="1"/>
        <i x="733" s="1" nd="1"/>
        <i x="475" s="1" nd="1"/>
        <i x="6941" s="1" nd="1"/>
        <i x="5231" s="1" nd="1"/>
        <i x="5701" s="1" nd="1"/>
        <i x="4722" s="1" nd="1"/>
        <i x="5844" s="1" nd="1"/>
        <i x="3161" s="1" nd="1"/>
        <i x="1896" s="1" nd="1"/>
        <i x="3303" s="1" nd="1"/>
        <i x="3171" s="1" nd="1"/>
        <i x="5194" s="1" nd="1"/>
        <i x="6354" s="1" nd="1"/>
        <i x="7654" s="1" nd="1"/>
        <i x="3333" s="1" nd="1"/>
        <i x="7092" s="1" nd="1"/>
        <i x="3338" s="1" nd="1"/>
        <i x="7099" s="1" nd="1"/>
        <i x="5369" s="1" nd="1"/>
        <i x="2976" s="1" nd="1"/>
        <i x="210" s="1" nd="1"/>
        <i x="6598" s="1" nd="1"/>
        <i x="3400" s="1" nd="1"/>
        <i x="4734" s="1" nd="1"/>
        <i x="2163" s="1" nd="1"/>
        <i x="4875" s="1" nd="1"/>
        <i x="310" s="1" nd="1"/>
        <i x="273" s="1" nd="1"/>
        <i x="178" s="1" nd="1"/>
        <i x="6747" s="1" nd="1"/>
        <i x="4239" s="1" nd="1"/>
        <i x="79" s="1" nd="1"/>
        <i x="4641" s="1" nd="1"/>
        <i x="1244" s="1" nd="1"/>
        <i x="806" s="1" nd="1"/>
        <i x="3127" s="1" nd="1"/>
        <i x="4937" s="1" nd="1"/>
        <i x="4258" s="1" nd="1"/>
        <i x="2964" s="1" nd="1"/>
        <i x="3256" s="1" nd="1"/>
        <i x="3946" s="1" nd="1"/>
        <i x="757" s="1" nd="1"/>
        <i x="3155" s="1" nd="1"/>
        <i x="4449" s="1" nd="1"/>
        <i x="1910" s="1" nd="1"/>
        <i x="6280" s="1" nd="1"/>
        <i x="7701" s="1" nd="1"/>
        <i x="6918" s="1" nd="1"/>
        <i x="784" s="1" nd="1"/>
        <i x="7498" s="1" nd="1"/>
        <i x="1266" s="1" nd="1"/>
        <i x="149" s="1" nd="1"/>
        <i x="2331" s="1" nd="1"/>
        <i x="4250" s="1" nd="1"/>
        <i x="3676" s="1" nd="1"/>
        <i x="722" s="1" nd="1"/>
        <i x="3391" s="1" nd="1"/>
        <i x="6381" s="1" nd="1"/>
        <i x="2653" s="1" nd="1"/>
        <i x="7909" s="1" nd="1"/>
        <i x="5984" s="1" nd="1"/>
        <i x="5162" s="1" nd="1"/>
        <i x="4687" s="1" nd="1"/>
        <i x="4194" s="1" nd="1"/>
        <i x="5938" s="1" nd="1"/>
        <i x="5399" s="1" nd="1"/>
        <i x="1018" s="1" nd="1"/>
        <i x="2970" s="1" nd="1"/>
        <i x="4523" s="1" nd="1"/>
        <i x="3174" s="1" nd="1"/>
        <i x="1206" s="1" nd="1"/>
        <i x="6349" s="1" nd="1"/>
        <i x="6847" s="1" nd="1"/>
        <i x="2109" s="1" nd="1"/>
        <i x="6385" s="1" nd="1"/>
        <i x="3288" s="1" nd="1"/>
        <i x="4572" s="1" nd="1"/>
        <i x="5324" s="1" nd="1"/>
        <i x="7259" s="1" nd="1"/>
        <i x="7717" s="1" nd="1"/>
        <i x="2953" s="1" nd="1"/>
        <i x="4092" s="1" nd="1"/>
        <i x="6267" s="1" nd="1"/>
        <i x="4762" s="1" nd="1"/>
        <i x="7798" s="1" nd="1"/>
        <i x="797" s="1" nd="1"/>
        <i x="6144" s="1" nd="1"/>
        <i x="5726" s="1" nd="1"/>
        <i x="207" s="1" nd="1"/>
        <i x="3610" s="1" nd="1"/>
        <i x="3856" s="1" nd="1"/>
        <i x="5047" s="1" nd="1"/>
        <i x="7966" s="1" nd="1"/>
        <i x="6053" s="1" nd="1"/>
        <i x="4735" s="1" nd="1"/>
        <i x="4299" s="1" nd="1"/>
        <i x="7969" s="1" nd="1"/>
        <i x="405" s="1" nd="1"/>
        <i x="2946" s="1" nd="1"/>
        <i x="4581" s="1" nd="1"/>
        <i x="6282" s="1" nd="1"/>
        <i x="3116" s="1" nd="1"/>
        <i x="770" s="1" nd="1"/>
        <i x="2933" s="1" nd="1"/>
        <i x="3927" s="1" nd="1"/>
        <i x="5580" s="1" nd="1"/>
        <i x="5246" s="1" nd="1"/>
        <i x="4118" s="1" nd="1"/>
        <i x="391" s="1" nd="1"/>
        <i x="7069" s="1" nd="1"/>
        <i x="7223" s="1" nd="1"/>
        <i x="5166" s="1" nd="1"/>
        <i x="3577" s="1" nd="1"/>
        <i x="955" s="1" nd="1"/>
        <i x="3730" s="1" nd="1"/>
        <i x="1160" s="1" nd="1"/>
        <i x="3547" s="1" nd="1"/>
        <i x="7799" s="1" nd="1"/>
        <i x="7623" s="1" nd="1"/>
        <i x="3531" s="1" nd="1"/>
        <i x="1217" s="1" nd="1"/>
        <i x="5330" s="1" nd="1"/>
        <i x="3616" s="1" nd="1"/>
        <i x="4117" s="1" nd="1"/>
        <i x="5680" s="1" nd="1"/>
        <i x="1297" s="1" nd="1"/>
        <i x="3702" s="1" nd="1"/>
        <i x="1127" s="1" nd="1"/>
        <i x="1462" s="1" nd="1"/>
        <i x="5193" s="1" nd="1"/>
        <i x="7634" s="1" nd="1"/>
        <i x="7166" s="1" nd="1"/>
        <i x="1660" s="1" nd="1"/>
        <i x="4621" s="1" nd="1"/>
        <i x="4681" s="1" nd="1"/>
        <i x="6570" s="1" nd="1"/>
        <i x="4814" s="1" nd="1"/>
        <i x="2895" s="1" nd="1"/>
        <i x="3834" s="1" nd="1"/>
        <i x="1116" s="1" nd="1"/>
        <i x="2884" s="1" nd="1"/>
        <i x="3511" s="1" nd="1"/>
        <i x="3431" s="1" nd="1"/>
        <i x="4476" s="1" nd="1"/>
        <i x="5674" s="1" nd="1"/>
        <i x="163" s="1" nd="1"/>
        <i x="85" s="1" nd="1"/>
        <i x="4879" s="1" nd="1"/>
        <i x="6251" s="1" nd="1"/>
        <i x="2959" s="1" nd="1"/>
        <i x="198" s="1" nd="1"/>
        <i x="975" s="1" nd="1"/>
        <i x="72" s="1" nd="1"/>
        <i x="2021" s="1" nd="1"/>
        <i x="5749" s="1" nd="1"/>
        <i x="3012" s="1" nd="1"/>
        <i x="3318" s="1" nd="1"/>
        <i x="5439" s="1" nd="1"/>
        <i x="5500" s="1" nd="1"/>
        <i x="3320" s="1" nd="1"/>
        <i x="4977" s="1" nd="1"/>
        <i x="4097" s="1" nd="1"/>
        <i x="404" s="1" nd="1"/>
        <i x="4374" s="1" nd="1"/>
        <i x="581" s="1" nd="1"/>
        <i x="3388" s="1" nd="1"/>
        <i x="167" s="1" nd="1"/>
        <i x="4777" s="1" nd="1"/>
        <i x="6867" s="1" nd="1"/>
        <i x="1137" s="1" nd="1"/>
        <i x="4951" s="1" nd="1"/>
        <i x="5318" s="1" nd="1"/>
        <i x="1554" s="1" nd="1"/>
        <i x="5779" s="1" nd="1"/>
        <i x="4234" s="1" nd="1"/>
        <i x="889" s="1" nd="1"/>
        <i x="6300" s="1" nd="1"/>
        <i x="1514" s="1" nd="1"/>
        <i x="4979" s="1" nd="1"/>
        <i x="385" s="1" nd="1"/>
        <i x="4427" s="1" nd="1"/>
        <i x="3421" s="1" nd="1"/>
        <i x="884" s="1" nd="1"/>
        <i x="671" s="1" nd="1"/>
        <i x="2243" s="1" nd="1"/>
        <i x="2732" s="1" nd="1"/>
        <i x="5657" s="1" nd="1"/>
        <i x="2450" s="1" nd="1"/>
        <i x="1704" s="1" nd="1"/>
        <i x="971" s="1" nd="1"/>
        <i x="5288" s="1" nd="1"/>
        <i x="7270" s="1" nd="1"/>
        <i x="4443" s="1" nd="1"/>
        <i x="6596" s="1" nd="1"/>
        <i x="3781" s="1" nd="1"/>
        <i x="4170" s="1" nd="1"/>
        <i x="3394" s="1" nd="1"/>
        <i x="510" s="1" nd="1"/>
        <i x="5556" s="1" nd="1"/>
        <i x="3468" s="1" nd="1"/>
        <i x="5175" s="1" nd="1"/>
        <i x="1773" s="1" nd="1"/>
        <i x="5959" s="1" nd="1"/>
        <i x="5447" s="1" nd="1"/>
        <i x="7980" s="1" nd="1"/>
        <i x="1970" s="1" nd="1"/>
        <i x="7578" s="1" nd="1"/>
        <i x="1228" s="1" nd="1"/>
        <i x="2525" s="1" nd="1"/>
        <i x="6833" s="1" nd="1"/>
        <i x="7468" s="1" nd="1"/>
        <i x="1130" s="1" nd="1"/>
        <i x="5489" s="1" nd="1"/>
        <i x="2991" s="1" nd="1"/>
        <i x="6143" s="1" nd="1"/>
        <i x="7129" s="1" nd="1"/>
        <i x="3203" s="1" nd="1"/>
        <i x="3190" s="1" nd="1"/>
        <i x="5084" s="1" nd="1"/>
        <i x="2291" s="1" nd="1"/>
        <i x="2493" s="1" nd="1"/>
        <i x="1997" s="1" nd="1"/>
        <i x="3840" s="1" nd="1"/>
        <i x="1867" s="1" nd="1"/>
        <i x="6931" s="1" nd="1"/>
        <i x="6844" s="1" nd="1"/>
        <i x="732" s="1" nd="1"/>
        <i x="5461" s="1" nd="1"/>
        <i x="228" s="1" nd="1"/>
        <i x="5654" s="1" nd="1"/>
        <i x="68" s="1" nd="1"/>
        <i x="5911" s="1" nd="1"/>
        <i x="725" s="1" nd="1"/>
        <i x="4129" s="1" nd="1"/>
        <i x="4384" s="1" nd="1"/>
        <i x="7104" s="1" nd="1"/>
        <i x="2048" s="1" nd="1"/>
        <i x="7529" s="1" nd="1"/>
        <i x="7658" s="1" nd="1"/>
        <i x="6424" s="1" nd="1"/>
        <i x="2523" s="1" nd="1"/>
        <i x="2823" s="1" nd="1"/>
        <i x="6268" s="1" nd="1"/>
        <i x="7776" s="1" nd="1"/>
        <i x="5042" s="1" nd="1"/>
        <i x="3168" s="1" nd="1"/>
        <i x="7184" s="1" nd="1"/>
        <i x="2794" s="1" nd="1"/>
        <i x="5118" s="1" nd="1"/>
        <i x="7332" s="1" nd="1"/>
        <i x="7062" s="1" nd="1"/>
        <i x="4017" s="1" nd="1"/>
        <i x="4238" s="1" nd="1"/>
        <i x="4917" s="1" nd="1"/>
        <i x="4297" s="1" nd="1"/>
        <i x="7338" s="1" nd="1"/>
        <i x="3654" s="1" nd="1"/>
        <i x="4916" s="1" nd="1"/>
        <i x="392" s="1" nd="1"/>
        <i x="6287" s="1" nd="1"/>
        <i x="855" s="1" nd="1"/>
        <i x="5936" s="1" nd="1"/>
        <i x="3731" s="1" nd="1"/>
        <i x="7523" s="1" nd="1"/>
        <i x="5163" s="1" nd="1"/>
        <i x="5516" s="1" nd="1"/>
        <i x="5546" s="1" nd="1"/>
        <i x="5359" s="1" nd="1"/>
        <i x="3530" s="1" nd="1"/>
        <i x="4962" s="1" nd="1"/>
        <i x="5669" s="1" nd="1"/>
        <i x="1013" s="1" nd="1"/>
        <i x="3796" s="1" nd="1"/>
        <i x="1888" s="1" nd="1"/>
        <i x="1682" s="1" nd="1"/>
        <i x="7945" s="1" nd="1"/>
        <i x="5364" s="1" nd="1"/>
        <i x="4526" s="1" nd="1"/>
        <i x="3083" s="1" nd="1"/>
        <i x="5504" s="1" nd="1"/>
        <i x="1712" s="1" nd="1"/>
        <i x="3021" s="1" nd="1"/>
        <i x="7998" s="1" nd="1"/>
        <i x="244" s="1" nd="1"/>
        <i x="4038" s="1" nd="1"/>
        <i x="6554" s="1" nd="1"/>
        <i x="402" s="1" nd="1"/>
        <i x="4928" s="1" nd="1"/>
        <i x="7920" s="1" nd="1"/>
        <i x="2352" s="1" nd="1"/>
        <i x="7627" s="1" nd="1"/>
        <i x="3606" s="1" nd="1"/>
        <i x="6141" s="1" nd="1"/>
        <i x="3108" s="1" nd="1"/>
        <i x="6238" s="1" nd="1"/>
        <i x="4134" s="1" nd="1"/>
        <i x="6562" s="1" nd="1"/>
        <i x="1070" s="1" nd="1"/>
        <i x="6735" s="1" nd="1"/>
        <i x="4252" s="1" nd="1"/>
        <i x="3491" s="1" nd="1"/>
        <i x="5528" s="1" nd="1"/>
        <i x="3597" s="1" nd="1"/>
        <i x="3549" s="1" nd="1"/>
        <i x="5085" s="1" nd="1"/>
        <i x="1164" s="1" nd="1"/>
        <i x="4984" s="1" nd="1"/>
        <i x="2610" s="1" nd="1"/>
        <i x="1180" s="1" nd="1"/>
        <i x="7842" s="1" nd="1"/>
        <i x="3285" s="1" nd="1"/>
        <i x="337" s="1" nd="1"/>
        <i x="7287" s="1" nd="1"/>
        <i x="3555" s="1" nd="1"/>
        <i x="4707" s="1" nd="1"/>
        <i x="154" s="1" nd="1"/>
        <i x="4709" s="1" nd="1"/>
        <i x="989" s="1" nd="1"/>
        <i x="6586" s="1" nd="1"/>
        <i x="3296" s="1" nd="1"/>
        <i x="1718" s="1" nd="1"/>
        <i x="657" s="1" nd="1"/>
        <i x="5596" s="1" nd="1"/>
        <i x="551" s="1" nd="1"/>
        <i x="4173" s="1" nd="1"/>
        <i x="5338" s="1" nd="1"/>
        <i x="2289" s="1" nd="1"/>
        <i x="1142" s="1" nd="1"/>
        <i x="4029" s="1" nd="1"/>
        <i x="1355" s="1" nd="1"/>
        <i x="5980" s="1" nd="1"/>
        <i x="4505" s="1" nd="1"/>
        <i x="438" s="1" nd="1"/>
        <i x="6706" s="1" nd="1"/>
        <i x="988" s="1" nd="1"/>
        <i x="4484" s="1" nd="1"/>
        <i x="1395" s="1" nd="1"/>
        <i x="3299" s="1" nd="1"/>
        <i x="143" s="1" nd="1"/>
        <i x="5565" s="1" nd="1"/>
        <i x="5957" s="1" nd="1"/>
        <i x="2778" s="1" nd="1"/>
        <i x="3366" s="1" nd="1"/>
        <i x="7235" s="1" nd="1"/>
        <i x="7125" s="1" nd="1"/>
        <i x="7910" s="1" nd="1"/>
        <i x="1305" s="1" nd="1"/>
        <i x="6114" s="1" nd="1"/>
        <i x="2050" s="1" nd="1"/>
        <i x="121" s="1" nd="1"/>
        <i x="7669" s="1" nd="1"/>
        <i x="6399" s="1" nd="1"/>
        <i x="4990" s="1" nd="1"/>
        <i x="1221" s="1" nd="1"/>
        <i x="3986" s="1" nd="1"/>
        <i x="5718" s="1" nd="1"/>
        <i x="6911" s="1" nd="1"/>
        <i x="7678" s="1" nd="1"/>
        <i x="2826" s="1" nd="1"/>
        <i x="6289" s="1" nd="1"/>
        <i x="5064" s="1" nd="1"/>
        <i x="3462" s="1" nd="1"/>
        <i x="2354" s="1" nd="1"/>
        <i x="2852" s="1" nd="1"/>
        <i x="2185" s="1" nd="1"/>
        <i x="6839" s="1" nd="1"/>
        <i x="5677" s="1" nd="1"/>
        <i x="6753" s="1" nd="1"/>
        <i x="2993" s="1" nd="1"/>
        <i x="3093" s="1" nd="1"/>
        <i x="7782" s="1" nd="1"/>
        <i x="7158" s="1" nd="1"/>
        <i x="4095" s="1" nd="1"/>
        <i x="2458" s="1" nd="1"/>
        <i x="2192" s="1" nd="1"/>
        <i x="4407" s="1" nd="1"/>
        <i x="566" s="1" nd="1"/>
        <i x="1871" s="1" nd="1"/>
        <i x="4741" s="1" nd="1"/>
        <i x="897" s="1" nd="1"/>
        <i x="800" s="1" nd="1"/>
        <i x="5944" s="1" nd="1"/>
        <i x="4838" s="1" nd="1"/>
        <i x="2739" s="1" nd="1"/>
        <i x="1585" s="1" nd="1"/>
        <i x="4778" s="1" nd="1"/>
        <i x="101" s="1" nd="1"/>
        <i x="4586" s="1" nd="1"/>
        <i x="4787" s="1" nd="1"/>
        <i x="3776" s="1" nd="1"/>
        <i x="6779" s="1" nd="1"/>
        <i x="2242" s="1" nd="1"/>
        <i x="6692" s="1" nd="1"/>
        <i x="7643" s="1" nd="1"/>
        <i x="3971" s="1" nd="1"/>
        <i x="743" s="1" nd="1"/>
        <i x="2833" s="1" nd="1"/>
        <i x="2023" s="1" nd="1"/>
        <i x="7862" s="1" nd="1"/>
        <i x="4143" s="1" nd="1"/>
        <i x="7439" s="1" nd="1"/>
        <i x="665" s="1" nd="1"/>
        <i x="384" s="1" nd="1"/>
        <i x="2915" s="1" nd="1"/>
        <i x="322" s="1" nd="1"/>
        <i x="2759" s="1" nd="1"/>
        <i x="5268" s="1" nd="1"/>
        <i x="5525" s="1" nd="1"/>
        <i x="4733" s="1" nd="1"/>
        <i x="5006" s="1" nd="1"/>
        <i x="1593" s="1" nd="1"/>
        <i x="7044" s="1" nd="1"/>
        <i x="4714" s="1" nd="1"/>
        <i x="6645" s="1" nd="1"/>
        <i x="5955" s="1" nd="1"/>
        <i x="76" s="1" nd="1"/>
        <i x="5788" s="1" nd="1"/>
        <i x="2235" s="1" nd="1"/>
        <i x="3640" s="1" nd="1"/>
        <i x="1087" s="1" nd="1"/>
        <i x="1549" s="1" nd="1"/>
        <i x="1140" s="1" nd="1"/>
        <i x="3289" s="1" nd="1"/>
        <i x="4084" s="1" nd="1"/>
        <i x="6622" s="1" nd="1"/>
        <i x="7735" s="1" nd="1"/>
        <i x="2200" s="1" nd="1"/>
        <i x="3454" s="1" nd="1"/>
        <i x="7702" s="1" nd="1"/>
        <i x="7391" s="1" nd="1"/>
        <i x="7023" s="1" nd="1"/>
        <i x="7935" s="1" nd="1"/>
        <i x="7202" s="1" nd="1"/>
        <i x="4683" s="1" nd="1"/>
        <i x="5889" s="1" nd="1"/>
        <i x="1890" s="1" nd="1"/>
        <i x="321" s="1" nd="1"/>
        <i x="7269" s="1" nd="1"/>
        <i x="3361" s="1" nd="1"/>
        <i x="3791" s="1" nd="1"/>
        <i x="6751" s="1" nd="1"/>
        <i x="3236" s="1" nd="1"/>
        <i x="726" s="1" nd="1"/>
        <i x="6348" s="1" nd="1"/>
        <i x="4907" s="1" nd="1"/>
        <i x="7198" s="1" nd="1"/>
        <i x="7258" s="1" nd="1"/>
        <i x="7437" s="1" nd="1"/>
        <i x="7090" s="1" nd="1"/>
        <i x="6274" s="1" nd="1"/>
        <i x="5933" s="1" nd="1"/>
        <i x="3261" s="1" nd="1"/>
        <i x="7177" s="1" nd="1"/>
        <i x="1459" s="1" nd="1"/>
        <i x="1247" s="1" nd="1"/>
        <i x="6662" s="1" nd="1"/>
        <i x="5464" s="1" nd="1"/>
        <i x="3156" s="1" nd="1"/>
        <i x="5269" s="1" nd="1"/>
        <i x="7714" s="1" nd="1"/>
        <i x="5168" s="1" nd="1"/>
        <i x="5056" s="1" nd="1"/>
        <i x="7631" s="1" nd="1"/>
        <i x="5881" s="1" nd="1"/>
        <i x="5240" s="1" nd="1"/>
        <i x="5222" s="1" nd="1"/>
        <i x="591" s="1" nd="1"/>
        <i x="184" s="1" nd="1"/>
        <i x="680" s="1" nd="1"/>
        <i x="6142" s="1" nd="1"/>
        <i x="3917" s="1" nd="1"/>
        <i x="3269" s="1" nd="1"/>
        <i x="6082" s="1" nd="1"/>
        <i x="3022" s="1" nd="1"/>
        <i x="1304" s="1" nd="1"/>
        <i x="5129" s="1" nd="1"/>
        <i x="4931" s="1" nd="1"/>
        <i x="1423" s="1" nd="1"/>
        <i x="3959" s="1" nd="1"/>
        <i x="4963" s="1" nd="1"/>
        <i x="7617" s="1" nd="1"/>
        <i x="3870" s="1" nd="1"/>
        <i x="7440" s="1" nd="1"/>
        <i x="2734" s="1" nd="1"/>
        <i x="1066" s="1" nd="1"/>
        <i x="1318" s="1" nd="1"/>
        <i x="4682" s="1" nd="1"/>
        <i x="5303" s="1" nd="1"/>
        <i x="7138" s="1" nd="1"/>
        <i x="6218" s="1" nd="1"/>
        <i x="6324" s="1" nd="1"/>
        <i x="1158" s="1" nd="1"/>
        <i x="1054" s="1" nd="1"/>
        <i x="2873" s="1" nd="1"/>
        <i x="4587" s="1" nd="1"/>
        <i x="5320" s="1" nd="1"/>
        <i x="423" s="1" nd="1"/>
        <i x="901" s="1" nd="1"/>
        <i x="4226" s="1" nd="1"/>
        <i x="6428" s="1" nd="1"/>
        <i x="2106" s="1" nd="1"/>
        <i x="6366" s="1" nd="1"/>
        <i x="629" s="1" nd="1"/>
        <i x="2634" s="1" nd="1"/>
        <i x="6526" s="1" nd="1"/>
        <i x="4568" s="1" nd="1"/>
        <i x="740" s="1" nd="1"/>
        <i x="3233" s="1" nd="1"/>
        <i x="3025" s="1" nd="1"/>
        <i x="4397" s="1" nd="1"/>
        <i x="3602" s="1" nd="1"/>
        <i x="3020" s="1" nd="1"/>
        <i x="6113" s="1" nd="1"/>
        <i x="363" s="1" nd="1"/>
        <i x="7112" s="1" nd="1"/>
        <i x="1711" s="1" nd="1"/>
        <i x="1819" s="1" nd="1"/>
        <i x="830" s="1" nd="1"/>
        <i x="7881" s="1" nd="1"/>
        <i x="5916" s="1" nd="1"/>
        <i x="5091" s="1" nd="1"/>
        <i x="2859" s="1" nd="1"/>
        <i x="4634" s="1" nd="1"/>
        <i x="4109" s="1" nd="1"/>
        <i x="6594" s="1" nd="1"/>
        <i x="5034" s="1" nd="1"/>
        <i x="2945" s="1" nd="1"/>
        <i x="816" s="1" nd="1"/>
        <i x="1141" s="1" nd="1"/>
        <i x="6297" s="1" nd="1"/>
        <i x="5995" s="1" nd="1"/>
        <i x="1050" s="1" nd="1"/>
        <i x="5833" s="1" nd="1"/>
        <i x="6675" s="1" nd="1"/>
        <i x="1025" s="1" nd="1"/>
        <i x="2517" s="1" nd="1"/>
        <i x="7641" s="1" nd="1"/>
        <i x="7596" s="1" nd="1"/>
        <i x="3399" s="1" nd="1"/>
        <i x="3482" s="1" nd="1"/>
        <i x="7360" s="1" nd="1"/>
        <i x="1314" s="1" nd="1"/>
        <i x="2178" s="1" nd="1"/>
        <i x="1671" s="1" nd="1"/>
        <i x="780" s="1" nd="1"/>
        <i x="542" s="1" nd="1"/>
        <i x="4110" s="1" nd="1"/>
        <i x="7981" s="1" nd="1"/>
        <i x="5392" s="1" nd="1"/>
        <i x="370" s="1" nd="1"/>
        <i x="4272" s="1" nd="1"/>
        <i x="4582" s="1" nd="1"/>
        <i x="1650" s="1" nd="1"/>
        <i x="5673" s="1" nd="1"/>
        <i x="144" s="1" nd="1"/>
        <i x="317" s="1" nd="1"/>
        <i x="5301" s="1" nd="1"/>
        <i x="7747" s="1" nd="1"/>
        <i x="3451" s="1" nd="1"/>
        <i x="4162" s="1" nd="1"/>
        <i x="1595" s="1" nd="1"/>
        <i x="3436" s="1" nd="1"/>
        <i x="84" s="1" nd="1"/>
        <i x="7885" s="1" nd="1"/>
        <i x="1519" s="1" nd="1"/>
        <i x="2288" s="1" nd="1"/>
        <i x="603" s="1" nd="1"/>
        <i x="7200" s="1" nd="1"/>
        <i x="553" s="1" nd="1"/>
        <i x="496" s="1" nd="1"/>
        <i x="4125" s="1" nd="1"/>
        <i x="1380" s="1" nd="1"/>
        <i x="3017" s="1" nd="1"/>
        <i x="3614" s="1" nd="1"/>
        <i x="2882" s="1" nd="1"/>
        <i x="2611" s="1" nd="1"/>
        <i x="2474" s="1" nd="1"/>
        <i x="5968" s="1" nd="1"/>
        <i x="5852" s="1" nd="1"/>
        <i x="3419" s="1" nd="1"/>
        <i x="1917" s="1" nd="1"/>
        <i x="268" s="1" nd="1"/>
        <i x="1467" s="1" nd="1"/>
        <i x="5262" s="1" nd="1"/>
        <i x="6041" s="1" nd="1"/>
        <i x="5102" s="1" nd="1"/>
        <i x="3590" s="1" nd="1"/>
        <i x="5777" s="1" nd="1"/>
        <i x="194" s="1" nd="1"/>
        <i x="133" s="1" nd="1"/>
        <i x="5754" s="1" nd="1"/>
        <i x="7022" s="1" nd="1"/>
        <i x="1067" s="1" nd="1"/>
        <i x="2975" s="1" nd="1"/>
        <i x="6665" s="1" nd="1"/>
        <i x="1119" s="1" nd="1"/>
        <i x="3807" s="1" nd="1"/>
        <i x="6130" s="1" nd="1"/>
        <i x="2972" s="1" nd="1"/>
        <i x="2240" s="1" nd="1"/>
        <i x="5186" s="1" nd="1"/>
        <i x="7925" s="1" nd="1"/>
        <i x="2987" s="1" nd="1"/>
        <i x="214" s="1" nd="1"/>
        <i x="1028" s="1" nd="1"/>
        <i x="6207" s="1" nd="1"/>
        <i x="6169" s="1" nd="1"/>
        <i x="1333" s="1" nd="1"/>
        <i x="5229" s="1" nd="1"/>
        <i x="5429" s="1" nd="1"/>
        <i x="3194" s="1" nd="1"/>
        <i x="6973" s="1" nd="1"/>
        <i x="2188" s="1" nd="1"/>
        <i x="2411" s="1" nd="1"/>
        <i x="5495" s="1" nd="1"/>
        <i x="6233" s="1" nd="1"/>
        <i x="1046" s="1" nd="1"/>
        <i x="5917" s="1" nd="1"/>
        <i x="4902" s="1" nd="1"/>
        <i x="3608" s="1" nd="1"/>
        <i x="7213" s="1" nd="1"/>
        <i x="7871" s="1" nd="1"/>
        <i x="2371" s="1" nd="1"/>
        <i x="1859" s="1" nd="1"/>
        <i x="2682" s="1" nd="1"/>
        <i x="2251" s="1" nd="1"/>
        <i x="1835" s="1" nd="1"/>
        <i x="5059" s="1" nd="1"/>
        <i x="3469" s="1" nd="1"/>
        <i x="4294" s="1" nd="1"/>
        <i x="1017" s="1" nd="1"/>
        <i x="7482" s="1" nd="1"/>
        <i x="6101" s="1" nd="1"/>
        <i x="3808" s="1" nd="1"/>
        <i x="5033" s="1" nd="1"/>
        <i x="7766" s="1" nd="1"/>
        <i x="7604" s="1" nd="1"/>
        <i x="5370" s="1" nd="1"/>
        <i x="314" s="1" nd="1"/>
        <i x="6049" s="1" nd="1"/>
        <i x="386" s="1" nd="1"/>
        <i x="6023" s="1" nd="1"/>
        <i x="900" s="1" nd="1"/>
        <i x="122" s="1" nd="1"/>
        <i x="6325" s="1" nd="1"/>
        <i x="4848" s="1" nd="1"/>
        <i x="6042" s="1" nd="1"/>
        <i x="5145" s="1" nd="1"/>
        <i x="1095" s="1" nd="1"/>
        <i x="3135" s="1" nd="1"/>
        <i x="6193" s="1" nd="1"/>
        <i x="3828" s="1" nd="1"/>
        <i x="5550" s="1" nd="1"/>
        <i x="1104" s="1" nd="1"/>
        <i x="1205" s="1" nd="1"/>
        <i x="186" s="1" nd="1"/>
        <i x="3069" s="1" nd="1"/>
        <i x="3944" s="1" nd="1"/>
        <i x="1984" s="1" nd="1"/>
        <i x="4724" s="1" nd="1"/>
        <i x="7732" s="1" nd="1"/>
        <i x="5077" s="1" nd="1"/>
        <i x="7939" s="1" nd="1"/>
        <i x="2578" s="1" nd="1"/>
        <i x="4998" s="1" nd="1"/>
        <i x="6996" s="1" nd="1"/>
        <i x="4801" s="1" nd="1"/>
        <i x="944" s="1" nd="1"/>
        <i x="6117" s="1" nd="1"/>
        <i x="1497" s="1" nd="1"/>
        <i x="7485" s="1" nd="1"/>
        <i x="6739" s="1" nd="1"/>
        <i x="3182" s="1" nd="1"/>
        <i x="5398" s="1" nd="1"/>
        <i x="2498" s="1" nd="1"/>
        <i x="109" s="1" nd="1"/>
        <i x="6074" s="1" nd="1"/>
        <i x="7831" s="1" nd="1"/>
        <i x="3239" s="1" nd="1"/>
        <i x="263" s="1" nd="1"/>
        <i x="4752" s="1" nd="1"/>
        <i x="7812" s="1" nd="1"/>
        <i x="5548" s="1" nd="1"/>
        <i x="4740" s="1" nd="1"/>
        <i x="6648" s="1" nd="1"/>
        <i x="4666" s="1" nd="1"/>
        <i x="4708" s="1" nd="1"/>
        <i x="2572" s="1" nd="1"/>
        <i x="4077" s="1" nd="1"/>
        <i x="4677" s="1" nd="1"/>
        <i x="7802" s="1" nd="1"/>
        <i x="4656" s="1" nd="1"/>
        <i x="6994" s="1" nd="1"/>
        <i x="4644" s="1" nd="1"/>
        <i x="6742" s="1" nd="1"/>
        <i x="7942" s="1" nd="1"/>
        <i x="7449" s="1" nd="1"/>
        <i x="3029" s="1" nd="1"/>
        <i x="6764" s="1" nd="1"/>
        <i x="2940" s="1" nd="1"/>
        <i x="686" s="1" nd="1"/>
        <i x="601" s="1" nd="1"/>
        <i x="2864" s="1" nd="1"/>
        <i x="1849" s="1" nd="1"/>
        <i x="4901" s="1" nd="1"/>
        <i x="7927" s="1" nd="1"/>
        <i x="4175" s="1" nd="1"/>
        <i x="4922" s="1" nd="1"/>
        <i x="164" s="1" nd="1"/>
        <i x="3090" s="1" nd="1"/>
        <i x="1858" s="1" nd="1"/>
        <i x="7965" s="1" nd="1"/>
        <i x="3444" s="1" nd="1"/>
        <i x="6720" s="1" nd="1"/>
        <i x="7726" s="1" nd="1"/>
        <i x="7300" s="1" nd="1"/>
        <i x="7677" s="1" nd="1"/>
        <i x="4945" s="1" nd="1"/>
        <i x="5465" s="1" nd="1"/>
        <i x="5855" s="1" nd="1"/>
        <i x="5770" s="1" nd="1"/>
        <i x="6330" s="1" nd="1"/>
        <i x="6524" s="1" nd="1"/>
        <i x="3673" s="1" nd="1"/>
        <i x="1339" s="1" nd="1"/>
        <i x="6795" s="1" nd="1"/>
        <i x="1598" s="1" nd="1"/>
        <i x="4182" s="1" nd="1"/>
        <i x="6950" s="1" nd="1"/>
        <i x="694" s="1" nd="1"/>
        <i x="2075" s="1" nd="1"/>
        <i x="5005" s="1" nd="1"/>
        <i x="7003" s="1" nd="1"/>
        <i x="3356" s="1" nd="1"/>
        <i x="5800" s="1" nd="1"/>
        <i x="622" s="1" nd="1"/>
        <i x="6446" s="1" nd="1"/>
        <i x="7695" s="1" nd="1"/>
        <i x="6733" s="1" nd="1"/>
        <i x="4903" s="1" nd="1"/>
        <i x="389" s="1" nd="1"/>
        <i x="534" s="1" nd="1"/>
        <i x="4696" s="1" nd="1"/>
        <i x="5200" s="1" nd="1"/>
        <i x="246" s="1" nd="1"/>
        <i x="80" s="1" nd="1"/>
        <i x="3914" s="1" nd="1"/>
        <i x="1404" s="1" nd="1"/>
        <i x="1371" s="1" nd="1"/>
        <i x="2731" s="1" nd="1"/>
        <i x="4697" s="1" nd="1"/>
        <i x="5463" s="1" nd="1"/>
        <i x="2681" s="1" nd="1"/>
        <i x="6451" s="1" nd="1"/>
        <i x="3473" s="1" nd="1"/>
        <i x="848" s="1" nd="1"/>
        <i x="2787" s="1" nd="1"/>
        <i x="1132" s="1" nd="1"/>
        <i x="3966" s="1" nd="1"/>
        <i x="7970" s="1" nd="1"/>
        <i x="2965" s="1" nd="1"/>
        <i x="5747" s="1" nd="1"/>
        <i x="860" s="1" nd="1"/>
        <i x="6935" s="1" nd="1"/>
        <i x="3866" s="1" nd="1"/>
        <i x="3703" s="1" nd="1"/>
        <i x="4058" s="1" nd="1"/>
        <i x="2615" s="1" nd="1"/>
        <i x="3526" s="1" nd="1"/>
        <i x="6108" s="1" nd="1"/>
        <i x="6643" s="1" nd="1"/>
        <i x="2995" s="1" nd="1"/>
        <i x="6704" s="1" nd="1"/>
        <i x="2360" s="1" nd="1"/>
        <i x="1410" s="1" nd="1"/>
        <i x="5286" s="1" nd="1"/>
        <i x="7447" s="1" nd="1"/>
        <i x="699" s="1" nd="1"/>
        <i x="6412" s="1" nd="1"/>
        <i x="1268" s="1" nd="1"/>
        <i x="4594" s="1" nd="1"/>
        <i x="1010" s="1" nd="1"/>
        <i x="3036" s="1" nd="1"/>
        <i x="3885" s="1" nd="1"/>
        <i x="2617" s="1" nd="1"/>
        <i x="2477" s="1" nd="1"/>
        <i x="6612" s="1" nd="1"/>
        <i x="4359" s="1" nd="1"/>
        <i x="1198" s="1" nd="1"/>
        <i x="6137" s="1" nd="1"/>
        <i x="6167" s="1" nd="1"/>
        <i x="2903" s="1" nd="1"/>
        <i x="990" s="1" nd="1"/>
        <i x="4485" s="1" nd="1"/>
        <i x="782" s="1" nd="1"/>
        <i x="5858" s="1" nd="1"/>
        <i x="822" s="1" nd="1"/>
        <i x="2111" s="1" nd="1"/>
        <i x="6018" s="1" nd="1"/>
        <i x="2937" s="1" nd="1"/>
        <i x="4147" s="1" nd="1"/>
        <i x="6257" s="1" nd="1"/>
        <i x="5400" s="1" nd="1"/>
        <i x="2919" s="1" nd="1"/>
        <i x="2854" s="1" nd="1"/>
        <i x="2400" s="1" nd="1"/>
        <i x="2722" s="1" nd="1"/>
        <i x="3907" s="1" nd="1"/>
        <i x="490" s="1" nd="1"/>
        <i x="5909" s="1" nd="1"/>
        <i x="2186" s="1" nd="1"/>
        <i x="3630" s="1" nd="1"/>
        <i x="3755" s="1" nd="1"/>
        <i x="1233" s="1" nd="1"/>
        <i x="6803" s="1" nd="1"/>
        <i x="902" s="1" nd="1"/>
        <i x="617" s="1" nd="1"/>
        <i x="6129" s="1" nd="1"/>
        <i x="4464" s="1" nd="1"/>
        <i x="4839" s="1" nd="1"/>
        <i x="561" s="1" nd="1"/>
        <i x="3449" s="1" nd="1"/>
        <i x="1812" s="1" nd="1"/>
        <i x="125" s="1" nd="1"/>
        <i x="5629" s="1" nd="1"/>
        <i x="4154" s="1" nd="1"/>
        <i x="253" s="1" nd="1"/>
        <i x="4441" s="1" nd="1"/>
        <i x="4093" s="1" nd="1"/>
        <i x="866" s="1" nd="1"/>
        <i x="4542" s="1" nd="1"/>
        <i x="2645" s="1" nd="1"/>
        <i x="5104" s="1" nd="1"/>
        <i x="4043" s="1" nd="1"/>
        <i x="1960" s="1" nd="1"/>
        <i x="1098" s="1" nd="1"/>
        <i x="7310" s="1" nd="1"/>
        <i x="6001" s="1" nd="1"/>
        <i x="7576" s="1" nd="1"/>
        <i x="697" s="1" nd="1"/>
        <i x="4243" s="1" nd="1"/>
        <i x="7584" s="1" nd="1"/>
        <i x="4843" s="1" nd="1"/>
        <i x="4491" s="1" nd="1"/>
        <i x="4784" s="1" nd="1"/>
        <i x="3009" s="1" nd="1"/>
        <i x="3878" s="1" nd="1"/>
        <i x="2982" s="1" nd="1"/>
        <i x="2534" s="1" nd="1"/>
        <i x="2671" s="1" nd="1"/>
        <i x="5334" s="1" nd="1"/>
        <i x="6072" s="1" nd="1"/>
        <i x="5448" s="1" nd="1"/>
        <i x="1933" s="1" nd="1"/>
        <i x="3988" s="1" nd="1"/>
        <i x="518" s="1" nd="1"/>
        <i x="7183" s="1" nd="1"/>
        <i x="4868" s="1" nd="1"/>
        <i x="593" s="1" nd="1"/>
        <i x="5273" s="1" nd="1"/>
        <i x="943" s="1" nd="1"/>
        <i x="571" s="1" nd="1"/>
        <i x="7721" s="1" nd="1"/>
        <i x="4066" s="1" nd="1"/>
        <i x="1344" s="1" nd="1"/>
        <i x="6832" s="1" nd="1"/>
        <i x="6798" s="1" nd="1"/>
        <i x="5081" s="1" nd="1"/>
        <i x="6958" s="1" nd="1"/>
        <i x="2988" s="1" nd="1"/>
        <i x="6369" s="1" nd="1"/>
        <i x="2086" s="1" nd="1"/>
        <i x="1542" s="1" nd="1"/>
        <i x="1049" s="1" nd="1"/>
        <i x="5647" s="1" nd="1"/>
        <i x="5363" s="1" nd="1"/>
        <i x="226" s="1" nd="1"/>
        <i x="7456" s="1" nd="1"/>
        <i x="7186" s="1" nd="1"/>
        <i x="4565" s="1" nd="1"/>
        <i x="366" s="1" nd="1"/>
        <i x="3884" s="1" nd="1"/>
        <i x="5907" s="1" nd="1"/>
        <i x="6291" s="1" nd="1"/>
        <i x="3251" s="1" nd="1"/>
        <i x="6563" s="1" nd="1"/>
        <i x="2649" s="1" nd="1"/>
        <i x="432" s="1" nd="1"/>
        <i x="4013" s="1" nd="1"/>
        <i x="7123" s="1" nd="1"/>
        <i x="2967" s="1" nd="1"/>
        <i x="6461" s="1" nd="1"/>
        <i x="7900" s="1" nd="1"/>
        <i x="5879" s="1" nd="1"/>
        <i x="5068" s="1" nd="1"/>
        <i x="5863" s="1" nd="1"/>
        <i x="4389" s="1" nd="1"/>
        <i x="292" s="1" nd="1"/>
        <i x="393" s="1" nd="1"/>
        <i x="1326" s="1" nd="1"/>
        <i x="2072" s="1" nd="1"/>
        <i x="3347" s="1" nd="1"/>
        <i x="4546" s="1" nd="1"/>
        <i x="5209" s="1" nd="1"/>
        <i x="628" s="1" nd="1"/>
        <i x="274" s="1" nd="1"/>
        <i x="7021" s="1" nd="1"/>
        <i x="3678" s="1" nd="1"/>
        <i x="2228" s="1" nd="1"/>
        <i x="1730" s="1" nd="1"/>
        <i x="4815" s="1" nd="1"/>
        <i x="984" s="1" nd="1"/>
        <i x="3300" s="1" nd="1"/>
        <i x="6677" s="1" nd="1"/>
        <i x="3232" s="1" nd="1"/>
        <i x="6135" s="1" nd="1"/>
        <i x="6997" s="1" nd="1"/>
        <i x="2035" s="1" nd="1"/>
        <i x="5029" s="1" nd="1"/>
        <i x="6653" s="1" nd="1"/>
        <i x="2801" s="1" nd="1"/>
        <i x="7296" s="1" nd="1"/>
        <i x="986" s="1" nd="1"/>
        <i x="614" s="1" nd="1"/>
        <i x="7895" s="1" nd="1"/>
        <i x="7246" s="1" nd="1"/>
        <i x="5582" s="1" nd="1"/>
        <i x="715" s="1" nd="1"/>
        <i x="1751" s="1" nd="1"/>
        <i x="1008" s="1" nd="1"/>
        <i x="262" s="1" nd="1"/>
        <i x="5117" s="1" nd="1"/>
        <i x="1842" s="1" nd="1"/>
        <i x="5496" s="1" nd="1"/>
        <i x="2817" s="1" nd="1"/>
        <i x="1878" s="1" nd="1"/>
        <i x="2554" s="1" nd="1"/>
        <i x="4968" s="1" nd="1"/>
        <i x="640" s="1" nd="1"/>
        <i x="5638" s="1" nd="1"/>
        <i x="734" s="1" nd="1"/>
        <i x="1851" s="1" nd="1"/>
        <i x="2010" s="1" nd="1"/>
        <i x="7537" s="1" nd="1"/>
        <i x="7962" s="1" nd="1"/>
        <i x="3697" s="1" nd="1"/>
        <i x="7753" s="1" nd="1"/>
        <i x="1460" s="1" nd="1"/>
        <i x="3367" s="1" nd="1"/>
        <i x="3441" s="1" nd="1"/>
        <i x="5098" s="1" nd="1"/>
        <i x="6290" s="1" nd="1"/>
        <i x="5027" s="1" nd="1"/>
        <i x="330" s="1" nd="1"/>
        <i x="3688" s="1" nd="1"/>
        <i x="5309" s="1" nd="1"/>
        <i x="5079" s="1" nd="1"/>
        <i x="706" s="1" nd="1"/>
        <i x="130" s="1" nd="1"/>
        <i x="5819" s="1" nd="1"/>
        <i x="4745" s="1" nd="1"/>
        <i x="3223" s="1" nd="1"/>
        <i x="6636" s="1" nd="1"/>
        <i x="1777" s="1" nd="1"/>
        <i x="7406" s="1" nd="1"/>
        <i x="1159" s="1" nd="1"/>
        <i x="4583" s="1" nd="1"/>
        <i x="7320" s="1" nd="1"/>
        <i x="2629" s="1" nd="1"/>
        <i x="1675" s="1" nd="1"/>
        <i x="5826" s="1" nd="1"/>
        <i x="7059" s="1" nd="1"/>
        <i x="3169" s="1" nd="1"/>
        <i x="478" s="1" nd="1"/>
        <i x="5543" s="1" nd="1"/>
        <i x="635" s="1" nd="1"/>
        <i x="449" s="1" nd="1"/>
        <i x="1597" s="1" nd="1"/>
        <i x="1099" s="1" nd="1"/>
        <i x="1979" s="1" nd="1"/>
        <i x="4786" s="1" nd="1"/>
        <i x="3747" s="1" nd="1"/>
        <i x="5411" s="1" nd="1"/>
        <i x="2059" s="1" nd="1"/>
        <i x="4404" s="1" nd="1"/>
        <i x="6174" s="1" nd="1"/>
        <i x="1654" s="1" nd="1"/>
        <i x="1431" s="1" nd="1"/>
        <i x="653" s="1" nd="1"/>
        <i x="2620" s="1" nd="1"/>
        <i x="7133" s="1" nd="1"/>
        <i x="6890" s="1" nd="1"/>
        <i x="7096" s="1" nd="1"/>
        <i x="3312" s="1" nd="1"/>
        <i x="5696" s="1" nd="1"/>
        <i x="1279" s="1" nd="1"/>
        <i x="5279" s="1" nd="1"/>
        <i x="773" s="1" nd="1"/>
        <i x="2582" s="1" nd="1"/>
        <i x="4445" s="1" nd="1"/>
        <i x="5001" s="1" nd="1"/>
        <i x="5061" s="1" nd="1"/>
        <i x="2718" s="1" nd="1"/>
        <i x="4691" s="1" nd="1"/>
        <i x="6038" s="1" nd="1"/>
        <i x="1826" s="1" nd="1"/>
        <i x="7787" s="1" nd="1"/>
        <i x="3079" s="1" nd="1"/>
        <i x="7710" s="1" nd="1"/>
        <i x="7698" s="1" nd="1"/>
        <i x="3186" s="1" nd="1"/>
        <i x="123" s="1" nd="1"/>
        <i x="5827" s="1" nd="1"/>
        <i x="3819" s="1" nd="1"/>
        <i x="296" s="1" nd="1"/>
        <i x="4022" s="1" nd="1"/>
        <i x="7398" s="1" nd="1"/>
        <i x="6246" s="1" nd="1"/>
        <i x="7907" s="1" nd="1"/>
        <i x="7858" s="1" nd="1"/>
        <i x="7664" s="1" nd="1"/>
        <i x="1705" s="1" nd="1"/>
        <i x="7480" s="1" nd="1"/>
        <i x="7012" s="1" nd="1"/>
        <i x="3162" s="1" nd="1"/>
        <i x="3774" s="1" nd="1"/>
        <i x="590" s="1" nd="1"/>
        <i x="6544" s="1" nd="1"/>
        <i x="7975" s="1" nd="1"/>
        <i x="3574" s="1" nd="1"/>
        <i x="1189" s="1" nd="1"/>
        <i x="364" s="1" nd="1"/>
        <i x="5472" s="1" nd="1"/>
        <i x="3157" s="1" nd="1"/>
        <i x="2085" s="1" nd="1"/>
        <i x="3201" s="1" nd="1"/>
        <i x="2934" s="1" nd="1"/>
        <i x="7416" s="1" nd="1"/>
        <i x="5848" s="1" nd="1"/>
        <i x="3032" s="1" nd="1"/>
        <i x="4936" s="1" nd="1"/>
        <i x="7608" s="1" nd="1"/>
        <i x="1744" s="1" nd="1"/>
        <i x="7727" s="1" nd="1"/>
        <i x="69" s="1" nd="1"/>
        <i x="7161" s="1" nd="1"/>
        <i x="3387" s="1" nd="1"/>
        <i x="2537" s="1" nd="1"/>
        <i x="2117" s="1" nd="1"/>
        <i x="3520" s="1" nd="1"/>
        <i x="4119" s="1" nd="1"/>
        <i x="3247" s="1" nd="1"/>
        <i x="6929" s="1" nd="1"/>
        <i x="3995" s="1" nd="1"/>
        <i x="4891" s="1" nd="1"/>
        <i x="7916" s="1" nd="1"/>
        <i x="3726" s="1" nd="1"/>
        <i x="7327" s="1" nd="1"/>
        <i x="3668" s="1" nd="1"/>
        <i x="7060" s="1" nd="1"/>
        <i x="1692" s="1" nd="1"/>
        <i x="5156" s="1" nd="1"/>
        <i x="6278" s="1" nd="1"/>
        <i x="6197" s="1" nd="1"/>
        <i x="1182" s="1" nd="1"/>
        <i x="7563" s="1" nd="1"/>
        <i x="1009" s="1" nd="1"/>
        <i x="713" s="1" nd="1"/>
        <i x="6136" s="1" nd="1"/>
        <i x="7875" s="1" nd="1"/>
        <i x="5716" s="1" nd="1"/>
        <i x="7535" s="1" nd="1"/>
        <i x="5143" s="1" nd="1"/>
        <i x="343" s="1" nd="1"/>
        <i x="4742" s="1" nd="1"/>
        <i x="5804" s="1" nd="1"/>
        <i x="7130" s="1" nd="1"/>
        <i x="2900" s="1" nd="1"/>
        <i x="4965" s="1" nd="1"/>
        <i x="7043" s="1" nd="1"/>
        <i x="89" s="1" nd="1"/>
        <i x="5367" s="1" nd="1"/>
        <i x="6026" s="1" nd="1"/>
        <i x="3027" s="1" nd="1"/>
        <i x="945" s="1" nd="1"/>
        <i x="2317" s="1" nd="1"/>
        <i x="4751" s="1" nd="1"/>
        <i x="3636" s="1" nd="1"/>
        <i x="7414" s="1" nd="1"/>
        <i x="4456" s="1" nd="1"/>
        <i x="7304" s="1" nd="1"/>
        <i x="297" s="1" nd="1"/>
        <i x="7068" s="1" nd="1"/>
        <i x="4328" s="1" nd="1"/>
        <i x="5850" s="1" nd="1"/>
        <i x="5732" s="1" nd="1"/>
        <i x="3217" s="1" nd="1"/>
        <i x="4350" s="1" nd="1"/>
        <i x="3235" s="1" nd="1"/>
        <i x="5900" s="1" nd="1"/>
        <i x="959" s="1" nd="1"/>
        <i x="7985" s="1" nd="1"/>
        <i x="5383" s="1" nd="1"/>
        <i x="604" s="1" nd="1"/>
        <i x="434" s="1" nd="1"/>
        <i x="6107" s="1" nd="1"/>
        <i x="3265" s="1" nd="1"/>
        <i x="7534" s="1" nd="1"/>
        <i x="6532" s="1" nd="1"/>
        <i x="2329" s="1" nd="1"/>
        <i x="3237" s="1" nd="1"/>
        <i x="7575" s="1" nd="1"/>
        <i x="7382" s="1" nd="1"/>
        <i x="5451" s="1" nd="1"/>
        <i x="4889" s="1" nd="1"/>
        <i x="2061" s="1" nd="1"/>
        <i x="5164" s="1" nd="1"/>
        <i x="2958" s="1" nd="1"/>
        <i x="2157" s="1" nd="1"/>
        <i x="3955" s="1" nd="1"/>
        <i x="4183" s="1" nd="1"/>
        <i x="7666" s="1" nd="1"/>
        <i x="4667" s="1" nd="1"/>
        <i x="2737" s="1" nd="1"/>
        <i x="669" s="1" nd="1"/>
        <i x="7589" s="1" nd="1"/>
        <i x="2455" s="1" nd="1"/>
        <i x="5308" s="1" nd="1"/>
        <i x="3132" s="1" nd="1"/>
        <i x="3984" s="1" nd="1"/>
        <i x="508" s="1" nd="1"/>
        <i x="4402" s="1" nd="1"/>
        <i x="638" s="1" nd="1"/>
        <i x="7697" s="1" nd="1"/>
        <i x="5838" s="1" nd="1"/>
        <i x="7113" s="1" nd="1"/>
        <i x="774" s="1" nd="1"/>
        <i x="5406" s="1" nd="1"/>
        <i x="6249" s="1" nd="1"/>
        <i x="6992" s="1" nd="1"/>
        <i x="2877" s="1" nd="1"/>
        <i x="4099" s="1" nd="1"/>
        <i x="3103" s="1" nd="1"/>
        <i x="7057" s="1" nd="1"/>
        <i x="6216" s="1" nd="1"/>
        <i x="283" s="1" nd="1"/>
        <i x="6934" s="1" nd="1"/>
        <i x="319" s="1" nd="1"/>
        <i x="5457" s="1" nd="1"/>
        <i x="4593" s="1" nd="1"/>
        <i x="547" s="1" nd="1"/>
        <i x="4857" s="1" nd="1"/>
        <i x="5052" s="1" nd="1"/>
        <i x="2527" s="1" nd="1"/>
        <i x="427" s="1" nd="1"/>
        <i x="5157" s="1" nd="1"/>
        <i x="192" s="1" nd="1"/>
        <i x="6384" s="1" nd="1"/>
        <i x="931" s="1" nd="1"/>
        <i x="373" s="1" nd="1"/>
        <i x="3280" s="1" nd="1"/>
        <i x="941" s="1" nd="1"/>
        <i x="2135" s="1" nd="1"/>
        <i x="3321" s="1" nd="1"/>
        <i x="4334" s="1" nd="1"/>
        <i x="2771" s="1" nd="1"/>
        <i x="1780" s="1" nd="1"/>
        <i x="5267" s="1" nd="1"/>
        <i x="6829" s="1" nd="1"/>
        <i x="3243" s="1" nd="1"/>
        <i x="7944" s="1" nd="1"/>
        <i x="4267" s="1" nd="1"/>
        <i x="7209" s="1" nd="1"/>
        <i x="365" s="1" nd="1"/>
        <i x="926" s="1" nd="1"/>
        <i x="176" s="1" nd="1"/>
        <i x="1345" s="1" nd="1"/>
        <i x="5390" s="1" nd="1"/>
        <i x="966" s="1" nd="1"/>
        <i x="3458" s="1" nd="1"/>
        <i x="1689" s="1" nd="1"/>
        <i x="3125" s="1" nd="1"/>
        <i x="6802" s="1" nd="1"/>
        <i x="4217" s="1" nd="1"/>
        <i x="3202" s="1" nd="1"/>
        <i x="2840" s="1" nd="1"/>
        <i x="7869" s="1" nd="1"/>
        <i x="7841" s="1" nd="1"/>
        <i x="6564" s="1" nd="1"/>
        <i x="766" s="1" nd="1"/>
        <i x="5284" s="1" nd="1"/>
        <i x="7063" s="1" nd="1"/>
        <i x="817" s="1" nd="1"/>
        <i x="6948" s="1" nd="1"/>
        <i x="1543" s="1" nd="1"/>
        <i x="6591" s="1" nd="1"/>
        <i x="5621" s="1" nd="1"/>
        <i x="7283" s="1" nd="1"/>
        <i x="5488" s="1" nd="1"/>
        <i x="6194" s="1" nd="1"/>
        <i x="5441" s="1" nd="1"/>
        <i x="2150" s="1" nd="1"/>
        <i x="4124" s="1" nd="1"/>
        <i x="2636" s="1" nd="1"/>
        <i x="90" s="1" nd="1"/>
        <i x="5185" s="1" nd="1"/>
        <i x="5687" s="1" nd="1"/>
        <i x="5083" s="1" nd="1"/>
        <i x="6007" s="1" nd="1"/>
        <i x="1583" s="1" nd="1"/>
        <i x="6834" s="1" nd="1"/>
        <i x="463" s="1" nd="1"/>
        <i x="3263" s="1" nd="1"/>
        <i x="5648" s="1" nd="1"/>
        <i x="7967" s="1" nd="1"/>
        <i x="5595" s="1" nd="1"/>
        <i x="1175" s="1" nd="1"/>
        <i x="565" s="1" nd="1"/>
        <i x="119" s="1" nd="1"/>
        <i x="4284" s="1" nd="1"/>
        <i x="7505" s="1" nd="1"/>
        <i x="2597" s="1" nd="1"/>
        <i x="468" s="1" nd="1"/>
        <i x="6620" s="1" nd="1"/>
        <i x="1118" s="1" nd="1"/>
        <i x="5433" s="1" nd="1"/>
        <i x="5644" s="1" nd="1"/>
        <i x="6184" s="1" nd="1"/>
        <i x="3632" s="1" nd="1"/>
        <i x="5823" s="1" nd="1"/>
        <i x="166" s="1" nd="1"/>
        <i x="377" s="1" nd="1"/>
        <i x="6078" s="1" nd="1"/>
        <i x="5632" s="1" nd="1"/>
        <i x="5817" s="1" nd="1"/>
        <i x="6452" s="1" nd="1"/>
        <i x="6374" s="1" nd="1"/>
        <i x="4362" s="1" nd="1"/>
        <i x="5895" s="1" nd="1"/>
        <i x="206" s="1" nd="1"/>
        <i x="5236" s="1" nd="1"/>
        <i x="248" s="1" nd="1"/>
        <i x="7124" s="1" nd="1"/>
        <i x="7602" s="1" nd="1"/>
        <i x="6761" s="1" nd="1"/>
        <i x="3381" s="1" nd="1"/>
        <i x="7846" s="1" nd="1"/>
        <i x="5270" s="1" nd="1"/>
        <i x="3049" s="1" nd="1"/>
        <i x="7376" s="1" nd="1"/>
        <i x="7031" s="1" nd="1"/>
        <i x="6572" s="1" nd="1"/>
        <i x="327" s="1" nd="1"/>
        <i x="5633" s="1" nd="1"/>
        <i x="3611" s="1" nd="1"/>
        <i x="6327" s="1" nd="1"/>
        <i x="6521" s="1" nd="1"/>
        <i x="2755" s="1" nd="1"/>
        <i x="4072" s="1" nd="1"/>
        <i x="6672" s="1" nd="1"/>
        <i x="3628" s="1" nd="1"/>
        <i x="4408" s="1" nd="1"/>
        <i x="5795" s="1" nd="1"/>
        <i x="5502" s="1" nd="1"/>
        <i x="4832" s="1" nd="1"/>
        <i x="279" s="1" nd="1"/>
        <i x="2032" s="1" nd="1"/>
        <i x="3982" s="1" nd="1"/>
        <i x="304" s="1" nd="1"/>
        <i x="2461" s="1" nd="1"/>
        <i x="6872" s="1" nd="1"/>
        <i x="2056" s="1" nd="1"/>
        <i x="5051" s="1" nd="1"/>
        <i x="3378" s="1" nd="1"/>
        <i x="4679" s="1" nd="1"/>
        <i x="5485" s="1" nd="1"/>
        <i x="2193" s="1" nd="1"/>
        <i x="312" s="1" nd="1"/>
        <i x="6434" s="1" nd="1"/>
        <i x="7417" s="1" nd="1"/>
        <i x="4325" s="1" nd="1"/>
        <i x="6313" s="1" nd="1"/>
        <i x="4847" s="1" nd="1"/>
        <i x="6522" s="1" nd="1"/>
        <i x="4403" s="1" nd="1"/>
        <i x="462" s="1" nd="1"/>
        <i x="4371" s="1" nd="1"/>
        <i x="2600" s="1" nd="1"/>
        <i x="2924" s="1" nd="1"/>
        <i x="6261" s="1" nd="1"/>
        <i x="7784" s="1" nd="1"/>
        <i x="4461" s="1" nd="1"/>
        <i x="4887" s="1" nd="1"/>
        <i x="1083" s="1" nd="1"/>
        <i x="456" s="1" nd="1"/>
        <i x="5435" s="1" nd="1"/>
        <i x="7979" s="1" nd="1"/>
        <i x="205" s="1" nd="1"/>
        <i x="3002" s="1" nd="1"/>
        <i x="1964" s="1" nd="1"/>
        <i x="4081" s="1" nd="1"/>
        <i x="6730" s="1" nd="1"/>
        <i x="899" s="1" nd="1"/>
        <i x="1843" s="1" nd="1"/>
        <i x="5622" s="1" nd="1"/>
        <i x="4876" s="1" nd="1"/>
        <i x="3133" s="1" nd="1"/>
        <i x="5967" s="1" nd="1"/>
        <i x="1659" s="1" nd="1"/>
        <i x="1876" s="1" nd="1"/>
        <i x="4321" s="1" nd="1"/>
        <i x="7225" s="1" nd="1"/>
        <i x="5803" s="1" nd="1"/>
        <i x="7822" s="1" nd="1"/>
        <i x="1638" s="1" nd="1"/>
        <i x="3349" s="1" nd="1"/>
        <i x="5455" s="1" nd="1"/>
        <i x="3426" s="1" nd="1"/>
        <i x="480" s="1" nd="1"/>
        <i x="1560" s="1" nd="1"/>
        <i x="1048" s="1" nd="1"/>
        <i x="3091" s="1" nd="1"/>
        <i x="2182" s="1" nd="1"/>
        <i x="7781" s="1" nd="1"/>
        <i x="7386" s="1" nd="1"/>
        <i x="7168" s="1" nd="1"/>
        <i x="924" s="1" nd="1"/>
        <i x="6295" s="1" nd="1"/>
        <i x="6902" s="1" nd="1"/>
        <i x="4278" s="1" nd="1"/>
        <i x="290" s="1" nd="1"/>
        <i x="5357" s="1" nd="1"/>
        <i x="1976" s="1" nd="1"/>
        <i x="2570" s="1" nd="1"/>
        <i x="7356" s="1" nd="1"/>
        <i x="7883" s="1" nd="1"/>
        <i x="5714" s="1" nd="1"/>
        <i x="6891" s="1" nd="1"/>
        <i x="494" s="1" nd="1"/>
        <i x="616" s="1" nd="1"/>
        <i x="3962" s="1" nd="1"/>
        <i x="6361" s="1" nd="1"/>
        <i x="7938" s="1" nd="1"/>
        <i x="4049" s="1" nd="1"/>
        <i x="2229" s="1" nd="1"/>
        <i x="6316" s="1" nd="1"/>
        <i x="5423" s="1" nd="1"/>
        <i x="3810" s="1" nd="1"/>
        <i x="1803" s="1" nd="1"/>
        <i x="2526" s="1" nd="1"/>
        <i x="5328" s="1" nd="1"/>
        <i x="6907" s="1" nd="1"/>
        <i x="595" s="1" nd="1"/>
        <i x="4657" s="1" nd="1"/>
        <i x="7019" s="1" nd="1"/>
        <i x="6593" s="1" nd="1"/>
        <i x="2952" s="1" nd="1"/>
        <i x="3830" s="1" nd="1"/>
        <i x="5660" s="1" nd="1"/>
        <i x="6617" s="1" nd="1"/>
        <i x="3078" s="1" nd="1"/>
        <i x="6334" s="1" nd="1"/>
        <i x="5264" s="1" nd="1"/>
        <i x="2266" s="1" nd="1"/>
        <i x="7616" s="1" nd="1"/>
        <i x="6271" s="1" nd="1"/>
        <i x="4710" s="1" nd="1"/>
        <i x="5021" s="1" nd="1"/>
        <i x="7767" s="1" nd="1"/>
        <i x="7028" s="1" nd="1"/>
        <i x="1011" s="1" nd="1"/>
        <i x="7706" s="1" nd="1"/>
        <i x="744" s="1" nd="1"/>
        <i x="7924" s="1" nd="1"/>
        <i x="618" s="1" nd="1"/>
        <i x="5205" s="1" nd="1"/>
        <i x="1316" s="1" nd="1"/>
        <i x="906" s="1" nd="1"/>
        <i x="5769" s="1" nd="1"/>
        <i x="2033" s="1" nd="1"/>
        <i x="4237" s="1" nd="1"/>
        <i x="5035" s="1" nd="1"/>
        <i x="5962" s="1" nd="1"/>
        <i x="5710" s="1" nd="1"/>
        <i x="6191" s="1" nd="1"/>
        <i x="4800" s="1" nd="1"/>
        <i x="5058" s="1" nd="1"/>
        <i x="1483" s="1" nd="1"/>
        <i x="6270" s="1" nd="1"/>
        <i x="7632" s="1" nd="1"/>
        <i x="5764" s="1" nd="1"/>
        <i x="4060" s="1" nd="1"/>
        <i x="7818" s="1" nd="1"/>
        <i x="3137" s="1" nd="1"/>
        <i x="7742" s="1" nd="1"/>
        <i x="5232" s="1" nd="1"/>
        <i x="570" s="1" nd="1"/>
        <i x="2187" s="1" nd="1"/>
        <i x="4409" s="1" nd="1"/>
        <i x="2120" s="1" nd="1"/>
        <i x="6865" s="1" nd="1"/>
        <i x="4199" s="1" nd="1"/>
        <i x="5523" s="1" nd="1"/>
        <i x="3595" s="1" nd="1"/>
        <i x="519" s="1" nd="1"/>
        <i x="1973" s="1" nd="1"/>
        <i x="5636" s="1" nd="1"/>
        <i x="5272" s="1" nd="1"/>
        <i x="4337" s="1" nd="1"/>
        <i x="2500" s="1" nd="1"/>
        <i x="4343" s="1" nd="1"/>
        <i x="7700" s="1" nd="1"/>
        <i x="222" s="1" nd="1"/>
        <i x="2069" s="1" nd="1"/>
        <i x="245" s="1" nd="1"/>
        <i x="5339" s="1" nd="1"/>
        <i x="7785" s="1" nd="1"/>
        <i x="1200" s="1" nd="1"/>
        <i x="2977" s="1" nd="1"/>
        <i x="6277" s="1" nd="1"/>
        <i x="747" s="1" nd="1"/>
        <i x="2708" s="1" nd="1"/>
        <i x="2408" s="1" nd="1"/>
        <i x="3950" s="1" nd="1"/>
        <i x="2125" s="1" nd="1"/>
        <i x="6866" s="1" nd="1"/>
        <i x="5794" s="1" nd="1"/>
        <i x="479" s="1" nd="1"/>
        <i x="1171" s="1" nd="1"/>
        <i x="2246" s="1" nd="1"/>
        <i x="4636" s="1" nd="1"/>
        <i x="4188" s="1" nd="1"/>
        <i x="2430" s="1" nd="1"/>
        <i x="7385" s="1" nd="1"/>
        <i x="5650" s="1" nd="1"/>
        <i x="6496" s="1" nd="1"/>
        <i x="7642" s="1" nd="1"/>
        <i x="6158" s="1" nd="1"/>
        <i x="2339" s="1" nd="1"/>
        <i x="7777" s="1" nd="1"/>
        <i x="903" s="1" nd="1"/>
        <i x="2456" s="1" nd="1"/>
        <i x="2027" s="1" nd="1"/>
        <i x="6527" s="1" nd="1"/>
        <i x="5146" s="1" nd="1"/>
        <i x="6956" s="1" nd="1"/>
        <i x="4976" s="1" nd="1"/>
        <i x="2573" s="1" nd="1"/>
        <i x="5421" s="1" nd="1"/>
        <i x="528" s="1" nd="1"/>
        <i x="1727" s="1" nd="1"/>
        <i x="1248" s="1" nd="1"/>
        <i x="6930" s="1" nd="1"/>
        <i x="2443" s="1" nd="1"/>
        <i x="6231" s="1" nd="1"/>
        <i x="976" s="1" nd="1"/>
        <i x="883" s="1" nd="1"/>
        <i x="7098" s="1" nd="1"/>
        <i x="231" s="1" nd="1"/>
        <i x="939" s="1" nd="1"/>
        <i x="3923" s="1" nd="1"/>
        <i x="5247" s="1" nd="1"/>
        <i x="4577" s="1" nd="1"/>
        <i x="2189" s="1" nd="1"/>
        <i x="2593" s="1" nd="1"/>
        <i x="6192" s="1" nd="1"/>
        <i x="967" s="1" nd="1"/>
        <i x="7051" s="1" nd="1"/>
        <i x="5155" s="1" nd="1"/>
        <i x="1486" s="1" nd="1"/>
        <i x="4768" s="1" nd="1"/>
        <i x="5016" s="1" nd="1"/>
        <i x="5161" s="1" nd="1"/>
        <i x="7844" s="1" nd="1"/>
        <i x="7065" s="1" nd="1"/>
        <i x="2535" s="1" nd="1"/>
        <i x="7649" s="1" nd="1"/>
        <i x="127" s="1" nd="1"/>
        <i x="2017" s="1" nd="1"/>
        <i x="287" s="1" nd="1"/>
        <i x="252" s="1" nd="1"/>
        <i x="3782" s="1" nd="1"/>
        <i x="1986" s="1" nd="1"/>
        <i x="1474" s="1" nd="1"/>
        <i x="6857" s="1" nd="1"/>
        <i x="7683" s="1" nd="1"/>
        <i x="7730" s="1" nd="1"/>
        <i x="5302" s="1" nd="1"/>
        <i x="4602" s="1" nd="1"/>
        <i x="2715" s="1" nd="1"/>
        <i x="5757" s="1" nd="1"/>
        <i x="7892" s="1" nd="1"/>
        <i x="5963" s="1" nd="1"/>
        <i x="3500" s="1" nd="1"/>
        <i x="6716" s="1" nd="1"/>
        <i x="6204" s="1" nd="1"/>
        <i x="1312" s="1" nd="1"/>
        <i x="2471" s="1" nd="1"/>
        <i x="6310" s="1" nd="1"/>
        <i x="6005" s="1" nd="1"/>
        <i x="3666" s="1" nd="1"/>
        <i x="2124" s="1" nd="1"/>
        <i x="6010" s="1" nd="1"/>
        <i x="6871" s="1" nd="1"/>
        <i x="3334" s="1" nd="1"/>
        <i x="7749" s="1" nd="1"/>
        <i x="2210" s="1" nd="1"/>
        <i x="7214" s="1" nd="1"/>
        <i x="6760" s="1" nd="1"/>
        <i x="1109" s="1" nd="1"/>
        <i x="863" s="1" nd="1"/>
        <i x="7102" s="1" nd="1"/>
        <i x="7475" s="1" nd="1"/>
        <i x="1808" s="1" nd="1"/>
        <i x="1607" s="1" nd="1"/>
        <i x="7107" s="1" nd="1"/>
        <i x="294" s="1" nd="1"/>
        <i x="3086" s="1" nd="1"/>
        <i x="6830" s="1" nd="1"/>
        <i x="1117" s="1" nd="1"/>
        <i x="1886" s="1" nd="1"/>
        <i x="712" s="1" nd="1"/>
        <i x="6467" s="1" nd="1"/>
        <i x="1147" s="1" nd="1"/>
        <i x="3414" s="1" nd="1"/>
        <i x="483" s="1" nd="1"/>
        <i x="7431" s="1" nd="1"/>
        <i x="1634" s="1" nd="1"/>
        <i x="2105" s="1" nd="1"/>
        <i x="6621" s="1" nd="1"/>
        <i x="3118" s="1" nd="1"/>
        <i x="2055" s="1" nd="1"/>
        <i x="7353" s="1" nd="1"/>
        <i x="1029" s="1" nd="1"/>
        <i x="7613" s="1" nd="1"/>
        <i x="3145" s="1" nd="1"/>
        <i x="5692" s="1" nd="1"/>
        <i x="1417" s="1" nd="1"/>
        <i x="3097" s="1" nd="1"/>
        <i x="3587" s="1" nd="1"/>
        <i x="3843" s="1" nd="1"/>
        <i x="2662" s="1" nd="1"/>
        <i x="4286" s="1" nd="1"/>
        <i x="3324" s="1" nd="1"/>
        <i x="2627" s="1" nd="1"/>
        <i x="6651" s="1" nd="1"/>
        <i x="2613" s="1" nd="1"/>
        <i x="339" s="1" nd="1"/>
        <i x="2368" s="1" nd="1"/>
        <i x="2357" s="1" nd="1"/>
        <i x="148" s="1" nd="1"/>
        <i x="3309" s="1" nd="1"/>
        <i x="5890" s="1" nd="1"/>
        <i x="1522" s="1" nd="1"/>
        <i x="6977" s="1" nd="1"/>
        <i x="7175" s="1" nd="1"/>
        <i x="5735" s="1" nd="1"/>
        <i x="1258" s="1" nd="1"/>
        <i x="5019" s="1" nd="1"/>
        <i x="3503" s="1" nd="1"/>
        <i x="2711" s="1" nd="1"/>
        <i x="6610" s="1" nd="1"/>
        <i x="4532" s="1" nd="1"/>
        <i x="562" s="1" nd="1"/>
        <i x="5133" s="1" nd="1"/>
        <i x="6198" s="1" nd="1"/>
        <i x="2073" s="1" nd="1"/>
        <i x="6793" s="1" nd="1"/>
        <i x="7239" s="1" nd="1"/>
        <i x="6491" s="1" nd="1"/>
        <i x="4308" s="1" nd="1"/>
        <i x="398" s="1" nd="1"/>
        <i x="5802" s="1" nd="1"/>
        <i x="2753" s="1" nd="1"/>
        <i x="4930" s="1" nd="1"/>
        <i x="5689" s="1" nd="1"/>
        <i x="7546" s="1" nd="1"/>
        <i x="7788" s="1" nd="1"/>
        <i x="3332" s="1" nd="1"/>
        <i x="4106" s="1" nd="1"/>
        <i x="5586" s="1" nd="1"/>
        <i x="59" s="1" nd="1"/>
        <i x="1472" s="1" nd="1"/>
        <i x="5671" s="1" nd="1"/>
        <i x="5877" s="1" nd="1"/>
        <i x="6159" s="1" nd="1"/>
        <i x="5571" s="1" nd="1"/>
        <i x="3038" s="1" nd="1"/>
        <i x="5044" s="1" nd="1"/>
        <i x="140" s="1" nd="1"/>
        <i x="2588" s="1" nd="1"/>
        <i x="3931" s="1" nd="1"/>
        <i x="3472" s="1" nd="1"/>
        <i x="3802" s="1" nd="1"/>
        <i x="6077" s="1" nd="1"/>
        <i x="5587" s="1" nd="1"/>
        <i x="6481" s="1" nd="1"/>
        <i x="6774" s="1" nd="1"/>
        <i x="4670" s="1" nd="1"/>
        <i x="4193" s="1" nd="1"/>
        <i x="867" s="1" nd="1"/>
        <i x="7122" s="1" nd="1"/>
        <i x="7622" s="1" nd="1"/>
        <i x="4319" s="1" nd="1"/>
        <i x="2584" s="1" nd="1"/>
        <i x="3273" s="1" nd="1"/>
        <i x="5857" s="1" nd="1"/>
        <i x="3480" s="1" nd="1"/>
        <i x="2766" s="1" nd="1"/>
        <i x="4617" s="1" nd="1"/>
        <i x="1908" s="1" nd="1"/>
        <i x="3903" s="1" nd="1"/>
        <i x="3117" s="1" nd="1"/>
        <i x="2194" s="1" nd="1"/>
        <i x="5553" s="1" nd="1"/>
        <i x="104" s="1" nd="1"/>
        <i x="1601" s="1" nd="1"/>
        <i x="2635" s="1" nd="1"/>
        <i x="6017" s="1" nd="1"/>
        <i x="6980" s="1" nd="1"/>
        <i x="5699" s="1" nd="1"/>
        <i x="1865" s="1" nd="1"/>
        <i x="687" s="1" nd="1"/>
        <i x="4869" s="1" nd="1"/>
        <i x="1209" s="1" nd="1"/>
        <i x="5615" s="1" nd="1"/>
        <i x="3939" s="1" nd="1"/>
        <i x="4713" s="1" nd="1"/>
        <i x="696" s="1" nd="1"/>
        <i x="5445" s="1" nd="1"/>
        <i x="1307" s="1" nd="1"/>
        <i x="6183" s="1" nd="1"/>
        <i x="2015" s="1" nd="1"/>
        <i x="7694" s="1" nd="1"/>
        <i x="2834" s="1" nd="1"/>
        <i x="1919" s="1" nd="1"/>
        <i x="388" s="1" nd="1"/>
        <i x="4810" s="1" nd="1"/>
        <i x="1592" s="1" nd="1"/>
        <i x="441" s="1" nd="1"/>
        <i x="4569" s="1" nd="1"/>
        <i x="3772" s="1" nd="1"/>
        <i x="4153" s="1" nd="1"/>
        <i x="1533" s="1" nd="1"/>
        <i x="5467" s="1" nd="1"/>
        <i x="7025" s="1" nd="1"/>
        <i x="6762" s="1" nd="1"/>
        <i x="7990" s="1" nd="1"/>
        <i x="586" s="1" nd="1"/>
        <i x="7579" s="1" nd="1"/>
        <i x="1030" s="1" nd="1"/>
        <i x="6396" s="1" nd="1"/>
        <i x="6828" s="1" nd="1"/>
        <i x="2321" s="1" nd="1"/>
        <i x="7709" s="1" nd="1"/>
        <i x="4031" s="1" nd="1"/>
        <i x="5508" s="1" nd="1"/>
        <i x="6983" s="1" nd="1"/>
        <i x="6669" s="1" nd="1"/>
        <i x="3937" s="1" nd="1"/>
        <i x="5191" s="1" nd="1"/>
        <i x="2442" s="1" nd="1"/>
        <i x="702" s="1" nd="1"/>
        <i x="7020" s="1" nd="1"/>
        <i x="265" s="1" nd="1"/>
        <i x="4341" s="1" nd="1"/>
        <i x="6702" s="1" nd="1"/>
        <i x="6618" s="1" nd="1"/>
        <i x="7557" s="1" nd="1"/>
        <i x="191" s="1" nd="1"/>
        <i x="963" s="1" nd="1"/>
        <i x="5316" s="1" nd="1"/>
        <i x="4224" s="1" nd="1"/>
        <i x="1697" s="1" nd="1"/>
        <i x="2866" s="1" nd="1"/>
        <i x="7884" s="1" nd="1"/>
        <i x="5728" s="1" nd="1"/>
        <i x="1996" s="1" nd="1"/>
        <i x="56" s="1" nd="1"/>
        <i x="7625" s="1" nd="1"/>
        <i x="116" s="1" nd="1"/>
        <i x="4080" s="1" nd="1"/>
        <i x="4655" s="1" nd="1"/>
        <i x="6801" s="1" nd="1"/>
        <i x="2457" s="1" nd="1"/>
        <i x="6168" s="1" nd="1"/>
        <i x="7739" s="1" nd="1"/>
        <i x="1940" s="1" nd="1"/>
        <i x="6652" s="1" nd="1"/>
        <i x="5255" s="1" nd="1"/>
        <i x="2633" s="1" nd="1"/>
        <i x="5557" s="1" nd="1"/>
        <i x="7603" s="1" nd="1"/>
        <i x="4039" s="1" nd="1"/>
        <i x="270" s="1" nd="1"/>
        <i x="2721" s="1" nd="1"/>
        <i x="5417" s="1" nd="1"/>
        <i x="7275" s="1" nd="1"/>
        <i x="7378" s="1" nd="1"/>
        <i x="979" s="1" nd="1"/>
        <i x="5493" s="1" nd="1"/>
        <i x="5128" s="1" nd="1"/>
        <i x="896" s="1" nd="1"/>
        <i x="3706" s="1" nd="1"/>
        <i x="6215" s="1" nd="1"/>
        <i x="7147" s="1" nd="1"/>
        <i x="3645" s="1" nd="1"/>
        <i x="1468" s="1" nd="1"/>
        <i x="5832" s="1" nd="1"/>
        <i x="5337" s="1" nd="1"/>
        <i x="537" s="1" nd="1"/>
        <i x="3736" s="1" nd="1"/>
        <i x="2575" s="1" nd="1"/>
        <i x="6284" s="1" nd="1"/>
        <i x="4910" s="1" nd="1"/>
        <i x="3044" s="1" nd="1"/>
        <i x="7606" s="1" nd="1"/>
        <i x="2151" s="1" nd="1"/>
        <i x="396" s="1" nd="1"/>
        <i x="5663" s="1" nd="1"/>
        <i x="949" s="1" nd="1"/>
        <i x="6903" s="1" nd="1"/>
        <i x="1457" s="1" nd="1"/>
        <i x="7424" s="1" nd="1"/>
        <i x="5292" s="1" nd="1"/>
        <i x="7562" s="1" nd="1"/>
        <i x="592" s="1" nd="1"/>
        <i x="3180" s="1" nd="1"/>
        <i x="2743" s="1" nd="1"/>
        <i x="7293" s="1" nd="1"/>
        <i x="4996" s="1" nd="1"/>
        <i x="7956" s="1" nd="1"/>
        <i x="6999" s="1" nd="1"/>
        <i x="3107" s="1" nd="1"/>
        <i x="4543" s="1" nd="1"/>
        <i x="5325" s="1" nd="1"/>
        <i x="7704" s="1" nd="1"/>
        <i x="5348" s="1" nd="1"/>
        <i x="5792" s="1" nd="1"/>
        <i x="3507" s="1" nd="1"/>
        <i x="454" s="1" nd="1"/>
        <i x="6502" s="1" nd="1"/>
        <i x="338" s="1" nd="1"/>
        <i x="5987" s="1" nd="1"/>
        <i x="5387" s="1" nd="1"/>
        <i x="4823" s="1" nd="1"/>
        <i x="6848" s="1" nd="1"/>
        <i x="3266" s="1" nd="1"/>
        <i x="7233" s="1" nd="1"/>
        <i x="504" s="1" nd="1"/>
        <i x="1768" s="1" nd="1"/>
        <i x="7408" s="1" nd="1"/>
        <i x="5808" s="1" nd="1"/>
        <i x="7053" s="1" nd="1"/>
        <i x="3656" s="1" nd="1"/>
        <i x="2887" s="1" nd="1"/>
        <i x="983" s="1" nd="1"/>
        <i x="5278" s="1" nd="1"/>
        <i x="6032" s="1" nd="1"/>
        <i x="2913" s="1" nd="1"/>
        <i x="1155" s="1" nd="1"/>
        <i x="6508" s="1" nd="1"/>
        <i x="5619" s="1" nd="1"/>
        <i x="1178" s="1" nd="1"/>
        <i x="5820" s="1" nd="1"/>
        <i x="2414" s="1" nd="1"/>
        <i x="2604" s="1" nd="1"/>
        <i x="6838" s="1" nd="1"/>
        <i x="5839" s="1" nd="1"/>
        <i x="6783" s="1" nd="1"/>
        <i x="2713" s="1" nd="1"/>
        <i x="691" s="1" nd="1"/>
        <i x="5767" s="1" nd="1"/>
        <i x="1717" s="1" nd="1"/>
        <i x="6027" s="1" nd="1"/>
        <i x="1794" s="1" nd="1"/>
        <i x="1680" s="1" nd="1"/>
        <i x="3527" s="1" nd="1"/>
        <i x="1643" s="1" nd="1"/>
        <i x="526" s="1" nd="1"/>
        <i x="6676" s="1" nd="1"/>
        <i x="5887" s="1" nd="1"/>
        <i x="2431" s="1" nd="1"/>
        <i x="6539" s="1" nd="1"/>
        <i x="258" s="1" nd="1"/>
        <i x="2872" s="1" nd="1"/>
        <i x="7232" s="1" nd="1"/>
        <i x="5514" s="1" nd="1"/>
        <i x="7754" s="1" nd="1"/>
        <i x="348" s="1" nd="1"/>
        <i x="3918" s="1" nd="1"/>
        <i x="5905" s="1" nd="1"/>
        <i x="1608" s="1" nd="1"/>
        <i x="4295" s="1" nd="1"/>
        <i x="1915" s="1" nd="1"/>
        <i x="6641" s="1" nd="1"/>
        <i x="4743" s="1" nd="1"/>
        <i x="7976" s="1" nd="1"/>
        <i x="6811" s="1" nd="1"/>
        <i x="5886" s="1" nd="1"/>
        <i x="7126" s="1" nd="1"/>
        <i x="1484" s="1" nd="1"/>
        <i x="5882" s="1" nd="1"/>
        <i x="1283" s="1" nd="1"/>
        <i x="5538" s="1" nd="1"/>
        <i x="2552" s="1" nd="1"/>
        <i x="2745" s="1" nd="1"/>
        <i x="2754" s="1" nd="1"/>
        <i x="7337" s="1" nd="1"/>
        <i x="6731" s="1" nd="1"/>
        <i x="6255" s="1" nd="1"/>
        <i x="6821" s="1" nd="1"/>
        <i x="5097" s="1" nd="1"/>
        <i x="7548" s="1" nd="1"/>
        <i x="7194" s="1" nd="1"/>
        <i x="6963" s="1" nd="1"/>
        <i x="495" s="1" nd="1"/>
        <i x="6566" s="1" nd="1"/>
        <i x="3825" s="1" nd="1"/>
        <i x="3742" s="1" nd="1"/>
        <i x="7137" s="1" nd="1"/>
        <i x="7087" s="1" nd="1"/>
        <i x="1555" s="1" nd="1"/>
        <i x="670" s="1" nd="1"/>
        <i x="3018" s="1" nd="1"/>
        <i x="1473" s="1" nd="1"/>
        <i x="425" s="1" nd="1"/>
        <i x="5713" s="1" nd="1"/>
        <i x="4553" s="1" nd="1"/>
        <i x="3751" s="1" nd="1"/>
        <i x="7454" s="1" nd="1"/>
        <i x="1541" s="1" nd="1"/>
        <i x="5376" s="1" nd="1"/>
        <i x="6942" s="1" nd="1"/>
        <i x="4280" s="1" nd="1"/>
        <i x="5903" s="1" nd="1"/>
        <i x="7155" s="1" nd="1"/>
        <i x="5388" s="1" nd="1"/>
        <i x="2045" s="1" nd="1"/>
        <i x="6649" s="1" nd="1"/>
        <i x="6959" s="1" nd="1"/>
        <i x="942" s="1" nd="1"/>
        <i x="2499" s="1" nd="1"/>
        <i x="6120" s="1" nd="1"/>
        <i x="1695" s="1" nd="1"/>
        <i x="3745" s="1" nd="1"/>
        <i x="2608" s="1" nd="1"/>
        <i x="7644" s="1" nd="1"/>
        <i x="7756" s="1" nd="1"/>
        <i x="6431" s="1" nd="1"/>
        <i x="597" s="1" nd="1"/>
        <i x="7346" s="1" nd="1"/>
        <i x="4322" s="1" nd="1"/>
        <i x="6523" s="1" nd="1"/>
        <i x="3846" s="1" nd="1"/>
        <i x="1775" s="1" nd="1"/>
        <i x="2466" s="1" nd="1"/>
        <i x="3715" s="1" nd="1"/>
        <i x="4570" s="1" nd="1"/>
        <i x="1512" s="1" nd="1"/>
        <i x="4896" s="1" nd="1"/>
        <i x="3286" s="1" nd="1"/>
        <i x="267" s="1" nd="1"/>
        <i x="5756" s="1" nd="1"/>
        <i x="1402" s="1" nd="1"/>
        <i x="7968" s="1" nd="1"/>
        <i x="1362" s="1" nd="1"/>
        <i x="1925" s="1" nd="1"/>
        <i x="6990" s="1" nd="1"/>
        <i x="2898" s="1" nd="1"/>
        <i x="5815" s="1" nd="1"/>
        <i x="4487" s="1" nd="1"/>
        <i x="5544" s="1" nd="1"/>
        <i x="118" s="1" nd="1"/>
        <i x="4190" s="1" nd="1"/>
        <i x="3766" s="1" nd="1"/>
        <i x="6881" s="1" nd="1"/>
        <i x="6967" s="1" nd="1"/>
        <i x="1152" s="1" nd="1"/>
        <i x="1123" s="1" nd="1"/>
        <i x="3814" s="1" nd="1"/>
        <i x="5505" s="1" nd="1"/>
        <i x="7912" s="1" nd="1"/>
        <i x="74" s="1" nd="1"/>
        <i x="1994" s="1" nd="1"/>
        <i x="718" s="1" nd="1"/>
        <i x="5442" s="1" nd="1"/>
        <i x="2395" s="1" nd="1"/>
        <i x="355" s="1" nd="1"/>
        <i x="1162" s="1" nd="1"/>
        <i x="4678" s="1" nd="1"/>
        <i x="487" s="1" nd="1"/>
        <i x="6869" s="1" nd="1"/>
        <i x="2824" s="1" nd="1"/>
        <i x="5287" s="1" nd="1"/>
        <i x="1361" s="1" nd="1"/>
        <i x="1863" s="1" nd="1"/>
        <i x="3471" s="1" nd="1"/>
        <i x="379" s="1" nd="1"/>
        <i x="5524" s="1" nd="1"/>
        <i x="4999" s="1" nd="1"/>
        <i x="2879" s="1" nd="1"/>
        <i x="5949" s="1" nd="1"/>
        <i x="1284" s="1" nd="1"/>
        <i x="1227" s="1" nd="1"/>
        <i x="5954" s="1" nd="1"/>
        <i x="5452" s="1" nd="1"/>
        <i x="7813" s="1" nd="1"/>
        <i x="7088" s="1" nd="1"/>
        <i x="5430" s="1" nd="1"/>
        <i x="2690" s="1" nd="1"/>
        <i x="1328" s="1" nd="1"/>
        <i x="1210" s="1" nd="1"/>
        <i x="6855" s="1" nd="1"/>
        <i x="1513" s="1" nd="1"/>
        <i x="3034" s="1" nd="1"/>
        <i x="2897" s="1" nd="1"/>
        <i x="2911" s="1" nd="1"/>
        <i x="6420" s="1" nd="1"/>
        <i x="3648" s="1" nd="1"/>
        <i x="3489" s="1" nd="1"/>
        <i x="7553" s="1" nd="1"/>
        <i x="3163" s="1" nd="1"/>
        <i x="5679" s="1" nd="1"/>
        <i x="2592" s="1" nd="1"/>
        <i x="3205" s="1" nd="1"/>
        <i x="2245" s="1" nd="1"/>
        <i x="5866" s="1" nd="1"/>
        <i x="7234" s="1" nd="1"/>
        <i x="6868" s="1" nd="1"/>
        <i x="2984" s="1" nd="1"/>
        <i x="7111" s="1" nd="1"/>
        <i x="7817" s="1" nd="1"/>
        <i x="5180" s="1" nd="1"/>
        <i x="3390" s="1" nd="1"/>
        <i x="6806" s="1" nd="1"/>
        <i x="1991" s="1" nd="1"/>
        <i x="3879" s="1" nd="1"/>
        <i x="7639" s="1" nd="1"/>
        <i x="7519" s="1" nd="1"/>
        <i x="637" s="1" nd="1"/>
        <i x="5537" s="1" nd="1"/>
        <i x="1422" s="1" nd="1"/>
        <i x="1779" s="1" nd="1"/>
        <i x="7738" s="1" nd="1"/>
        <i x="7228" s="1" nd="1"/>
        <i x="7289" s="1" nd="1"/>
        <i x="5477" s="1" nd="1"/>
        <i x="4701" s="1" nd="1"/>
        <i x="4808" s="1" nd="1"/>
        <i x="2122" s="1" nd="1"/>
        <i x="7148" s="1" nd="1"/>
        <i x="3359" s="1" nd="1"/>
        <i x="371" s="1" nd="1"/>
        <i x="3584" s="1" nd="1"/>
        <i x="1370" s="1" nd="1"/>
        <i x="6547" s="1" nd="1"/>
        <i x="714" s="1" nd="1"/>
        <i x="2166" s="1" nd="1"/>
        <i x="4774" s="1" nd="1"/>
        <i x="1882" s="1" nd="1"/>
        <i x="501" s="1" nd="1"/>
        <i x="812" s="1" nd="1"/>
        <i x="4259" s="1" nd="1"/>
        <i x="3071" s="1" nd="1"/>
        <i x="6777" s="1" nd="1"/>
        <i x="4486" s="1" nd="1"/>
        <i x="7989" s="1" nd="1"/>
        <i x="4435" s="1" nd="1"/>
        <i x="4163" s="1" nd="1"/>
        <i x="3291" s="1" nd="1"/>
        <i x="6115" s="1" nd="1"/>
        <i x="7530" s="1" nd="1"/>
        <i x="4078" s="1" nd="1"/>
        <i x="4225" s="1" nd="1"/>
        <i x="7637" s="1" nd="1"/>
        <i x="2545" s="1" nd="1"/>
        <i x="1005" s="1" nd="1"/>
        <i x="1139" s="1" nd="1"/>
        <i x="730" s="1" nd="1"/>
        <i x="3895" s="1" nd="1"/>
        <i x="6580" s="1" nd="1"/>
        <i x="293" s="1" nd="1"/>
        <i x="2123" s="1" nd="1"/>
        <i x="100" s="1" nd="1"/>
        <i x="5577" s="1" nd="1"/>
        <i x="5685" s="1" nd="1"/>
        <i x="2971" s="1" nd="1"/>
        <i x="6256" s="1" nd="1"/>
        <i x="4353" s="1" nd="1"/>
        <i x="1105" s="1" nd="1"/>
        <i x="2894" s="1" nd="1"/>
        <i x="6347" s="1" nd="1"/>
        <i x="2452" s="1" nd="1"/>
        <i x="6557" s="1" nd="1"/>
        <i x="7477" s="1" nd="1"/>
        <i x="2692" s="1" nd="1"/>
        <i x="7262" s="1" nd="1"/>
        <i x="5527" s="1" nd="1"/>
        <i x="4450" s="1" nd="1"/>
        <i x="5344" s="1" nd="1"/>
        <i x="4645" s="1" nd="1"/>
        <i x="6406" s="1" nd="1"/>
        <i x="1874" s="1" nd="1"/>
        <i x="2302" s="1" nd="1"/>
        <i x="2132" s="1" nd="1"/>
        <i x="4693" s="1" nd="1"/>
        <i x="4522" s="1" nd="1"/>
        <i x="5368" s="1" nd="1"/>
        <i x="5223" s="1" nd="1"/>
        <i x="298" s="1" nd="1"/>
        <i x="4831" s="1" nd="1"/>
        <i x="1898" s="1" nd="1"/>
        <i x="7026" s="1" nd="1"/>
        <i x="266" s="1" nd="1"/>
        <i x="1019" s="1" nd="1"/>
        <i x="5440" s="1" nd="1"/>
        <i x="1032" s="1" nd="1"/>
        <i x="1435" s="1" nd="1"/>
        <i x="2410" s="1" nd="1"/>
        <i x="6224" s="1" nd="1"/>
        <i x="6308" s="1" nd="1"/>
        <i x="86" s="1" nd="1"/>
        <i x="5702" s="1" nd="1"/>
        <i x="1136" s="1" nd="1"/>
        <i x="4638" s="1" nd="1"/>
        <i x="1633" s="1" nd="1"/>
        <i x="3545" s="1" nd="1"/>
        <i x="1163" s="1" nd="1"/>
        <i x="1124" s="1" nd="1"/>
        <i x="3215" s="1" nd="1"/>
        <i x="4444" s="1" nd="1"/>
        <i x="7686" s="1" nd="1"/>
        <i x="6509" s="1" nd="1"/>
        <i x="5666" s="1" nd="1"/>
        <i x="7091" s="1" nd="1"/>
        <i x="5045" s="1" nd="1"/>
        <i x="1073" s="1" nd="1"/>
        <i x="7810" s="1" nd="1"/>
        <i x="1347" s="1" nd="1"/>
        <i x="6955" s="1" nd="1"/>
        <i x="1181" s="1" nd="1"/>
        <i x="7055" s="1" nd="1"/>
        <i x="7928" s="1" nd="1"/>
        <i x="925" s="1" nd="1"/>
        <i x="4312" s="1" nd="1"/>
        <i x="1469" s="1" nd="1"/>
        <i x="7493" s="1" nd="1"/>
        <i x="250" s="1" nd="1"/>
        <i x="6145" s="1" nd="1"/>
        <i x="4368" s="1" nd="1"/>
        <i x="7937" s="1" nd="1"/>
        <i x="2533" s="1" nd="1"/>
        <i x="6680" s="1" nd="1"/>
        <i x="3795" s="1" nd="1"/>
        <i x="2590" s="1" nd="1"/>
        <i x="2916" s="1" nd="1"/>
        <i x="4669" s="1" nd="1"/>
        <i x="165" s="1" nd="1"/>
        <i x="7460" s="1" nd="1"/>
        <i x="437" s="1" nd="1"/>
        <i x="1559" s="1" nd="1"/>
        <i x="864" s="1" nd="1"/>
        <i x="583" s="1" nd="1"/>
        <i x="1501" s="1" nd="1"/>
        <i x="1036" s="1" nd="1"/>
        <i x="4514" s="1" nd="1"/>
        <i x="3088" s="1" nd="1"/>
        <i x="6345" s="1" nd="1"/>
        <i x="7794" s="1" nd="1"/>
        <i x="6458" s="1" nd="1"/>
        <i x="4323" s="1" nd="1"/>
        <i x="7494" s="1" nd="1"/>
        <i x="6104" s="1" nd="1"/>
        <i x="4249" s="1" nd="1"/>
        <i x="2726" s="1" nd="1"/>
        <i x="7662" s="1" nd="1"/>
        <i x="3768" s="1" nd="1"/>
        <i x="5067" s="1" nd="1"/>
        <i x="7384" s="1" nd="1"/>
        <i x="752" s="1" nd="1"/>
        <i x="861" s="1" nd="1"/>
        <i x="2003" s="1" nd="1"/>
        <i x="2066" s="1" nd="1"/>
        <i x="4607" s="1" nd="1"/>
        <i x="1772" s="1" nd="1"/>
        <i x="2709" s="1" nd="1"/>
        <i x="1187" s="1" nd="1"/>
        <i x="7469" s="1" nd="1"/>
        <i x="3213" s="1" nd="1"/>
        <i x="7141" s="1" nd="1"/>
        <i x="346" s="1" nd="1"/>
        <i x="2579" s="1" nd="1"/>
        <i x="1832" s="1" nd="1"/>
        <i x="4537" s="1" nd="1"/>
        <i x="998" s="1" nd="1"/>
        <i x="3298" s="1" nd="1"/>
        <i x="6560" s="1" nd="1"/>
        <i x="6492" s="1" nd="1"/>
        <i x="2445" s="1" nd="1"/>
        <i x="3248" s="1" nd="1"/>
        <i x="7774" s="1" nd="1"/>
        <i x="6495" s="1" nd="1"/>
        <i x="7078" s="1" nd="1"/>
        <i x="6222" s="1" nd="1"/>
        <i x="2153" s="1" nd="1"/>
        <i x="987" s="1" nd="1"/>
        <i x="7114" s="1" nd="1"/>
        <i x="2147" s="1" nd="1"/>
        <i x="2659" s="1" nd="1"/>
        <i x="5170" s="1" nd="1"/>
        <i x="4324" s="1" nd="1"/>
        <i x="4096" s="1" nd="1"/>
        <i x="1433" s="1" nd="1"/>
        <i x="433" s="1" nd="1"/>
        <i x="5768" s="1" nd="1"/>
        <i x="6904" s="1" nd="1"/>
        <i x="2385" s="1" nd="1"/>
        <i x="2058" s="1" nd="1"/>
        <i x="6422" s="1" nd="1"/>
        <i x="5775" s="1" nd="1"/>
        <i x="6864" s="1" nd="1"/>
        <i x="6185" s="1" nd="1"/>
        <i x="791" s="1" nd="1"/>
        <i x="7215" s="1" nd="1"/>
        <i x="5315" s="1" nd="1"/>
        <i x="2782" s="1" nd="1"/>
        <i x="7834" s="1" nd="1"/>
        <i x="1814" s="1" nd="1"/>
        <i x="2004" s="1" nd="1"/>
        <i x="2917" s="1" nd="1"/>
        <i x="3617" s="1" nd="1"/>
        <i x="6776" s="1" nd="1"/>
        <i x="1679" s="1" nd="1"/>
        <i x="7661" s="1" nd="1"/>
        <i x="1707" s="1" nd="1"/>
        <i x="387" s="1" nd="1"/>
        <i x="6576" s="1" nd="1"/>
        <i x="2370" s="1" nd="1"/>
        <i x="2844" s="1" nd="1"/>
        <i x="5311" s="1" nd="1"/>
        <i x="3252" s="1" nd="1"/>
        <i x="4629" s="1" nd="1"/>
        <i x="2383" s="1" nd="1"/>
        <i x="453" s="1" nd="1"/>
        <i x="4433" s="1" nd="1"/>
        <i x="4048" s="1" nd="1"/>
        <i x="1500" s="1" nd="1"/>
        <i x="6083" s="1" nd="1"/>
        <i x="7665" s="1" nd="1"/>
        <i x="2979" s="1" nd="1"/>
        <i x="1511" s="1" nd="1"/>
        <i x="2373" s="1" nd="1"/>
        <i x="4914" s="1" nd="1"/>
        <i x="7231" s="1" nd="1"/>
        <i x="5384" s="1" nd="1"/>
        <i x="5141" s="1" nd="1"/>
        <i x="7058" s="1" nd="1"/>
        <i x="1092" s="1" nd="1"/>
        <i x="3418" s="1" nd="1"/>
        <i x="1000" s="1" nd="1"/>
        <i x="7580" s="1" nd="1"/>
        <i x="6328" s="1" nd="1"/>
        <i x="7545" s="1" nd="1"/>
        <i x="5483" s="1" nd="1"/>
        <i x="7445" s="1" nd="1"/>
        <i x="7887" s="1" nd="1"/>
        <i x="5809" s="1" nd="1"/>
        <i x="2746" s="1" nd="1"/>
        <i x="7517" s="1" nd="1"/>
        <i x="6957" s="1" nd="1"/>
        <i x="5412" s="1" nd="1"/>
        <i x="4950" s="1" nd="1"/>
        <i x="6099" s="1" nd="1"/>
        <i x="4635" s="1" nd="1"/>
        <i x="4195" s="1" nd="1"/>
        <i x="808" s="1" nd="1"/>
        <i x="3062" s="1" nd="1"/>
        <i x="4860" s="1" nd="1"/>
        <i x="1880" s="1" nd="1"/>
        <i x="5283" s="1" nd="1"/>
        <i x="2651" s="1" nd="1"/>
        <i x="3754" s="1" nd="1"/>
        <i x="3275" s="1" nd="1"/>
        <i x="7618" s="1" nd="1"/>
        <i x="7430" s="1" nd="1"/>
        <i x="3877" s="1" nd="1"/>
        <i x="4798" s="1" nd="1"/>
        <i x="3868" s="1" nd="1"/>
        <i x="1822" s="1" nd="1"/>
        <i x="6057" s="1" nd="1"/>
        <i x="6933" s="1" nd="1"/>
        <i x="624" s="1" nd="1"/>
        <i x="871" s="1" nd="1"/>
        <i x="1539" s="1" nd="1"/>
        <i x="2247" s="1" nd="1"/>
        <i x="422" s="1" nd="1"/>
        <i x="1446" s="1" nd="1"/>
        <i x="3340" s="1" nd="1"/>
        <i x="7368" s="1" nd="1"/>
        <i x="3709" s="1" nd="1"/>
        <i x="5196" s="1" nd="1"/>
        <i x="4552" s="1" nd="1"/>
        <i x="1445" s="1" nd="1"/>
        <i x="188" s="1" nd="1"/>
        <i x="4698" s="1" nd="1"/>
        <i x="6926" s="1" nd="1"/>
        <i x="5641" s="1" nd="1"/>
        <i x="1716" s="1" nd="1"/>
        <i x="7397" s="1" nd="1"/>
        <i x="2127" s="1" nd="1"/>
        <i x="5520" s="1" nd="1"/>
        <i x="5766" s="1" nd="1"/>
        <i x="4663" s="1" nd="1"/>
        <i x="4382" s="1" nd="1"/>
        <i x="5271" s="1" nd="1"/>
        <i x="644" s="1" nd="1"/>
        <i x="803" s="1" nd="1"/>
        <i x="2084" s="1" nd="1"/>
        <i x="1023" s="1" nd="1"/>
        <i x="6085" s="1" nd="1"/>
        <i x="7403" s="1" nd="1"/>
        <i x="1261" s="1" nd="1"/>
        <i x="978" s="1" nd="1"/>
        <i x="2311" s="1" nd="1"/>
        <i x="2875" s="1" nd="1"/>
        <i x="1242" s="1" nd="1"/>
        <i x="3536" s="1" nd="1"/>
        <i x="2675" s="1" nd="1"/>
        <i x="3681" s="1" nd="1"/>
        <i x="2502" s="1" nd="1"/>
        <i x="6033" s="1" nd="1"/>
        <i x="3532" s="1" nd="1"/>
        <i x="1338" s="1" nd="1"/>
        <i x="6988" s="1" nd="1"/>
        <i x="2828" s="1" nd="1"/>
        <i x="3257" s="1" nd="1"/>
        <i x="2149" s="1" nd="1"/>
        <i x="5672" s="1" nd="1"/>
        <i x="650" s="1" nd="1"/>
        <i x="2481" s="1" nd="1"/>
        <i x="6247" s="1" nd="1"/>
        <i x="1793" s="1" nd="1"/>
        <i x="7409" s="1" nd="1"/>
        <i x="1857" s="1" nd="1"/>
        <i x="4556" s="1" nd="1"/>
        <i x="7851" s="1" nd="1"/>
        <i x="227" s="1" nd="1"/>
        <i x="1003" s="1" nd="1"/>
        <i x="2365" s="1" nd="1"/>
        <i x="7455" s="1" nd="1"/>
        <i x="1516" s="1" nd="1"/>
        <i x="7499" s="1" nd="1"/>
        <i x="4954" s="1" nd="1"/>
        <i x="1447" s="1" nd="1"/>
        <i x="4024" s="1" nd="1"/>
        <i x="3721" s="1" nd="1"/>
        <i x="4803" s="1" nd="1"/>
        <i x="5552" s="1" nd="1"/>
        <i x="5509" s="1" nd="1"/>
        <i x="7432" s="1" nd="1"/>
        <i x="5593" s="1" nd="1"/>
        <i x="5740" s="1" nd="1"/>
        <i x="7759" s="1" nd="1"/>
        <i x="993" s="1" nd="1"/>
        <i x="2874" s="1" nd="1"/>
        <i x="2717" s="1" nd="1"/>
        <i x="4244" s="1" nd="1"/>
        <i x="457" s="1" nd="1"/>
        <i x="6012" s="1" nd="1"/>
        <i x="813" s="1" nd="1"/>
        <i x="3302" s="1" nd="1"/>
        <i x="3497" s="1" nd="1"/>
        <i x="5681" s="1" nd="1"/>
        <i x="2990" s="1" nd="1"/>
        <i x="6624" s="1" nd="1"/>
        <i x="7086" s="1" nd="1"/>
        <i x="5751" s="1" nd="1"/>
        <i x="421" s="1" nd="1"/>
        <i x="938" s="1" nd="1"/>
        <i x="1573" s="1" nd="1"/>
        <i x="7771" s="1" nd="1"/>
        <i x="6263" s="1" nd="1"/>
        <i x="5711" s="1" nd="1"/>
        <i x="7663" s="1" nd="1"/>
        <i x="5584" s="1" nd="1"/>
        <i x="6200" s="1" nd="1"/>
        <i x="5533" s="1" nd="1"/>
        <i x="728" s="1" nd="1"/>
        <i x="1471" s="1" nd="1"/>
        <i x="3024" s="1" nd="1"/>
        <i x="6128" s="1" nd="1"/>
        <i x="5336" s="1" nd="1"/>
        <i x="6260" s="1" nd="1"/>
        <i x="5195" s="1" nd="1"/>
        <i x="5818" s="1" nd="1"/>
        <i x="1434" s="1" nd="1"/>
        <i x="498" s="1" nd="1"/>
        <i x="6140" s="1" nd="1"/>
        <i x="4909" s="1" nd="1"/>
        <i x="211" s="1" nd="1"/>
        <i x="1752" s="1" nd="1"/>
        <i x="615" s="1" nd="1"/>
        <i x="2757" s="1" nd="1"/>
        <i x="4502" s="1" nd="1"/>
        <i x="5988" s="1" nd="1"/>
        <i x="2068" s="1" nd="1"/>
        <i x="1097" s="1" nd="1"/>
        <i x="2541" s="1" nd="1"/>
        <i x="2326" s="1" nd="1"/>
        <i x="5706" s="1" nd="1"/>
        <i x="6752" s="1" nd="1"/>
        <i x="5658" s="1" nd="1"/>
        <i x="5530" s="1" nd="1"/>
        <i x="416" s="1" nd="1"/>
        <i x="6900" s="1" nd="1"/>
        <i x="7249" s="1" nd="1"/>
        <i x="5375" s="1" nd="1"/>
        <i x="4387" s="1" nd="1"/>
        <i x="6592" s="1" nd="1"/>
        <i x="7369" s="1" nd="1"/>
        <i x="1966" s="1" nd="1"/>
        <i x="811" s="1" nd="1"/>
        <i x="4412" s="1" nd="1"/>
        <i x="4047" s="1" nd="1"/>
        <i x="4964" s="1" nd="1"/>
        <i x="4503" s="1" nd="1"/>
        <i x="2486" s="1" nd="1"/>
        <i x="4142" s="1" nd="1"/>
        <i x="6288" s="1" nd="1"/>
        <i x="7676" s="1" nd="1"/>
        <i x="7840" s="1" nd="1"/>
        <i x="7357" s="1" nd="1"/>
        <i x="2272" s="1" nd="1"/>
        <i x="1624" s="1" nd="1"/>
        <i x="362" s="1" nd="1"/>
        <i x="2705" s="1" nd="1"/>
        <i x="4597" s="1" nd="1"/>
        <i x="6906" s="1" nd="1"/>
        <i x="7423" s="1" nd="1"/>
        <i x="1394" s="1" nd="1"/>
        <i x="7852" s="1" nd="1"/>
        <i x="2889" s="1" nd="1"/>
        <i x="2796" s="1" nd="1"/>
        <i x="2786" s="1" nd="1"/>
        <i x="1072" s="1" nd="1"/>
        <i x="919" s="1" nd="1"/>
        <i x="1713" s="1" nd="1"/>
        <i x="341" s="1" nd="1"/>
        <i x="5428" s="1" nd="1"/>
        <i x="311" s="1" nd="1"/>
        <i x="763" s="1" nd="1"/>
        <i x="5961" s="1" nd="1"/>
        <i x="2563" s="1" nd="1"/>
        <i x="5237" s="1" nd="1"/>
        <i x="3550" s="1" nd="1"/>
        <i x="948" s="1" nd="1"/>
        <i x="3128" s="1" nd="1"/>
        <i x="2538" s="1" nd="1"/>
        <i x="7018" s="1" nd="1"/>
        <i x="2998" s="1" nd="1"/>
        <i x="5215" s="1" nd="1"/>
        <i x="7195" s="1" nd="1"/>
        <i x="5564" s="1" nd="1"/>
        <i x="7681" s="1" nd="1"/>
        <i x="5675" s="1" nd="1"/>
        <i x="7176" s="1" nd="1"/>
        <i x="7765" s="1" nd="1"/>
        <i x="2519" s="1" nd="1"/>
        <i x="7991" s="1" nd="1"/>
        <i x="7581" s="1" nd="1"/>
        <i x="7156" s="1" nd="1"/>
        <i x="7820" s="1" nd="1"/>
        <i x="2564" s="1" nd="1"/>
        <i x="6966" s="1" nd="1"/>
        <i x="6321" s="1" nd="1"/>
        <i x="5148" s="1" nd="1"/>
        <i x="6011" s="1" nd="1"/>
        <i x="613" s="1" nd="1"/>
        <i x="2332" s="1" nd="1"/>
        <i x="7467" s="1" nd="1"/>
        <i x="2639" s="1" nd="1"/>
        <i x="1354" s="1" nd="1"/>
        <i x="5884" s="1" nd="1"/>
        <i x="1735" s="1" nd="1"/>
        <i x="3470" s="1" nd="1"/>
        <i x="2214" s="1" nd="1"/>
        <i x="5652" s="1" nd="1"/>
        <i x="1461" s="1" nd="1"/>
        <i x="5639" s="1" nd="1"/>
        <i x="4612" s="1" nd="1"/>
        <i x="768" s="1" nd="1"/>
        <i x="7746" s="1" nd="1"/>
        <i x="7005" s="1" nd="1"/>
        <i x="1478" s="1" nd="1"/>
        <i x="684" s="1" nd="1"/>
        <i x="5260" s="1" nd="1"/>
        <i x="6343" s="1" nd="1"/>
        <i x="6344" s="1" nd="1"/>
        <i x="692" s="1" nd="1"/>
        <i x="5634" s="1" nd="1"/>
        <i x="7635" s="1" nd="1"/>
        <i x="5928" s="1" nd="1"/>
        <i x="6520" s="1" nd="1"/>
        <i x="917" s="1" nd="1"/>
        <i x="6746" s="1" nd="1"/>
        <i x="6773" s="1" nd="1"/>
        <i x="779" s="1" nd="1"/>
        <i x="831" s="1" nd="1"/>
        <i x="4826" s="1" nd="1"/>
        <i x="736" s="1" nd="1"/>
        <i x="7345" s="1" nd="1"/>
        <i x="6286" s="1" nd="1"/>
        <i x="907" s="1" nd="1"/>
        <i x="142" s="1" nd="1"/>
        <i x="5668" s="1" nd="1"/>
        <i x="2089" s="1" nd="1"/>
        <i x="6510" s="1" nd="1"/>
        <i x="1068" s="1" nd="1"/>
        <i x="350" s="1" nd="1"/>
        <i x="825" s="1" nd="1"/>
        <i x="4296" s="1" nd="1"/>
        <i x="4471" s="1" nd="1"/>
        <i x="5238" s="1" nd="1"/>
        <i x="2146" s="1" nd="1"/>
        <i x="3785" s="1" nd="1"/>
        <i x="7996" s="1" nd="1"/>
        <i x="7729" s="1" nd="1"/>
        <i x="4216" s="1" nd="1"/>
        <i x="7772" s="1" nd="1"/>
        <i x="4854" s="1" nd="1"/>
        <i x="6331" s="1" nd="1"/>
        <i x="5611" s="1" nd="1"/>
        <i x="2143" s="1" nd="1"/>
        <i x="7549" s="1" nd="1"/>
        <i x="6538" s="1" nd="1"/>
        <i x="5825" s="1" nd="1"/>
        <i x="5342" s="1" nd="1"/>
        <i x="2478" s="1" nd="1"/>
        <i x="376" s="1" nd="1"/>
        <i x="2310" s="1" nd="1"/>
        <i x="4453" s="1" nd="1"/>
        <i x="633" s="1" nd="1"/>
        <i x="4164" s="1" nd="1"/>
        <i x="5609" s="1" nd="1"/>
        <i x="4974" s="1" nd="1"/>
        <i x="6991" s="1" nd="1"/>
        <i x="6410" s="1" nd="1"/>
        <i x="7206" s="1" nd="1"/>
        <i x="3039" s="1" nd="1"/>
        <i x="7093" s="1" nd="1"/>
        <i x="4279" s="1" nd="1"/>
        <i x="2259" s="1" nd="1"/>
        <i x="3051" s="1" nd="1"/>
        <i x="5494" s="1" nd="1"/>
        <i x="3065" s="1" nd="1"/>
        <i x="3373" s="1" nd="1"/>
        <i x="1499" s="1" nd="1"/>
        <i x="5588" s="1" nd="1"/>
        <i x="1419" s="1" nd="1"/>
        <i x="249" s="1" nd="1"/>
        <i x="5562" s="1" nd="1"/>
        <i x="4241" s="1" nd="1"/>
        <i x="7271" s="1" nd="1"/>
        <i x="6166" s="1" nd="1"/>
        <i x="2494" s="1" nd="1"/>
        <i x="6029" s="1" nd="1"/>
        <i x="6319" s="1" nd="1"/>
        <i x="1299" s="1" nd="1"/>
        <i x="908" s="1" nd="1"/>
        <i x="6836" s="1" nd="1"/>
        <i x="5934" s="1" nd="1"/>
        <i x="7351" s="1" nd="1"/>
        <i x="1502" s="1" nd="1"/>
        <i x="1765" s="1" nd="1"/>
        <i x="2816" s="1" nd="1"/>
        <i x="749" s="1" nd="1"/>
        <i x="1439" s="1" nd="1"/>
        <i x="6921" s="1" nd="1"/>
        <i x="3910" s="1" nd="1"/>
        <i x="5114" s="1" nd="1"/>
        <i x="5836" s="1" nd="1"/>
        <i x="1690" s="1" nd="1"/>
        <i x="6355" s="1" nd="1"/>
        <i x="1074" s="1" nd="1"/>
        <i x="6714" s="1" nd="1"/>
        <i x="3067" s="1" nd="1"/>
        <i x="6253" s="1" nd="1"/>
        <i x="5453" s="1" nd="1"/>
        <i x="5475" s="1" nd="1"/>
        <i x="4799" s="1" nd="1"/>
        <i x="3670" s="1" nd="1"/>
        <i x="285" s="1" nd="1"/>
        <i x="4221" s="1" nd="1"/>
        <i x="2549" s="1" nd="1"/>
        <i x="1064" s="1" nd="1"/>
        <i x="6558" s="1" nd="1"/>
        <i x="964" s="1" nd="1"/>
        <i x="7607" s="1" nd="1"/>
        <i x="4087" s="1" nd="1"/>
        <i x="5396" s="1" nd="1"/>
        <i x="2237" s="1" nd="1"/>
        <i x="7898" s="1" nd="1"/>
        <i x="2191" s="1" nd="1"/>
        <i x="5708" s="1" nd="1"/>
        <i x="6259" s="1" nd="1"/>
        <i x="1007" s="1" nd="1"/>
        <i x="461" s="1" nd="1"/>
        <i x="4411" s="1" nd="1"/>
        <i x="2205" s="1" nd="1"/>
        <i x="3579" s="1" nd="1"/>
        <i x="7260" s="1" nd="1"/>
        <i x="3586" s="1" nd="1"/>
        <i x="7882" s="1" nd="1"/>
        <i x="6139" s="1" nd="1"/>
        <i x="934" s="1" nd="1"/>
        <i x="894" s="1" nd="1"/>
        <i x="7306" s="1" nd="1"/>
        <i x="7312" s="1" nd="1"/>
        <i x="7611" s="1" nd="1"/>
        <i x="842" s="1" nd="1"/>
        <i x="4421" s="1" nd="1"/>
        <i x="3199" s="1" nd="1"/>
        <i x="1045" s="1" nd="1"/>
        <i x="7146" s="1" nd="1"/>
        <i x="7790" s="1" nd="1"/>
        <i x="5784" s="1" nd="1"/>
        <i x="139" s="1" nd="1"/>
        <i x="700" s="1" nd="1"/>
        <i x="1224" s="1" nd="1"/>
        <i x="6943" s="1" nd="1"/>
        <i x="4757" s="1" nd="1"/>
        <i x="6100" s="1" nd="1"/>
        <i x="4470" s="1" nd="1"/>
        <i x="155" s="1" nd="1"/>
        <i x="3307" s="1" nd="1"/>
        <i x="1972" s="1" nd="1"/>
        <i x="4466" s="1" nd="1"/>
        <i x="6525" s="1" nd="1"/>
        <i x="6968" s="1" nd="1"/>
        <i x="77" s="1" nd="1"/>
        <i x="5510" s="1" nd="1"/>
        <i x="4133" s="1" nd="1"/>
        <i x="961" s="1" nd="1"/>
        <i x="2285" s="1" nd="1"/>
        <i x="4499" s="1" nd="1"/>
        <i x="5929" s="1" nd="1"/>
        <i x="4262" s="1" nd="1"/>
        <i x="2100" s="1" nd="1"/>
        <i x="1818" s="1" nd="1"/>
        <i x="7154" s="1" nd="1"/>
        <i x="4174" s="1" nd="1"/>
        <i x="2495" s="1" nd="1"/>
        <i x="6223" s="1" nd="1"/>
        <i x="981" s="1" nd="1"/>
        <i x="200" s="1" nd="1"/>
        <i x="2616" s="1" nd="1"/>
        <i x="5964" s="1" nd="1"/>
        <i x="6668" s="1" nd="1"/>
        <i x="6494" s="1" nd="1"/>
        <i x="1401" s="1" nd="1"/>
        <i x="7438" s="1" nd="1"/>
        <i x="2851" s="1" nd="1"/>
        <i x="451" s="1" nd="1"/>
        <i x="3074" s="1" nd="1"/>
        <i x="4271" s="1" nd="1"/>
        <i x="7276" s="1" nd="1"/>
        <i x="7501" s="1" nd="1"/>
        <i x="723" s="1" nd="1"/>
        <i x="661" s="1" nd="1"/>
        <i x="2269" s="1" nd="1"/>
        <i x="7761" s="1" nd="1"/>
        <i x="6684" s="1" nd="1"/>
        <i x="117" s="1" nd="1"/>
        <i x="7298" s="1" nd="1"/>
        <i x="4628" s="1" nd="1"/>
        <i x="1681" s="1" nd="1"/>
        <i x="6322" s="1" nd="1"/>
        <i x="1766" s="1" nd="1"/>
        <i x="1838" s="1" nd="1"/>
        <i x="2602" s="1" nd="1"/>
        <i x="7674" s="1" nd="1"/>
        <i x="5745" s="1" nd="1"/>
        <i x="4987" s="1" nd="1"/>
        <i x="6329" s="1" nd="1"/>
        <i x="599" s="1" nd="1"/>
        <i x="1420" s="1" nd="1"/>
        <i x="6081" s="1" nd="1"/>
        <i x="1086" s="1" nd="1"/>
        <i x="2224" s="1" nd="1"/>
        <i x="3560" s="1" nd="1"/>
        <i x="4305" s="1" nd="1"/>
        <i x="1616" s="1" nd="1"/>
        <i x="2688" s="1" nd="1"/>
        <i x="2315" s="1" nd="1"/>
        <i x="6465" s="1" nd="1"/>
        <i x="1249" s="1" nd="1"/>
        <i x="5567" s="1" nd="1"/>
        <i x="2767" s="1" nd="1"/>
        <i x="71" s="1" nd="1"/>
        <i x="1963" s="1" nd="1"/>
        <i x="552" s="1" nd="1"/>
        <i x="841" s="1" nd="1"/>
        <i x="4771" s="1" nd="1"/>
        <i x="2327" s="1" nd="1"/>
        <i x="4348" s="1" nd="1"/>
        <i x="6814" s="1" nd="1"/>
        <i x="1131" s="1" nd="1"/>
        <i x="7908" s="1" nd="1"/>
        <i x="2656" s="1" nd="1"/>
        <i x="5366" s="1" nd="1"/>
        <i x="5856" s="1" nd="1"/>
        <i x="7013" s="1" nd="1"/>
        <i x="6468" s="1" nd="1"/>
        <i x="3144" s="1" nd="1"/>
        <i x="2152" s="1" nd="1"/>
        <i x="1114" s="1" nd="1"/>
        <i x="272" s="1" nd="1"/>
        <i x="3790" s="1" nd="1"/>
        <i x="3904" s="1" nd="1"/>
        <i x="3179" s="1" nd="1"/>
        <i x="879" s="1" nd="1"/>
        <i x="2506" s="1" nd="1"/>
        <i x="1035" s="1" nd="1"/>
        <i x="54" s="1" nd="1"/>
        <i x="2034" s="1" nd="1"/>
        <i x="4215" s="1" nd="1"/>
        <i x="2095" s="1" nd="1"/>
        <i x="2968" s="1" nd="1"/>
        <i x="5405" s="1" nd="1"/>
        <i x="2480" s="1" nd="1"/>
        <i x="7323" s="1" nd="1"/>
        <i x="1922" s="1" nd="1"/>
        <i x="1042" s="1" nd="1"/>
        <i x="5469" s="1" nd="1"/>
        <i x="737" s="1" nd="1"/>
        <i x="7605" s="1" nd="1"/>
        <i x="7164" s="1" nd="1"/>
        <i x="6386" s="1" nd="1"/>
        <i x="180" s="1" nd="1"/>
        <i x="2351" s="1" nd="1"/>
        <i x="5434" s="1" nd="1"/>
        <i x="99" s="1" nd="1"/>
        <i x="7236" s="1" nd="1"/>
        <i x="2691" s="1" nd="1"/>
        <i x="6317" s="1" nd="1"/>
        <i x="3993" s="1" nd="1"/>
        <i x="2614" s="1" nd="1"/>
        <i x="5136" s="1" nd="1"/>
        <i x="6920" s="1" nd="1"/>
        <i x="859" s="1" nd="1"/>
        <i x="3762" s="1" nd="1"/>
        <i x="7999" s="1" nd="1"/>
        <i x="5791" s="1" nd="1"/>
        <i x="5631" s="1" nd="1"/>
        <i x="6373" s="1" nd="1"/>
        <i x="1875" s="1" nd="1"/>
        <i x="1111" s="1" nd="1"/>
        <i x="6454" s="1" nd="1"/>
        <i x="4528" s="1" nd="1"/>
        <i x="1771" s="1" nd="1"/>
        <i x="4417" s="1" nd="1"/>
        <i x="5684" s="1" nd="1"/>
        <i x="1676" s="1" nd="1"/>
        <i x="3290" s="1" nd="1"/>
        <i x="2137" s="1" nd="1"/>
        <i x="3734" s="1" nd="1"/>
        <i x="5704" s="1" nd="1"/>
        <i x="6898" s="1" nd="1"/>
        <i x="683" s="1" nd="1"/>
        <i x="6227" s="1" nd="1"/>
        <i x="4665" s="1" nd="1"/>
        <i x="2624" s="1" nd="1"/>
        <i x="212" s="1" nd="1"/>
        <i x="2530" s="1" nd="1"/>
        <i x="682" s="1" nd="1"/>
        <i x="5762" s="1" nd="1"/>
        <i x="958" s="1" nd="1"/>
        <i x="4452" s="1" nd="1"/>
        <i x="2356" s="1" nd="1"/>
        <i x="6655" s="1" nd="1"/>
        <i x="5332" s="1" nd="1"/>
        <i x="5252" s="1" nd="1"/>
        <i x="5682" s="1" nd="1"/>
        <i x="2349" s="1" nd="1"/>
        <i x="1262" s="1" nd="1"/>
        <i x="3651" s="1" nd="1"/>
        <i x="3999" s="1" nd="1"/>
        <i x="6110" s="1" nd="1"/>
        <i x="4156" s="1" nd="1"/>
        <i x="1485" s="1" nd="1"/>
        <i x="5969" s="1" nd="1"/>
        <i x="2994" s="1" nd="1"/>
        <i x="1989" s="1" nd="1"/>
        <i x="1755" s="1" nd="1"/>
        <i x="7344" s="1" nd="1"/>
        <i x="1564" s="1" nd="1"/>
        <i x="5667" s="1" nd="1"/>
        <i x="7648" s="1" nd="1"/>
        <i x="7688" s="1" nd="1"/>
        <i x="3626" s="1" nd="1"/>
        <i x="7185" s="1" nd="1"/>
        <i x="6462" s="1" nd="1"/>
        <i x="1120" s="1" nd="1"/>
        <i x="7864" s="1" nd="1"/>
        <i x="1696" s="1" nd="1"/>
        <i x="2369" s="1" nd="1"/>
        <i x="6937" s="1" nd="1"/>
        <i x="2409" s="1" nd="1"/>
        <i x="6695" s="1" nd="1"/>
        <i x="3949" s="1" nd="1"/>
        <i x="6529" s="1" nd="1"/>
        <i x="1012" s="1" nd="1"/>
        <i x="4356" s="1" nd="1"/>
        <i x="5177" s="1" nd="1"/>
        <i x="1823" s="1" nd="1"/>
        <i x="2335" s="1" nd="1"/>
        <i x="5462" s="1" nd="1"/>
        <i x="1329" s="1" nd="1"/>
        <i x="7591" s="1" nd="1"/>
        <i x="2467" s="1" nd="1"/>
        <i x="5436" s="1" nd="1"/>
        <i x="3476" s="1" nd="1"/>
        <i x="2406" s="1" nd="1"/>
        <i x="2904" s="1" nd="1"/>
        <i x="2938" s="1" nd="1"/>
        <i x="6279" s="1" nd="1"/>
        <i x="7024" s="1" nd="1"/>
        <i x="7193" s="1" nd="1"/>
        <i x="5824" s="1" nd="1"/>
        <i x="55" s="1" nd="1"/>
        <i x="4881" s="1" nd="1"/>
        <i x="6650" s="1" nd="1"/>
        <i x="672" s="1" nd="1"/>
        <i x="4478" s="1" nd="1"/>
        <i x="3028" s="1" nd="1"/>
        <i x="2309" s="1" nd="1"/>
        <i x="2076" s="1" nd="1"/>
        <i x="6625" s="1" nd="1"/>
        <i x="2162" s="1" nd="1"/>
        <i x="2978" s="1" nd="1"/>
        <i x="3063" s="1" nd="1"/>
        <i x="199" s="1" nd="1"/>
        <i x="2275" s="1" nd="1"/>
        <i x="6379" s="1" nd="1"/>
        <i x="3425" s="1" nd="1"/>
        <i x="1553" s="1" nd="1"/>
        <i x="4439" s="1" nd="1"/>
        <i x="673" s="1" nd="1"/>
        <i x="2567" s="1" nd="1"/>
        <i x="6264" s="1" nd="1"/>
        <i x="3822" s="1" nd="1"/>
        <i x="2885" s="1" nd="1"/>
        <i x="7052" s="1" nd="1"/>
        <i x="7652" s="1" nd="1"/>
        <i x="1596" s="1" nd="1"/>
        <i x="7252" s="1" nd="1"/>
        <i x="6149" s="1" nd="1"/>
        <i x="7957" s="1" nd="1"/>
        <i x="2491" s="1" nd="1"/>
        <i x="7056" s="1" nd="1"/>
        <i x="7915" s="1" nd="1"/>
        <i x="7786" s="1" nd="1"/>
        <i x="7680" s="1" nd="1"/>
        <i x="1534" s="1" nd="1"/>
        <i x="2047" s="1" nd="1"/>
        <i x="1172" s="1" nd="1"/>
        <i x="5492" s="1" nd="1"/>
        <i x="369" s="1" nd="1"/>
        <i x="6725" s="1" nd="1"/>
        <i x="2860" s="1" nd="1"/>
        <i x="7466" s="1" nd="1"/>
        <i x="4702" s="1" nd="1"/>
        <i x="4191" s="1" nd="1"/>
        <i x="652" s="1" nd="1"/>
        <i x="5774" s="1" nd="1"/>
        <i x="5377" s="1" nd="1"/>
        <i x="4020" s="1" nd="1"/>
        <i x="2809" s="1" nd="1"/>
        <i x="7699" s="1" nd="1"/>
        <i x="1311" s="1" nd="1"/>
        <i x="1833" s="1" nd="1"/>
        <i x="4544" s="1" nd="1"/>
        <i x="4307" s="1" nd="1"/>
        <i x="1787" s="1" nd="1"/>
        <i x="4002" s="1" nd="1"/>
        <i x="888" s="1" nd="1"/>
        <i x="6800" s="1" nd="1"/>
        <i x="932" s="1" nd="1"/>
        <i x="2774" s="1" nd="1"/>
        <i x="6234" s="1" nd="1"/>
        <i x="5206" s="1" nd="1"/>
        <i x="2398" s="1" nd="1"/>
        <i x="4446" s="1" nd="1"/>
        <i x="6581" s="1" nd="1"/>
        <i x="7708" s="1" nd="1"/>
        <i x="2184" s="1" nd="1"/>
        <i x="704" s="1" nd="1"/>
        <i x="471" s="1" nd="1"/>
        <i x="611" s="1" nd="1"/>
        <i x="7816" s="1" nd="1"/>
        <i x="936" s="1" nd="1"/>
        <i x="2299" s="1" nd="1"/>
        <i x="2197" s="1" nd="1"/>
        <i x="5979" s="1" nd="1"/>
        <i x="7295" s="1" nd="1"/>
        <i x="1061" s="1" nd="1"/>
        <i x="7555" s="1" nd="1"/>
        <i x="7017" s="1" nd="1"/>
        <i x="336" s="1" nd="1"/>
        <i x="920" s="1" nd="1"/>
        <i x="2286" s="1" nd="1"/>
        <i x="6080" s="1" nd="1"/>
        <i x="7516" s="1" nd="1"/>
        <i x="1936" s="1" nd="1"/>
        <i x="2367" s="1" nd="1"/>
        <i x="1657" s="1" nd="1"/>
        <i x="7280" s="1" nd="1"/>
        <i x="6429" s="1" nd="1"/>
        <i x="5381" s="1" nd="1"/>
        <i x="375" s="1" nd="1"/>
        <i x="7187" s="1" nd="1"/>
        <i x="4507" s="1" nd="1"/>
        <i x="1327" s="1" nd="1"/>
        <i x="2881" s="1" nd="1"/>
        <i x="3694" s="1" nd="1"/>
        <i x="5806" s="1" nd="1"/>
        <i x="4131" s="1" nd="1"/>
        <i x="1493" s="1" nd="1"/>
        <i x="3464" s="1" nd="1"/>
        <i x="2417" s="1" nd="1"/>
        <i x="2735" s="1" nd="1"/>
        <i x="1349" s="1" nd="1"/>
        <i x="1174" s="1" nd="1"/>
        <i x="5401" s="1" nd="1"/>
        <i x="3764" s="1" nd="1"/>
        <i x="6460" s="1" nd="1"/>
        <i x="7807" s="1" nd="1"/>
        <i x="2173" s="1" nd="1"/>
        <i x="2381" s="1" nd="1"/>
        <i x="873" s="1" nd="1"/>
        <i x="4442" s="1" nd="1"/>
        <i x="107" s="1" nd="1"/>
        <i x="1920" s="1" nd="1"/>
        <i x="1154" s="1" nd="1"/>
        <i x="2276" s="1" nd="1"/>
        <i x="4631" s="1" nd="1"/>
        <i x="6293" s="1" nd="1"/>
        <i x="289" s="1" nd="1"/>
        <i x="5250" s="1" nd="1"/>
        <i x="7486" s="1" nd="1"/>
        <i x="6283" s="1" nd="1"/>
        <i x="1764" s="1" nd="1"/>
        <i x="6600" s="1" nd="1"/>
        <i x="7311" s="1" nd="1"/>
        <i x="3080" s="1" nd="1"/>
        <i x="2788" s="1" nd="1"/>
        <i x="300" s="1" nd="1"/>
        <i x="7313" s="1" nd="1"/>
        <i x="4053" s="1" nd="1"/>
        <i x="507" s="1" nd="1"/>
        <i x="5566" s="1" nd="1"/>
        <i x="1589" s="1" nd="1"/>
        <i x="2580" s="1" nd="1"/>
        <i x="2287" s="1" nd="1"/>
        <i x="1651" s="1" nd="1"/>
        <i x="559" s="1" nd="1"/>
        <i x="96" s="1" nd="1"/>
        <i x="4165" s="1" nd="1"/>
        <i x="7316" s="1" nd="1"/>
        <i x="236" s="1" nd="1"/>
        <i x="1947" s="1" nd="1"/>
        <i x="7277" s="1" nd="1"/>
        <i x="4606" s="1" nd="1"/>
        <i x="4952" s="1" nd="1"/>
        <i x="2366" s="1" nd="1"/>
        <i x="549" s="1" nd="1"/>
        <i x="4210" s="1" nd="1"/>
        <i x="5253" s="1" nd="1"/>
        <i x="6784" s="1" nd="1"/>
        <i x="7216" s="1" nd="1"/>
        <i x="2819" s="1" nd="1"/>
        <i x="602" s="1" nd="1"/>
        <i x="5793" s="1" nd="1"/>
        <i x="4932" s="1" nd="1"/>
        <i x="2313" s="1" nd="1"/>
        <i x="3881" s="1" nd="1"/>
        <i x="1615" s="1" nd="1"/>
        <i x="6196" s="1" nd="1"/>
        <i x="4107" s="1" nd="1"/>
        <i x="7240" s="1" nd="1"/>
        <i x="2097" s="1" nd="1"/>
        <i x="6661" s="1" nd="1"/>
        <i x="4103" s="1" nd="1"/>
        <i x="2599" s="1" nd="1"/>
        <i x="6090" s="1" nd="1"/>
        <i x="5994" s="1" nd="1"/>
        <i x="7132" s="1" nd="1"/>
        <i x="2762" s="1" nd="1"/>
        <i x="5140" s="1" nd="1"/>
        <i x="7364" s="1" nd="1"/>
        <i x="6631" s="1" nd="1"/>
        <i x="1990" s="1" nd="1"/>
        <i x="6565" s="1" nd="1"/>
        <i x="1094" s="1" nd="1"/>
        <i x="7599" s="1" nd="1"/>
        <i x="5227" s="1" nd="1"/>
        <i x="2698" s="1" nd="1"/>
        <i x="2397" s="1" nd="1"/>
        <i x="1837" s="1" nd="1"/>
        <i x="2432" s="1" nd="1"/>
        <i x="2956" s="1" nd="1"/>
        <i x="6219" s="1" nd="1"/>
        <i x="4028" s="1" nd="1"/>
        <i x="719" s="1" nd="1"/>
        <i x="538" s="1" nd="1"/>
        <i x="4711" s="1" nd="1"/>
        <i x="5736" s="1" nd="1"/>
        <i x="3492" s="1" nd="1"/>
        <i x="1646" s="1" nd="1"/>
        <i x="1945" s="1" nd="1"/>
        <i x="6453" s="1" nd="1"/>
        <i x="4057" s="1" nd="1"/>
        <i x="1451" s="1" nd="1"/>
        <i x="7791" s="1" nd="1"/>
        <i x="1298" s="1" nd="1"/>
        <i x="3429" s="1" nd="1"/>
        <i x="3176" s="1" nd="1"/>
        <i x="5937" s="1" nd="1"/>
        <i x="1372" s="1" nd="1"/>
        <i x="1413" s="1" nd="1"/>
        <i x="7601" s="1" nd="1"/>
        <i x="5043" s="1" nd="1"/>
        <i x="1532" s="1" nd="1"/>
        <i x="1844" s="1" nd="1"/>
        <i x="484" s="1" nd="1"/>
        <i x="5828" s="1" nd="1"/>
        <i x="6654" s="1" nd="1"/>
        <i x="7426" s="1" nd="1"/>
        <i x="1658" s="1" nd="1"/>
        <i x="772" s="1" nd="1"/>
        <i x="2524" s="1" nd="1"/>
        <i x="648" s="1" nd="1"/>
        <i x="5568" s="1" nd="1"/>
        <i x="7633" s="1" nd="1"/>
        <i x="326" s="1" nd="1"/>
        <i x="1161" s="1" nd="1"/>
        <i x="7380" s="1" nd="1"/>
        <i x="1492" s="1" nd="1"/>
        <i x="1576" s="1" nd="1"/>
        <i x="7860" s="1" nd="1"/>
        <i x="785" s="1" nd="1"/>
        <i x="7089" s="1" nd="1"/>
        <i x="6949" s="1" nd="1"/>
        <i x="2070" s="1" nd="1"/>
        <i x="2108" s="1" nd="1"/>
        <i x="2813" s="1" nd="1"/>
        <i x="7870" s="1" nd="1"/>
        <i x="710" s="1" nd="1"/>
        <i x="5617" s="1" nd="1"/>
        <i x="7457" s="1" nd="1"/>
        <i x="1904" s="1" nd="1"/>
        <i x="340" s="1" nd="1"/>
        <i x="4026" s="1" nd="1"/>
        <i x="6040" s="1" nd="1"/>
        <i x="7711" s="1" nd="1"/>
        <i x="2028" s="1" nd="1"/>
        <i x="5569" s="1" nd="1"/>
        <i x="1955" s="1" nd="1"/>
        <i x="4385" s="1" nd="1"/>
        <i x="6976" s="1" nd="1"/>
        <i x="6995" s="1" nd="1"/>
        <i x="1278" s="1" nd="1"/>
        <i x="7450" s="1" nd="1"/>
        <i x="6070" s="1" nd="1"/>
        <i x="916" s="1" nd="1"/>
        <i x="3234" s="1" nd="1"/>
        <i x="6225" s="1" nd="1"/>
        <i x="2353" s="1" nd="1"/>
        <i x="6954" s="1" nd="1"/>
        <i x="2829" s="1" nd="1"/>
        <i x="223" s="1" nd="1"/>
        <i x="1847" s="1" nd="1"/>
        <i x="7750" s="1" nd="1"/>
        <i x="947" s="1" nd="1"/>
        <i x="7153" s="1" nd="1"/>
        <i x="5761" s="1" nd="1"/>
        <i x="2384" s="1" nd="1"/>
        <i x="4534" s="1" nd="1"/>
        <i x="7149" s="1" nd="1"/>
        <i x="2435" s="1" nd="1"/>
        <i x="3663" s="1" nd="1"/>
        <i x="7361" s="1" nd="1"/>
        <i x="7569" s="1" nd="1"/>
        <i x="5731" s="1" nd="1"/>
        <i x="1411" s="1" nd="1"/>
        <i x="6743" s="1" nd="1"/>
        <i x="7340" s="1" nd="1"/>
        <i x="2562" s="1" nd="1"/>
        <i x="4437" s="1" nd="1"/>
        <i x="6318" s="1" nd="1"/>
        <i x="2328" s="1" nd="1"/>
        <i x="3295" s="1" nd="1"/>
        <i x="1710" s="1" nd="1"/>
        <i x="3225" s="1" nd="1"/>
        <i x="4136" s="1" nd="1"/>
        <i x="7805" s="1" nd="1"/>
        <i x="497" s="1" nd="1"/>
        <i x="1455" s="1" nd="1"/>
        <i x="6051" s="1" nd="1"/>
        <i x="7866" s="1" nd="1"/>
        <i x="4830" s="1" nd="1"/>
        <i x="560" s="1" nd="1"/>
        <i x="4123" s="1" nd="1"/>
        <i x="880" s="1" nd="1"/>
        <i x="6314" s="1" nd="1"/>
        <i x="2284" s="1" nd="1"/>
        <i x="5011" s="1" nd="1"/>
        <i x="4005" s="1" nd="1"/>
        <i x="3708" s="1" nd="1"/>
        <i x="7868" s="1" nd="1"/>
        <i x="1961" s="1" nd="1"/>
        <i x="5000" s="1" nd="1"/>
        <i x="2980" s="1" nd="1"/>
        <i x="756" s="1" nd="1"/>
        <i x="2797" s="1" nd="1"/>
        <i x="2921" s="1" nd="1"/>
        <i x="2489" s="1" nd="1"/>
        <i x="6484" s="1" nd="1"/>
        <i x="2870" s="1" nd="1"/>
        <i x="3592" s="1" nd="1"/>
        <i x="2255" s="1" nd="1"/>
        <i x="3502" s="1" nd="1"/>
        <i x="4420" s="1" nd="1"/>
        <i x="2865" s="1" nd="1"/>
        <i x="3254" s="1" nd="1"/>
        <i x="3001" s="1" nd="1"/>
        <i x="992" s="1" nd="1"/>
        <i x="3401" s="1" nd="1"/>
        <i x="3990" s="1" nd="1"/>
        <i x="4075" s="1" nd="1"/>
        <i x="3281" s="1" nd="1"/>
        <i x="7659" s="1" nd="1"/>
        <i x="4949" s="1" nd="1"/>
        <i x="3794" s="1" nd="1"/>
        <i x="442" s="1" nd="1"/>
        <i x="7238" s="1" nd="1"/>
        <i x="1449" s="1" nd="1"/>
        <i x="3973" s="1" nd="1"/>
        <i x="2992" s="1" nd="1"/>
        <i x="2234" s="1" nd="1"/>
        <i x="1570" s="1" nd="1"/>
        <i x="891" s="1" nd="1"/>
        <i x="4375" s="1" nd="1"/>
        <i x="3506" s="1" nd="1"/>
        <i x="3092" s="1" nd="1"/>
        <i x="3438" s="1" nd="1"/>
        <i x="7254" s="1" nd="1"/>
        <i x="4805" s="1" nd="1"/>
        <i x="2207" s="1" nd="1"/>
        <i x="5111" s="1" nd="1"/>
        <i x="3268" s="1" nd="1"/>
        <i x="3965" s="1" nd="1"/>
        <i x="7891" s="1" nd="1"/>
        <i x="1241" s="1" nd="1"/>
        <i x="2437" s="1" nd="1"/>
        <i x="7904" s="1" nd="1"/>
        <i x="4865" s="1" nd="1"/>
        <i x="3477" s="1" nd="1"/>
        <i x="2669" s="1" nd="1"/>
        <i x="4245" s="1" nd="1"/>
        <i x="3445" s="1" nd="1"/>
        <i x="7896" s="1" nd="1"/>
        <i x="7897" s="1" nd="1"/>
        <i x="6228" s="1" nd="1"/>
        <i x="1416" s="1" nd="1"/>
        <i x="2831" s="1" nd="1"/>
        <i x="3082" s="1" nd="1"/>
        <i x="335" s="1" nd="1"/>
        <i x="1993" s="1" nd="1"/>
        <i x="1726" s="1" nd="1"/>
        <i x="6691" s="1" nd="1"/>
        <i x="6786" s="1" nd="1"/>
        <i x="5173" s="1" nd="1"/>
        <i x="1517" s="1" nd="1"/>
        <i x="4152" s="1" nd="1"/>
        <i x="4377" s="1" nd="1"/>
        <i x="7120" s="1" nd="1"/>
        <i x="5656" s="1" nd="1"/>
        <i x="2484" s="1" nd="1"/>
        <i x="6693" s="1" nd="1"/>
        <i x="286" s="1" nd="1"/>
        <i x="5069" s="1" nd="1"/>
        <i x="3327" s="1" nd="1"/>
        <i x="3461" s="1" nd="1"/>
        <i x="5601" s="1" nd="1"/>
        <i x="3686" s="1" nd="1"/>
        <i x="1841" s="1" nd="1"/>
        <i x="2822" s="1" nd="1"/>
        <i x="7267" s="1" nd="1"/>
        <i x="353" s="1" nd="1"/>
        <i x="1537" s="1" nd="1"/>
        <i x="7571" s="1" nd="1"/>
        <i x="6927" s="1" nd="1"/>
        <i x="3075" s="1" nd="1"/>
        <i x="4034" s="1" nd="1"/>
        <i x="914" s="1" nd="1"/>
        <i x="1623" s="1" nd="1"/>
        <i x="1802" s="1" nd="1"/>
        <i x="4091" s="1" nd="1"/>
        <i x="2792" s="1" nd="1"/>
        <i x="1523" s="1" nd="1"/>
        <i x="5086" s="1" nd="1"/>
        <i x="1733" s="1" nd="1"/>
        <i x="5499" s="1" nd="1"/>
        <i x="1918" s="1" nd="1"/>
        <i x="2684" s="1" nd="1"/>
        <i x="7245" s="1" nd="1"/>
        <i x="3055" s="1" nd="1"/>
        <i x="5597" s="1" nd="1"/>
        <i x="5409" s="1" nd="1"/>
        <i x="2218" s="1" nd="1"/>
        <i x="4233" s="1" nd="1"/>
        <i x="7407" s="1" nd="1"/>
        <i x="3522" s="1" nd="1"/>
        <i x="677" s="1" nd="1"/>
        <i x="4625" s="1" nd="1"/>
        <i x="5057" s="1" nd="1"/>
        <i x="675" s="1" nd="1"/>
        <i x="5738" s="1" nd="1"/>
        <i x="7763" s="1" nd="1"/>
        <i x="3432" s="1" nd="1"/>
        <i x="1379" s="1" nd="1"/>
        <i x="7745" s="1" nd="1"/>
        <i x="7334" s="1" nd="1"/>
        <i x="7876" s="1" nd="1"/>
        <i x="1389" s="1" nd="1"/>
        <i x="6559" s="1" nd="1"/>
        <i x="1824" s="1" nd="1"/>
        <i x="1944" s="1" nd="1"/>
        <i x="7115" s="1" nd="1"/>
        <i x="6629" s="1" nd="1"/>
        <i x="7865" s="1" nd="1"/>
        <i x="4835" s="1" nd="1"/>
        <i x="4462" s="1" nd="1"/>
        <i x="1405" s="1" nd="1"/>
        <i x="996" s="1" nd="1"/>
        <i x="6974" s="1" nd="1"/>
        <i x="1883" s="1" nd="1"/>
        <i x="6561" s="1" nd="1"/>
        <i x="2407" s="1" nd="1"/>
        <i x="5786" s="1" nd="1"/>
        <i x="7077" s="1" nd="1"/>
        <i x="7484" s="1" nd="1"/>
        <i x="2323" s="1" nd="1"/>
        <i x="5599" s="1" nd="1"/>
        <i x="397" s="1" nd="1"/>
        <i x="4770" s="1" nd="1"/>
        <i x="2935" s="1" nd="1"/>
        <i x="1454" s="1" nd="1"/>
        <i x="2647" s="1" nd="1"/>
        <i x="6599" s="1" nd="1"/>
        <i x="6658" s="1" nd="1"/>
        <i x="6808" s="1" nd="1"/>
        <i x="7197" s="1" nd="1"/>
        <i x="2271" s="1" nd="1"/>
        <i x="7373" s="1" nd="1"/>
        <i x="2420" s="1" nd="1"/>
        <i x="1359" s="1" nd="1"/>
        <i x="5444" s="1" nd="1"/>
        <i x="4255" s="1" nd="1"/>
        <i x="1296" s="1" nd="1"/>
        <i x="7670" s="1" nd="1"/>
        <i x="840" s="1" nd="1"/>
        <i x="5643" s="1" nd="1"/>
        <i x="2014" s="1" nd="1"/>
        <i x="1903" s="1" nd="1"/>
        <i x="1737" s="1" nd="1"/>
        <i x="7491" s="1" nd="1"/>
        <i x="5460" s="1" nd="1"/>
        <i x="3544" s="1" nd="1"/>
        <i x="325" s="1" nd="1"/>
        <i x="5335" s="1" nd="1"/>
        <i x="5297" s="1" nd="1"/>
        <i x="3824" s="1" nd="1"/>
        <i x="5214" s="1" nd="1"/>
        <i x="7960" s="1" nd="1"/>
        <i x="4918" s="1" nd="1"/>
        <i x="3852" s="1" nd="1"/>
        <i x="2425" s="1" nd="1"/>
        <i x="623" s="1" nd="1"/>
        <i x="4015" s="1" nd="1"/>
        <i x="7189" s="1" nd="1"/>
        <i x="7861" s="1" nd="1"/>
        <i x="1479" s="1" nd="1"/>
        <i x="1617" s="1" nd="1"/>
        <i x="7401" s="1" nd="1"/>
        <i x="7941" s="1" nd="1"/>
        <i x="3308" s="1" nd="1"/>
        <i x="6944" s="1" nd="1"/>
        <i x="7365" s="1" nd="1"/>
        <i x="7849" s="1" nd="1"/>
        <i x="3416" s="1" nd="1"/>
        <i x="3187" s="1" nd="1"/>
        <i x="3369" s="1" nd="1"/>
        <i x="7757" s="1" nd="1"/>
        <i x="7121" s="1" nd="1"/>
        <i x="802" s="1" nd="1"/>
        <i x="7940" s="1" nd="1"/>
        <i x="3978" s="1" nd="1"/>
        <i x="631" s="1" nd="1"/>
        <i x="6780" s="1" nd="1"/>
        <i x="7997" s="1" nd="1"/>
        <i x="3211" s="1" nd="1"/>
        <i x="2024" s="1" nd="1"/>
        <i x="3119" s="1" nd="1"/>
        <i x="3452" s="1" nd="1"/>
        <i x="5379" s="1" nd="1"/>
        <i x="2886" s="1" nd="1"/>
        <i x="4160" s="1" nd="1"/>
        <i x="278" s="1" nd="1"/>
        <i x="5144" s="1" nd="1"/>
        <i x="4527" s="1" nd="1"/>
        <i x="6403" s="1" nd="1"/>
        <i x="1995" s="1" nd="1"/>
        <i x="1926" s="1" nd="1"/>
        <i x="2104" s="1" nd="1"/>
        <i x="3589" s="1" nd="1"/>
        <i x="4007" s="1" nd="1"/>
        <i x="6888" s="1" nd="1"/>
        <i x="3192" s="1" nd="1"/>
        <i x="5655" s="1" nd="1"/>
        <i x="4201" s="1" nd="1"/>
        <i x="5217" s="1" nd="1"/>
        <i x="7650" s="1" nd="1"/>
        <i x="4957" s="1" nd="1"/>
        <i x="4315" s="1" nd="1"/>
        <i x="4290" s="1" nd="1"/>
        <i x="5486" s="1" nd="1"/>
        <i x="2145" s="1" nd="1"/>
        <i x="3704" s="1" nd="1"/>
        <i x="3041" s="1" nd="1"/>
        <i x="1056" s="1" nd="1"/>
        <i x="5630" s="1" nd="1"/>
        <i x="1082" s="1" nd="1"/>
        <i x="3997" s="1" nd="1"/>
        <i x="1091" s="1" nd="1"/>
        <i x="3442" s="1" nd="1"/>
        <i x="7049" s="1" nd="1"/>
        <i x="641" s="1" nd="1"/>
        <i x="5698" s="1" nd="1"/>
        <i x="651" s="1" nd="1"/>
        <i x="2497" s="1" nd="1"/>
        <i x="7779" s="1" nd="1"/>
        <i x="2677" s="1" nd="1"/>
        <i x="2232" s="1" nd="1"/>
        <i x="7037" s="1" nd="1"/>
        <i x="1715" s="1" nd="1"/>
        <i x="2974" s="1" nd="1"/>
        <i x="7192" s="1" nd="1"/>
        <i x="349" s="1" nd="1"/>
        <i x="3642" s="1" nd="1"/>
        <i x="1980" s="1" nd="1"/>
        <i x="5220" s="1" nd="1"/>
        <i x="7903" s="1" nd="1"/>
        <i x="7778" s="1" nd="1"/>
        <i x="5347" s="1" nd="1"/>
        <i x="7190" s="1" nd="1"/>
        <i x="7286" s="1" nd="1"/>
        <i x="3915" s="1" nd="1"/>
        <i x="536" s="1" nd="1"/>
        <i x="7362" s="1" nd="1"/>
        <i x="738" s="1" nd="1"/>
        <i x="3748" s="1" nd="1"/>
        <i x="7574" s="1" nd="1"/>
        <i x="1332" s="1" nd="1"/>
        <i x="5078" s="1" nd="1"/>
        <i x="2520" s="1" nd="1"/>
        <i x="5431" s="1" nd="1"/>
        <i x="5521" s="1" nd="1"/>
        <i x="799" s="1" nd="1"/>
        <i x="2596" s="1" nd="1"/>
        <i x="1526" s="1" nd="1"/>
        <i x="1971" s="1" nd="1"/>
        <i x="4181" s="1" nd="1"/>
        <i x="5419" s="1" nd="1"/>
        <i x="5299" s="1" nd="1"/>
        <i x="2581" s="1" nd="1"/>
        <i x="4661" s="1" nd="1"/>
        <i x="7971" s="1" nd="1"/>
        <i x="3934" s="1" nd="1"/>
        <i x="5139" s="1" nd="1"/>
        <i x="7572" s="1" nd="1"/>
        <i x="4105" s="1" nd="1"/>
        <i x="7453" s="1" nd="1"/>
        <i x="7033" s="1" nd="1"/>
        <i x="5958" s="1" nd="1"/>
        <i x="7707" s="1" nd="1"/>
        <i x="4076" s="1" nd="1"/>
        <i x="430" s="1" nd="1"/>
        <i x="5454" s="1" nd="1"/>
        <i x="7685" s="1" nd="1"/>
        <i x="2701" s="1" nd="1"/>
        <i x="3954" s="1" nd="1"/>
        <i x="572" s="1" nd="1"/>
        <i x="173" s="1" nd="1"/>
        <i x="6723" s="1" nd="1"/>
        <i x="2923" s="1" nd="1"/>
        <i x="3297" s="1" nd="1"/>
        <i x="1440" s="1" nd="1"/>
        <i x="1538" s="1" nd="1"/>
        <i x="1293" s="1" nd="1"/>
        <i x="7054" s="1" nd="1"/>
        <i x="3556" s="1" nd="1"/>
        <i x="7512" s="1" nd="1"/>
        <i x="5039" s="1" nd="1"/>
        <i x="7544" s="1" nd="1"/>
        <i x="5082" s="1" nd="1"/>
        <i x="4671" s="1" nd="1"/>
        <i x="7470" s="1" nd="1"/>
        <i x="2440" s="1" nd="1"/>
        <i x="1729" s="1" nd="1"/>
        <i x="6433" s="1" nd="1"/>
        <i x="2719" s="1" nd="1"/>
        <i x="2986" s="1" nd="1"/>
        <i x="7830" s="1" nd="1"/>
        <i x="7994" s="1" nd="1"/>
        <i x="4989" s="1" nd="1"/>
        <i x="3081" s="1" nd="1"/>
        <i x="3805" s="1" nd="1"/>
        <i x="4479" s="1" nd="1"/>
        <i x="1336" s="1" nd="1"/>
        <i x="1622" s="1" nd="1"/>
        <i x="426" s="1" nd="1"/>
        <i x="3406" s="1" nd="1"/>
        <i x="4897" s="1" nd="1"/>
        <i x="5122" s="1" nd="1"/>
        <i x="4276" s="1" nd="1"/>
        <i x="7511" s="1" nd="1"/>
        <i x="7526" s="1" nd="1"/>
        <i x="6827" s="1" nd="1"/>
        <i x="7073" s="1" nd="1"/>
        <i x="6975" s="1" nd="1"/>
        <i x="6413" s="1" nd="1"/>
        <i x="6063" s="1" nd="1"/>
        <i x="4704" s="1" nd="1"/>
        <i x="6405" s="1" nd="1"/>
        <i x="2781" s="1" nd="1"/>
        <i x="6188" s="1" nd="1"/>
        <i x="7011" s="1" nd="1"/>
        <i x="5830" s="1" nd="1"/>
        <i x="3827" s="1" nd="1"/>
        <i x="7174" s="1" nd="1"/>
        <i x="1310" s="1" nd="1"/>
        <i x="3007" s="1" nd="1"/>
        <i x="1881" s="1" nd="1"/>
        <i x="3684" s="1" nd="1"/>
        <i x="1001" s="1" nd="1"/>
        <i x="2159" s="1" nd="1"/>
        <i x="3111" s="1" nd="1"/>
        <i x="6488" s="1" nd="1"/>
        <i x="5532" s="1" nd="1"/>
        <i x="2268" s="1" nd="1"/>
        <i x="3242" s="1" nd="1"/>
        <i x="3771" s="1" nd="1"/>
        <i x="7333" s="1" nd="1"/>
        <i x="5535" s="1" nd="1"/>
        <i x="6709" s="1" nd="1"/>
        <i x="6353" s="1" nd="1"/>
        <i x="5446" s="1" nd="1"/>
        <i x="1959" s="1" nd="1"/>
        <i x="1063" s="1" nd="1"/>
        <i x="6845" s="1" nd="1"/>
        <i x="6281" s="1" nd="1"/>
        <i x="217" s="1" nd="1"/>
        <i x="1021" s="1" nd="1"/>
        <i x="4856" s="1" nd="1"/>
        <i x="3945" s="1" nd="1"/>
        <i x="2469" s="1" nd="1"/>
        <i x="1582" s="1" nd="1"/>
        <i x="3738" s="1" nd="1"/>
        <i x="3634" s="1" nd="1"/>
        <i x="6086" s="1" nd="1"/>
        <i x="2304" s="1" nd="1"/>
        <i x="64" s="1" nd="1"/>
        <i x="1930" s="1" nd="1"/>
        <i x="7381" s="1" nd="1"/>
        <i x="204" s="1" nd="1"/>
        <i x="2222" s="1" nd="1"/>
        <i x="7725" s="1" nd="1"/>
        <i x="7737" s="1" nd="1"/>
        <i x="3408" s="1" nd="1"/>
        <i x="3420" s="1" nd="1"/>
        <i x="5683" s="1" nd="1"/>
        <i x="4562" s="1" nd="1"/>
        <i x="3538" s="1" nd="1"/>
        <i x="4231" s="1" nd="1"/>
        <i x="7594" s="1" nd="1"/>
        <i x="4501" s="1" nd="1"/>
        <i x="4684" s="1" nd="1"/>
        <i x="1854" s="1" nd="1"/>
        <i x="6008" s="1" nd="1"/>
        <i x="965" s="1" nd="1"/>
        <i x="3371" s="1" nd="1"/>
        <i x="4643" s="1" nd="1"/>
        <i x="5551" s="1" nd="1"/>
        <i x="1550" s="1" nd="1"/>
        <i x="4650" s="1" nd="1"/>
        <i x="3613" s="1" nd="1"/>
        <i x="7463" s="1" nd="1"/>
        <i x="4273" s="1" nd="1"/>
        <i x="4496" s="1" nd="1"/>
        <i x="3016" s="1" nd="1"/>
        <i x="2176" s="1" nd="1"/>
        <i x="5202" s="1" nd="1"/>
        <i x="7863" s="1" nd="1"/>
        <i x="4557" s="1" nd="1"/>
        <i x="1621" s="1" nd="1"/>
        <i x="1360" s="1" nd="1"/>
        <i x="1749" s="1" nd="1"/>
        <i x="3008" s="1" nd="1"/>
        <i x="2943" s="1" nd="1"/>
        <i x="5646" s="1" nd="1"/>
        <i x="933" s="1" nd="1"/>
        <i x="7577" s="1" nd="1"/>
        <i x="7792" s="1" nd="1"/>
        <i x="1662" s="1" nd="1"/>
        <i x="6106" s="1" nd="1"/>
        <i x="1839" s="1" nd="1"/>
        <i x="6556" s="1" nd="1"/>
        <i x="6674" s="1" nd="1"/>
        <i x="1135" s="1" nd="1"/>
        <i x="4475" s="1" nd="1"/>
        <i x="7780" s="1" nd="1"/>
        <i x="3920" s="1" nd="1"/>
        <i x="6688" s="1" nd="1"/>
        <i x="1495" s="1" nd="1"/>
        <i x="2842" s="1" nd="1"/>
        <i x="5705" s="1" nd="1"/>
        <i x="2195" s="1" nd="1"/>
        <i x="3440" s="1" nd="1"/>
        <i x="2107" s="1" nd="1"/>
        <i x="2273" s="1" nd="1"/>
        <i x="7048" s="1" nd="1"/>
        <i x="7801" s="1" nd="1"/>
        <i x="7196" s="1" nd="1"/>
        <i x="3053" s="1" nd="1"/>
        <i x="5471" s="1" nd="1"/>
        <i x="7736" s="1" nd="1"/>
        <i x="2427" s="1" nd="1"/>
        <i x="6613" s="1" nd="1"/>
        <i x="1965" s="1" nd="1"/>
        <i x="7565" s="1" nd="1"/>
        <i x="819" s="1" nd="1"/>
        <i x="3483" s="1" nd="1"/>
        <i x="6430" s="1" nd="1"/>
        <i x="7159" s="1" nd="1"/>
        <i x="3598" s="1" nd="1"/>
        <i x="4920" s="1" nd="1"/>
        <i x="7930" s="1" nd="1"/>
        <i x="6220" s="1" nd="1"/>
        <i x="4793" s="1" nd="1"/>
        <i x="7847" s="1" nd="1"/>
        <i x="2164" s="1" nd="1"/>
        <i x="6383" s="1" nd="1"/>
        <i x="7222" s="1" nd="1"/>
        <i x="647" s="1" nd="1"/>
        <i x="5124" s="1" nd="1"/>
        <i x="5744" s="1" nd="1"/>
        <i x="7322" s="1" nd="1"/>
        <i x="7684" s="1" nd="1"/>
        <i x="1688" s="1" nd="1"/>
        <i x="6058" s="1" nd="1"/>
        <i x="7918" s="1" nd="1"/>
        <i x="6377" s="1" nd="1"/>
        <i x="4370" s="1" nd="1"/>
        <i x="1861" s="1" nd="1"/>
        <i x="1257" s="1" nd="1"/>
        <i x="5583" s="1" nd="1"/>
        <i x="5424" s="1" nd="1"/>
        <i x="5758" s="1" nd="1"/>
        <i x="7796" s="1" nd="1"/>
        <i x="7815" s="1" nd="1"/>
        <i x="7084" s="1" nd="1"/>
        <i x="5534" s="1" nd="1"/>
        <i x="6160" s="1" nd="1"/>
        <i x="4637" s="1" nd="1"/>
        <i x="1985" s="1" nd="1"/>
        <i x="2569" s="1" nd="1"/>
        <i x="3221" s="1" nd="1"/>
        <i x="5219" s="1" nd="1"/>
        <i x="7109" s="1" nd="1"/>
        <i x="3054" s="1" nd="1"/>
        <i x="3042" s="1" nd="1"/>
        <i x="6266" s="1" nd="1"/>
        <i x="4561" s="1" nd="1"/>
        <i x="6876" s="1" nd="1"/>
        <i x="1368" s="1" nd="1"/>
        <i x="5070" s="1" nd="1"/>
        <i x="2648" s="1" nd="1"/>
        <i x="2334" s="1" nd="1"/>
        <i x="1211" s="1" nd="1"/>
        <i x="4946" s="1" nd="1"/>
        <i x="3501" s="1" nd="1"/>
        <i x="4980" s="1" nd="1"/>
        <i x="4627" s="1" nd="1"/>
        <i x="6483" s="1" nd="1"/>
        <i x="2799" s="1" nd="1"/>
        <i x="7748" s="1" nd="1"/>
        <i x="1399" s="1" nd="1"/>
        <i x="7495" s="1" nd="1"/>
        <i x="1165" s="1" nd="1"/>
        <i x="5314" s="1" nd="1"/>
        <i x="7952" s="1" nd="1"/>
        <i x="1852" s="1" nd="1"/>
        <i x="2226" s="1" nd="1"/>
        <i x="7728" s="1" nd="1"/>
        <i x="6899" s="1" nd="1"/>
        <i x="3057" s="1" nd="1"/>
        <i x="2853" s="1" nd="1"/>
        <i x="905" s="1" nd="1"/>
        <i x="1057" s="1" nd="1"/>
        <i x="1578" s="1" nd="1"/>
        <i x="2522" s="1" nd="1"/>
        <i x="6498" s="1" nd="1"/>
        <i x="765" s="1" nd="1"/>
        <i x="6604" s="1" nd="1"/>
        <i x="7451" s="1" nd="1"/>
        <i x="6474" s="1" nd="1"/>
        <i x="1916" s="1" nd="1"/>
        <i x="5106" s="1" nd="1"/>
        <i x="1113" s="1" nd="1"/>
        <i x="6863" s="1" nd="1"/>
        <i x="632" s="1" nd="1"/>
        <i x="1367" s="1" nd="1"/>
        <i x="1342" s="1" nd="1"/>
        <i x="3798" s="1" nd="1"/>
        <i x="7268" s="1" nd="1"/>
        <i x="4995" s="1" nd="1"/>
        <i x="2201" s="1" nd="1"/>
        <i x="5484" s="1" nd="1"/>
        <i x="4059" s="1" nd="1"/>
        <i x="2909" s="1" nd="1"/>
        <i x="7425" s="1" nd="1"/>
        <i x="1642" s="1" nd="1"/>
        <i x="2029" s="1" nd="1"/>
        <i x="7551" s="1" nd="1"/>
        <i x="3159" s="1" nd="1"/>
        <i x="7508" s="1" nd="1"/>
        <i x="7811" s="1" nd="1"/>
        <i x="3102" s="1" nd="1"/>
        <i x="7436" s="1" nd="1"/>
        <i x="1932" s="1" nd="1"/>
        <i x="7995" s="1" nd="1"/>
        <i x="4668" s="1" nd="1"/>
        <i x="238" s="1" nd="1"/>
        <i x="4416" s="1" nd="1"/>
        <i x="5560" s="1" nd="1"/>
        <i x="153" s="1" nd="1"/>
        <i x="428" s="1" nd="1"/>
        <i x="7350" s="1" nd="1"/>
        <i x="7951" s="1" nd="1"/>
        <i x="3680" s="1" nd="1"/>
        <i x="7157" s="1" nd="1"/>
        <i x="654" s="1" nd="1"/>
        <i x="1400" s="1" nd="1"/>
        <i x="844" s="1" nd="1"/>
        <i x="5627" s="1" nd="1"/>
        <i x="4189" s="1" nd="1"/>
        <i x="5605" s="1" nd="1"/>
        <i x="7248" s="1" nd="1"/>
        <i x="7539" s="1" nd="1"/>
        <i x="7458" s="1" nd="1"/>
        <i x="731" s="1" nd="1"/>
        <i x="299" s="1" nd="1"/>
        <i x="5090" s="1" nd="1"/>
        <i x="472" s="1" nd="1"/>
        <i x="3379" s="1" nd="1"/>
        <i x="5545" s="1" nd="1"/>
        <i x="7819" s="1" nd="1"/>
        <i x="2950" s="1" nd="1"/>
        <i x="3529" s="1" nd="1"/>
        <i x="2071" s="1" nd="1"/>
        <i x="585" s="1" nd="1"/>
        <i x="7859" s="1" nd="1"/>
        <i x="4654" s="1" nd="1"/>
        <i x="1674" s="1" nd="1"/>
        <i x="6722" s="1" nd="1"/>
        <i x="4767" s="1" nd="1"/>
        <i x="1665" s="1" nd="1"/>
        <i x="4330" s="1" nd="1"/>
        <i x="7367" s="1" nd="1"/>
        <i x="3622" s="1" nd="1"/>
        <i x="4927" s="1" nd="1"/>
        <i x="1382" s="1" nd="1"/>
        <i x="1687" s="1" nd="1"/>
        <i x="3671" s="1" nd="1"/>
        <i x="4345" s="1" nd="1"/>
        <i x="6582" s="1" nd="1"/>
        <i x="689" s="1" nd="1"/>
        <i x="3886" s="1" nd="1"/>
        <i x="4482" s="1" nd="1"/>
        <i x="2221" s="1" nd="1"/>
        <i x="7395" s="1" nd="1"/>
        <i x="4850" s="1" nd="1"/>
        <i x="4351" s="1" nd="1"/>
        <i x="7804" s="1" nd="1"/>
        <i x="5506" s="1" nd="1"/>
        <i x="7339" s="1" nd="1"/>
        <i x="7713" s="1" nd="1"/>
        <i x="7880" s="1" nd="1"/>
        <i x="6236" s="1" nd="1"/>
        <i x="5115" s="1" nd="1"/>
        <i x="1406" s="1" nd="1"/>
        <i x="5092" s="1" nd="1"/>
        <i x="4204" s="1" nd="1"/>
        <i x="482" s="1" nd="1"/>
        <i x="5282" s="1" nd="1"/>
        <i x="6371" s="1" nd="1"/>
        <i x="950" s="1" nd="1"/>
        <i x="1321" s="1" nd="1"/>
        <i x="6025" s="1" nd="1"/>
        <i x="4759" s="1" nd="1"/>
        <i x="3151" s="1" nd="1"/>
        <i x="2944" s="1" nd="1"/>
        <i x="3987" s="1" nd="1"/>
        <i x="3705" s="1" nd="1"/>
        <i x="2784" s="1" nd="1"/>
        <i x="7331" s="1" nd="1"/>
        <i x="4961" s="1" nd="1"/>
        <i x="6368" s="1" nd="1"/>
        <i x="446" s="1" nd="1"/>
        <i x="3267" s="1" nd="1"/>
        <i x="2806" s="1" nd="1"/>
        <i x="3246" s="1" nd="1"/>
        <i x="7950" s="1" nd="1"/>
        <i x="6713" s="1" nd="1"/>
        <i x="6443" s="1" nd="1"/>
        <i x="7217" s="1" nd="1"/>
        <i x="7257" s="1" nd="1"/>
        <i x="3786" s="1" nd="1"/>
        <i x="1034" s="1" nd="1"/>
        <i x="2267" s="1" nd="1"/>
        <i x="2638" s="1" nd="1"/>
        <i x="7833" s="1" nd="1"/>
        <i x="4608" s="1" nd="1"/>
        <i x="3059" s="1" nd="1"/>
        <i x="4206" s="1" nd="1"/>
        <i x="7242" s="1" nd="1"/>
        <i x="6835" s="1" nd="1"/>
        <i x="3718" s="1" nd="1"/>
        <i x="6571" s="1" nd="1"/>
        <i x="3238" s="1" nd="1"/>
        <i x="1703" s="1" nd="1"/>
        <i x="3515" s="1" nd="1"/>
        <i x="4318" s="1" nd="1"/>
        <i x="1864" s="1" nd="1"/>
        <i x="7390" s="1" nd="1"/>
        <i x="2026" s="1" nd="1"/>
        <i x="4355" s="1" nd="1"/>
        <i x="124" s="1" nd="1"/>
        <i x="7203" s="1" nd="1"/>
        <i x="1508" s="1" nd="1"/>
        <i x="7958" s="1" nd="1"/>
        <i x="7984" s="1" nd="1"/>
        <i x="4978" s="1" nd="1"/>
        <i x="5574" s="1" nd="1"/>
        <i x="761" s="1" nd="1"/>
        <i x="3569" s="1" nd="1"/>
        <i x="7993" s="1" nd="1"/>
        <i x="2883" s="1" nd="1"/>
        <i x="1873" s="1" nd="1"/>
        <i x="3707" s="1" nd="1"/>
        <i x="869" s="1" nd="1"/>
        <i x="5591" s="1" nd="1"/>
        <i x="5771" s="1" nd="1"/>
        <i x="7547" s="1" nd="1"/>
        <i x="3646" s="1" nd="1"/>
        <i x="2257" s="1" nd="1"/>
        <i x="3679" s="1" nd="1"/>
        <i x="801" s="1" nd="1"/>
        <i x="3276" s="1" nd="1"/>
        <i x="4067" s="1" nd="1"/>
        <i x="7528" s="1" nd="1"/>
        <i x="7139" s="1" nd="1"/>
        <i x="7809" s="1" nd="1"/>
        <i x="6013" s="1" nd="1"/>
        <i x="895" s="1" nd="1"/>
        <i x="3894" s="1" nd="1"/>
        <i x="1723" s="1" nd="1"/>
        <i x="6339" s="1" nd="1"/>
        <i x="1731" s="1" nd="1"/>
        <i x="234" s="1" nd="1"/>
        <i x="3572" s="1" nd="1"/>
        <i x="2867" s="1" nd="1"/>
        <i x="1528" s="1" nd="1"/>
        <i x="2528" s="1" nd="1"/>
        <i x="3043" s="1" nd="1"/>
        <i x="3838" s="1" nd="1"/>
        <i x="5254" s="1" nd="1"/>
        <i x="7585" s="1" nd="1"/>
        <i x="2920" s="1" nd="1"/>
        <i x="3448" s="1" nd="1"/>
        <i x="2444" s="1" nd="1"/>
        <i x="4885" s="1" nd="1"/>
        <i x="4457" s="1" nd="1"/>
        <i x="5503" s="1" nd="1"/>
        <i x="1868" s="1" nd="1"/>
        <i x="7285" s="1" nd="1"/>
        <i x="3809" s="1" nd="1"/>
        <i x="2338" s="1" nd="1"/>
        <i x="524" s="1" nd="1"/>
        <i x="4094" s="1" nd="1"/>
        <i x="5020" s="1" nd="1"/>
        <i x="4177" s="1" nd="1"/>
        <i x="6874" s="1" nd="1"/>
        <i x="2939" s="1" nd="1"/>
        <i x="7890" s="1" nd="1"/>
        <i x="678" s="1" nd="1"/>
        <i x="4349" s="1" nd="1"/>
        <i x="1637" s="1" nd="1"/>
        <i x="4923" s="1" nd="1"/>
        <i x="4082" s="1" nd="1"/>
        <i x="6982" s="1" nd="1"/>
        <i x="6689" s="1" nd="1"/>
        <i x="1285" s="1" nd="1"/>
        <i x="4332" s="1" nd="1"/>
        <i x="4760" s="1" nd="1"/>
        <i x="4915" s="1" nd="1"/>
        <i x="2623" s="1" nd="1"/>
        <i x="4878" s="1" nd="1"/>
        <i x="6176" s="1" nd="1"/>
        <i x="5837" s="1" nd="1"/>
        <i x="3272" s="1" nd="1"/>
        <i x="3259" s="1" nd="1"/>
        <i x="6878" s="1" nd="1"/>
        <i x="3625" s="1" nd="1"/>
        <i x="1653" s="1" nd="1"/>
        <i x="2324" s="1" nd="1"/>
        <i x="4498" s="1" nd="1"/>
        <i x="7212" s="1" nd="1"/>
        <i x="7150" s="1" nd="1"/>
        <i x="2861" s="1" nd="1"/>
        <i x="7422" s="1" nd="1"/>
        <i x="1806" s="1" nd="1"/>
        <i x="5244" s="1" nd="1"/>
        <i x="771" s="1" nd="1"/>
        <i x="3149" s="1" nd="1"/>
        <i x="705" s="1" nd="1"/>
        <i x="1376" s="1" nd="1"/>
        <i x="7598" s="1" nd="1"/>
        <i x="5651" s="1" nd="1"/>
        <i x="1652" s="1" nd="1"/>
        <i x="7226" s="1" nd="1"/>
        <i x="2074" s="1" nd="1"/>
        <i x="2587" s="1" nd="1"/>
        <i x="5361" s="1" nd="1"/>
        <i x="7199" s="1" nd="1"/>
        <i x="3573" s="1" nd="1"/>
        <i x="2392" s="1" nd="1"/>
        <i x="539" s="1" nd="1"/>
        <i x="380" s="1" nd="1"/>
        <i x="2341" s="1" nd="1"/>
        <i x="620" s="1" nd="1"/>
        <i x="1804" s="1" nd="1"/>
        <i x="6326" s="1" nd="1"/>
        <i x="708" s="1" nd="1"/>
        <i x="7061" s="1" nd="1"/>
        <i x="3653" s="1" nd="1"/>
        <i x="5476" s="1" nd="1"/>
        <i x="4372" s="1" nd="1"/>
        <i x="4737" s="1" nd="1"/>
        <i x="1246" s="1" nd="1"/>
        <i x="3474" s="1" nd="1"/>
        <i x="4858" s="1" nd="1"/>
        <i x="2325" s="1" nd="1"/>
        <i x="1388" s="1" nd="1"/>
        <i x="6006" s="1" nd="1"/>
        <i x="5752" s="1" nd="1"/>
        <i x="6822" s="1" nd="1"/>
        <i x="3712" s="1" nd="1"/>
        <i x="440" s="1" nd="1"/>
        <i x="2393" s="1" nd="1"/>
        <i x="3800" s="1" nd="1"/>
        <i x="3777" s="1" nd="1"/>
        <i x="7629" s="1" nd="1"/>
        <i x="7640" s="1" nd="1"/>
        <i x="6035" s="1" nd="1"/>
        <i x="7947" s="1" nd="1"/>
        <i x="7418" s="1" nd="1"/>
        <i x="6161" s="1" nd="1"/>
        <i x="3279" s="1" nd="1"/>
        <i x="7655" s="1" nd="1"/>
        <i x="1335" s="1" nd="1"/>
        <i x="2685" s="1" nd="1"/>
        <i x="3643" s="1" nd="1"/>
        <i x="83" s="1" nd="1"/>
        <i x="5598" s="1" nd="1"/>
        <i x="1860" s="1" nd="1"/>
        <i x="4531" s="1" nd="1"/>
        <i x="7359" s="1" nd="1"/>
        <i x="6912" s="1" nd="1"/>
        <i x="6951" s="1" nd="1"/>
        <i x="2531" s="1" nd="1"/>
        <i x="1430" s="1" nd="1"/>
        <i x="5695" s="1" nd="1"/>
        <i x="3368" s="1" nd="1"/>
        <i x="1969" s="1" nd="1"/>
        <i x="3596" s="1" nd="1"/>
        <i x="318" s="1" nd="1"/>
        <i x="1302" s="1" nd="1"/>
        <i x="7974" s="1" nd="1"/>
        <i x="57" s="1" nd="1"/>
        <i x="5540" s="1" nd="1"/>
        <i x="820" s="1" nd="1"/>
        <i x="7435" s="1" nd="1"/>
        <i x="5093" s="1" nd="1"/>
        <i x="5859" s="1" nd="1"/>
        <i x="4159" s="1" nd="1"/>
        <i x="4763" s="1" nd="1"/>
        <i x="7079" s="1" nd="1"/>
        <i x="4853" s="1" nd="1"/>
        <i x="6856" s="1" nd="1"/>
        <i x="1574" s="1" nd="1"/>
        <i x="7906" s="1" nd="1"/>
        <i x="3181" s="1" nd="1"/>
        <i x="7964" s="1" nd="1"/>
        <i x="7731" s="1" nd="1"/>
        <i x="161" s="1" nd="1"/>
        <i x="2031" s="1" nd="1"/>
        <i x="2658" s="1" nd="1"/>
        <i x="1587" s="1" nd="1"/>
        <i x="5956" s="1" nd="1"/>
        <i x="1721" s="1" nd="1"/>
        <i x="1609" s="1" nd="1"/>
        <i x="2941" s="1" nd="1"/>
        <i x="7446" s="1" nd="1"/>
        <i x="460" s="1" nd="1"/>
        <i x="4393" s="1" nd="1"/>
        <i x="1106" s="1" nd="1"/>
        <i x="7893" s="1" nd="1"/>
        <i x="450" s="1" nd="1"/>
        <i x="6870" s="1" nd="1"/>
        <i x="5017" s="1" nd="1"/>
        <i x="7541" s="1" nd="1"/>
        <i x="2256" s="1" nd="1"/>
        <i x="5772" s="1" nd="1"/>
        <i x="5149" s="1" nd="1"/>
        <i x="3857" s="1" nd="1"/>
        <i x="1231" s="1" nd="1"/>
        <i x="1306" s="1" nd="1"/>
        <i x="2022" s="1" nd="1"/>
        <i x="7986" s="1" nd="1"/>
        <i x="4358" s="1" nd="1"/>
        <i x="2038" s="1" nd="1"/>
        <i x="2264" s="1" nd="1"/>
        <i x="1619" s="1" nd="1"/>
        <i x="6060" s="1" nd="1"/>
        <i x="922" s="1" nd="1"/>
        <i x="2282" s="1" nd="1"/>
        <i x="7341" s="1" nd="1"/>
        <i x="7335" s="1" nd="1"/>
        <i x="5046" s="1" nd="1"/>
        <i x="7899" s="1" nd="1"/>
        <i x="3901" s="1" nd="1"/>
        <i x="6408" s="1" nd="1"/>
        <i x="7210" s="1" nd="1"/>
        <i x="4469" s="1" nd="1"/>
        <i x="331" s="1" nd="1"/>
        <i x="6382" s="1" nd="1"/>
        <i x="6854" s="1" nd="1"/>
        <i x="3048" s="1" nd="1"/>
        <i x="7205" s="1" nd="1"/>
        <i x="4894" s="1" nd="1"/>
        <i x="4381" s="1" nd="1"/>
        <i x="5394" s="1" nd="1"/>
        <i x="2693" s="1" nd="1"/>
        <i x="5497" s="1" nd="1"/>
        <i x="7488" s="1" nd="1"/>
        <i x="3200" s="1" nd="1"/>
        <i x="1655" s="1" nd="1"/>
        <i x="7402" s="1" nd="1"/>
        <i x="7922" s="1" nd="1"/>
        <i x="4301" s="1" nd="1"/>
        <i x="4647" s="1" nd="1"/>
        <i x="3173" s="1" nd="1"/>
        <i x="1629" s="1" nd="1"/>
        <i x="5060" s="1" nd="1"/>
        <i x="4791" s="1" nd="1"/>
        <i x="3779" s="1" nd="1"/>
        <i x="5340" s="1" nd="1"/>
        <i x="6208" s="1" nd="1"/>
        <i x="6439" s="1" nd="1"/>
        <i x="1769" s="1" nd="1"/>
        <i x="3422" s="1" nd="1"/>
        <i x="3136" s="1" nd="1"/>
        <i x="5076" s="1" nd="1"/>
        <i x="3855" s="1" nd="1"/>
        <i x="7105" s="1" nd="1"/>
        <i x="1199" s="1" nd="1"/>
        <i x="3564" s="1" nd="1"/>
        <i x="527" s="1" nd="1"/>
        <i x="7428" s="1" nd="1"/>
        <i x="6437" s="1" nd="1"/>
        <i x="2512" s="1" nd="1"/>
        <i x="1685" s="1" nd="1"/>
        <i x="7705" s="1" nd="1"/>
        <i x="7542" s="1" nd="1"/>
        <i x="5798" s="1" nd="1"/>
        <i x="7624" s="1" nd="1"/>
        <i x="1958" s="1" nd="1"/>
        <i x="4895" s="1" nd="1"/>
        <i x="1128" s="1" nd="1"/>
        <i x="5821" s="1" nd="1"/>
        <i x="1739" s="1" nd="1"/>
        <i x="4473" s="1" nd="1"/>
        <i x="5349" s="1" nd="1"/>
        <i x="6414" s="1" nd="1"/>
        <i x="716" s="1" nd="1"/>
        <i x="5694" s="1" nd="1"/>
        <i x="2180" s="1" nd="1"/>
        <i x="6404" s="1" nd="1"/>
        <i x="2118" s="1" nd="1"/>
        <i x="5112" s="1" nd="1"/>
        <i x="2447" s="1" nd="1"/>
        <i x="7987" s="1" nd="1"/>
        <i x="2807" s="1" nd="1"/>
        <i x="5293" s="1" nd="1"/>
        <i x="6146" s="1" nd="1"/>
        <i x="6820" s="1" nd="1"/>
        <i x="829" s="1" nd="1"/>
        <i x="1149" s="1" nd="1"/>
        <i x="6102" s="1" nd="1"/>
        <i x="113" s="1" nd="1"/>
        <i x="6721" s="1" nd="1"/>
        <i x="4167" s="1" nd="1"/>
        <i x="7042" s="1" nd="1"/>
        <i x="3580" s="1" nd="1"/>
        <i x="4198" s="1" nd="1"/>
        <i x="6616" s="1" nd="1"/>
        <i x="7773" s="1" nd="1"/>
        <i x="3892" s="1" nd="1"/>
        <i x="4599" s="1" nd="1"/>
        <i x="5741" s="1" nd="1"/>
        <i x="2862" s="1" nd="1"/>
        <i x="5829" s="1" nd="1"/>
        <i x="1580" s="1" nd="1"/>
        <i x="219" s="1" nd="1"/>
        <i x="7489" s="1" nd="1"/>
        <i x="3005" s="1" nd="1"/>
        <i x="3792" s="1" nd="1"/>
        <i x="2577" s="1" nd="1"/>
        <i x="937" s="1" nd="1"/>
        <i x="2394" s="1" nd="1"/>
        <i x="6940" s="1" nd="1"/>
        <i x="7404" s="1" nd="1"/>
        <i x="7413" s="1" nd="1"/>
        <i x="4100" s="1" nd="1"/>
        <i x="2231" s="1" nd="1"/>
        <i x="2002" s="1" nd="1"/>
        <i x="2454" s="1" nd="1"/>
        <i x="1075" s="1" nd="1"/>
        <i x="5456" s="1" nd="1"/>
        <i x="556" s="1" nd="1"/>
        <i x="5028" s="1" nd="1"/>
        <i x="2646" s="1" nd="1"/>
        <i x="7178" s="1" nd="1"/>
        <i x="4369" s="1" nd="1"/>
        <i x="137" s="1" nd="1"/>
        <i x="106" s="1" nd="1"/>
        <i x="6487" s="1" nd="1"/>
        <i x="3350" s="1" nd="1"/>
        <i x="5473" s="1" nd="1"/>
        <i x="1754" s="1" nd="1"/>
        <i x="3465" s="1" nd="1"/>
        <i x="6131" s="1" nd="1"/>
        <i x="1767" s="1" nd="1"/>
        <i x="2601" s="1" nd="1"/>
        <i x="815" s="1" nd="1"/>
        <i x="1678" s="1" nd="1"/>
        <i x="2996" s="1" nd="1"/>
        <i x="5737" s="1" nd="1"/>
        <i x="4504" s="1" nd="1"/>
        <i x="3528" s="1" nd="1"/>
        <i x="2223" s="1" nd="1"/>
        <i x="6812" s="1" nd="1"/>
        <i x="4584" s="1" nd="1"/>
        <i x="2492" s="1" nd="1"/>
        <i x="6789" s="1" nd="1"/>
        <i x="4111" s="1" nd="1"/>
        <i x="1089" s="1" nd="1"/>
        <i x="805" s="1" nd="1"/>
        <i x="5075" s="1" nd="1"/>
        <i x="7355" s="1" nd="1"/>
        <i x="7309" s="1" nd="1"/>
        <i x="2687" s="1" nd="1"/>
        <i x="414" s="1" nd="1"/>
        <i x="1037" s="1" nd="1"/>
        <i x="7675" s="1" nd="1"/>
        <i x="5174" s="1" nd="1"/>
        <i x="1220" s="1" nd="1"/>
        <i x="3647" s="1" nd="1"/>
        <i x="6794" s="1" nd="1"/>
        <i x="1614" s="1" nd="1"/>
        <i x="5880" s="1" nd="1"/>
        <i x="3922" s="1" nd="1"/>
        <i x="7483" s="1" nd="1"/>
        <i x="6457" s="1" nd="1"/>
        <i x="5753" s="1" nd="1"/>
        <i x="6518" s="1" nd="1"/>
        <i x="4525" s="1" nd="1"/>
        <i x="7329" s="1" nd="1"/>
        <i x="5210" s="1" nd="1"/>
        <i x="6372" s="1" nd="1"/>
        <i x="5053" s="1" nd="1"/>
        <i x="3455" s="1" nd="1"/>
        <i x="1239" s="1" nd="1"/>
        <i x="5049" s="1" nd="1"/>
        <i x="4773" s="1" nd="1"/>
        <i x="7224" s="1" nd="1"/>
        <i x="4184" s="1" nd="1"/>
        <i x="4064" s="1" nd="1"/>
        <i x="5743" s="1" nd="1"/>
        <i x="3582" s="1" nd="1"/>
        <i x="197" s="1" nd="1"/>
        <i x="6485" s="1" nd="1"/>
        <i x="5676" s="1" nd="1"/>
        <i x="5572" s="1" nd="1"/>
        <i x="7452" s="1" nd="1"/>
        <i x="5861" s="1" nd="1"/>
        <i x="6763" s="1" nd="1"/>
        <i x="7513" s="1" nd="1"/>
        <i x="5458" s="1" nd="1"/>
        <i x="4892" s="1" nd="1"/>
        <i x="875" s="1" nd="1"/>
        <i x="1644" s="1" nd="1"/>
        <i x="7609" s="1" nd="1"/>
        <i x="5940" s="1" nd="1"/>
        <i x="1173" s="1" nd="1"/>
        <i x="7919" s="1" nd="1"/>
        <i x="5787" s="1" nd="1"/>
        <i x="6309" s="1" nd="1"/>
        <i x="1080" s="1" nd="1"/>
        <i x="1044" s="1" nd="1"/>
        <i x="5891" s="1" nd="1"/>
        <i x="7014" s="1" nd="1"/>
        <i x="5515" s="1" nd="1"/>
        <i x="4145" s="1" nd="1"/>
        <i x="7914" s="1" nd="1"/>
        <i x="4613" s="1" nd="1"/>
        <i x="5055" s="1" nd="1"/>
        <i x="4890" s="1" nd="1"/>
        <i x="3479" s="1" nd="1"/>
        <i x="7734" s="1" nd="1"/>
        <i x="688" s="1" nd="1"/>
        <i x="4146" s="1" nd="1"/>
        <i x="1112" s="1" nd="1"/>
        <i x="7783" s="1" nd="1"/>
        <i x="2612" s="1" nd="1"/>
        <i x="4573" s="1" nd="1"/>
        <i x="2490" s="1" nd="1"/>
        <i x="1872" s="1" nd="1"/>
        <i x="6796" s="1" nd="1"/>
        <i x="2362" s="1" nd="1"/>
        <i x="7724" s="1" nd="1"/>
        <i x="3336" s="1" nd="1"/>
        <i x="3218" s="1" nd="1"/>
        <i x="4536" s="1" nd="1"/>
        <i x="3912" s="1" nd="1"/>
        <i x="1208" s="1" nd="1"/>
        <i x="5108" s="1" nd="1"/>
        <i x="3450" s="1" nd="1"/>
        <i x="1693" s="1" nd="1"/>
        <i x="183" s="1" nd="1"/>
        <i x="3627" s="1" nd="1"/>
        <i x="7179" s="1" nd="1"/>
        <i x="6851" s="1" nd="1"/>
        <i x="7518" s="1" nd="1"/>
        <i x="910" s="1" nd="1"/>
        <i x="7064" s="1" nd="1"/>
        <i x="5023" s="1" nd="1"/>
        <i x="2348" s="1" nd="1"/>
        <i x="7326" s="1" nd="1"/>
        <i x="3612" s="1" nd="1"/>
        <i x="7134" s="1" nd="1"/>
        <i x="3293" s="1" nd="1"/>
        <i x="4991" s="1" nd="1"/>
        <i x="567" s="1" nd="1"/>
        <i x="7673" s="1" nd="1"/>
        <i x="5403" s="1" nd="1"/>
        <i x="2673" s="1" nd="1"/>
        <i x="3948" s="1" nd="1"/>
        <i x="2803" s="1" nd="1"/>
        <i x="664" s="1" nd="1"/>
        <i x="7182" s="1" nd="1"/>
        <i x="7587" s="1" nd="1"/>
        <i x="5378" s="1" nd="1"/>
        <i x="7567" s="1" nd="1"/>
        <i x="4083" s="1" nd="1"/>
        <i x="3037" s="1" nd="1"/>
        <i x="2387" s="1" nd="1"/>
        <i x="3466" s="1" nd="1"/>
        <i x="6756" s="1" nd="1"/>
        <i x="5742" s="1" nd="1"/>
        <i x="4944" s="1" nd="1"/>
        <i x="5723" s="1" nd="1"/>
        <i x="3741" s="1" nd="1"/>
        <i x="1448" s="1" nd="1"/>
        <i x="5380" s="1" nd="1"/>
        <i x="5603" s="1" nd="1"/>
        <i x="4833" s="1" nd="1"/>
        <i x="1691" s="1" nd="1"/>
        <i x="1055" s="1" nd="1"/>
        <i x="6367" s="1" nd="1"/>
        <i x="395" s="1" nd="1"/>
        <i x="5242" s="1" nd="1"/>
        <i x="5893" s="1" nd="1"/>
        <i x="3675" s="1" nd="1"/>
        <i x="674" s="1" nd="1"/>
        <i x="7690" s="1" nd="1"/>
        <i x="6824" s="1" nd="1"/>
        <i x="5304" s="1" nd="1"/>
        <i x="7838" s="1" nd="1"/>
        <i x="7377" s="1" nd="1"/>
        <i x="2761" s="1" nd="1"/>
        <i x="929" s="1" nd="1"/>
        <i x="4633" s="1" nd="1"/>
        <i x="5088" s="1" nd="1"/>
        <i x="7961" s="1" nd="1"/>
        <i x="1566" s="1" nd="1"/>
        <i x="2094" s="1" nd="1"/>
        <i x="6037" s="1" nd="1"/>
        <i x="5276" s="1" nd="1"/>
        <i x="6646" s="1" nd="1"/>
        <i x="776" s="1" nd="1"/>
        <i x="7755" s="1" nd="1"/>
        <i x="7593" s="1" nd="1"/>
        <i x="7420" s="1" nd="1"/>
        <i x="5914" s="1" nd="1"/>
        <i x="4073" s="1" nd="1"/>
        <i x="6860" s="1" nd="1"/>
        <i x="1988" s="1" nd="1"/>
        <i x="1033" s="1" nd="1"/>
        <i x="2892" s="1" nd="1"/>
        <i x="4911" s="1" nd="1"/>
        <i x="2931" s="1" nd="1"/>
        <i x="6961" s="1" nd="1"/>
        <i x="3130" s="1" nd="1"/>
        <i x="7758" s="1" nd="1"/>
        <i x="5443" s="1" nd="1"/>
        <i x="2905" s="1" nd="1"/>
        <i x="3700" s="1" nd="1"/>
        <i x="2899" s="1" nd="1"/>
        <i x="5030" s="1" nd="1"/>
        <i x="2772" s="1" nd="1"/>
        <i x="2364" s="1" nd="1"/>
        <i x="7347" s="1" nd="1"/>
        <i x="4712" s="1" nd="1"/>
        <i x="5517" s="1" nd="1"/>
        <i x="7948" s="1" nd="1"/>
        <i x="1599" s="1" nd="1"/>
        <i x="7143" s="1" nd="1"/>
        <i x="6656" s="1" nd="1"/>
        <i x="7775" s="1" nd="1"/>
        <i x="4432" s="1" nd="1"/>
        <i x="2483" s="1" nd="1"/>
        <i x="4560" s="1" nd="1"/>
        <i x="5748" s="1" nd="1"/>
        <i x="5197" s="1" nd="1"/>
        <i x="5438" s="1" nd="1"/>
        <i x="4030" s="1" nd="1"/>
        <i x="7162" s="1" nd="1"/>
        <i x="6768" s="1" nd="1"/>
        <i x="1701" s="1" nd="1"/>
        <i x="4396" s="1" nd="1"/>
        <i x="7421" s="1" nd="1"/>
        <i x="1387" s="1" nd="1"/>
        <i x="67" s="1" nd="1"/>
        <i x="6858" s="1" nd="1"/>
        <i x="4898" s="1" nd="1"/>
        <i x="882" s="1" nd="1"/>
        <i x="4680" s="1" nd="1"/>
        <i x="685" s="1" nd="1"/>
        <i x="4673" s="1" nd="1"/>
        <i x="7136" s="1" nd="1"/>
        <i x="6503" s="1" nd="1"/>
        <i x="1521" s="1" nd="1"/>
        <i x="4171" s="1" nd="1"/>
        <i x="4071" s="1" nd="1"/>
        <i x="7720" s="1" nd="1"/>
        <i x="235" s="1" nd="1"/>
        <i x="1107" s="1" nd="1"/>
        <i x="406" s="1" nd="1"/>
        <i x="6337" s="1" nd="1"/>
        <i x="1999" s="1" nd="1"/>
        <i x="6456" s="1" nd="1"/>
        <i x="2278" s="1" nd="1"/>
        <i x="4664" s="1" nd="1"/>
        <i x="7349" s="1" nd="1"/>
        <i x="6254" s="1" nd="1"/>
        <i x="2421" s="1" nd="1"/>
        <i x="721" s="1" nd="1"/>
        <i x="1834" s="1" nd="1"/>
        <i x="5393" s="1" nd="1"/>
        <i x="3788" s="1" nd="1"/>
        <i x="2683" s="1" nd="1"/>
        <i x="2488" s="1" nd="1"/>
        <i x="2724" s="1" nd="1"/>
        <i x="3763" s="1" nd="1"/>
        <i x="7570" s="1" nd="1"/>
        <i x="6887" s="1" nd="1"/>
        <i x="1282" s="1" nd="1"/>
        <i x="5345" s="1" nd="1"/>
        <i x="7741" s="1" nd="1"/>
        <i x="3981" s="1" nd="1"/>
        <i x="6048" s="1" nd="1"/>
        <i x="4520" s="1" nd="1"/>
        <i x="2040" s="1" nd="1"/>
        <i x="1287" s="1" nd="1"/>
        <i x="2827" s="1" nd="1"/>
        <i x="2714" s="1" nd="1"/>
        <i x="991" s="1" nd="1"/>
        <i x="115" s="1" nd="1"/>
        <i x="7651" s="1" nd="1"/>
        <i x="2764" s="1" nd="1"/>
        <i x="3013" s="1" nd="1"/>
        <i x="6088" s="1" nd="1"/>
        <i x="7100" s="1" nd="1"/>
        <i x="7371" s="1" nd="1"/>
        <i x="1319" s="1" nd="1"/>
        <i x="6341" s="1" nd="1"/>
        <i x="3434" s="1" nd="1"/>
        <i x="2689" s="1" nd="1"/>
        <i x="6351" s="1" nd="1"/>
        <i x="7630" s="1" nd="1"/>
        <i x="1606" s="1" nd="1"/>
        <i x="277" s="1" nd="1"/>
        <i x="4605" s="1" nd="1"/>
        <i x="7315" s="1" nd="1"/>
        <i x="2039" s="1" nd="1"/>
        <i x="5221" s="1" nd="1"/>
        <i x="3567" s="1" nd="1"/>
        <i x="7554" s="1" nd="1"/>
        <i x="93" s="1" nd="1"/>
        <i x="7923" s="1" nd="1"/>
        <i x="6358" s="1" nd="1"/>
        <i x="7027" s="1" nd="1"/>
        <i x="7525" s="1" nd="1"/>
        <i x="1169" s="1" nd="1"/>
        <i x="748" s="1" nd="1"/>
        <i x="7319" s="1" nd="1"/>
        <i x="645" s="1" nd="1"/>
        <i x="5408" s="1" nd="1"/>
        <i x="1215" s="1" nd="1"/>
        <i x="2098" s="1" nd="1"/>
        <i x="6425" s="1" nd="1"/>
        <i x="2306" s="1" nd="1"/>
        <i x="5860" s="1" nd="1"/>
        <i x="2346" s="1" nd="1"/>
        <i x="2707" s="1" nd="1"/>
        <i x="3077" s="1" nd="1"/>
        <i x="7261" s="1" nd="1"/>
        <i x="6717" s="1" nd="1"/>
        <i x="3581" s="1" nd="1"/>
        <i x="7342" s="1" nd="1"/>
        <i x="4426" s="1" nd="1"/>
        <i x="7443" s="1" nd="1"/>
        <i x="2501" s="1" nd="1"/>
        <i x="1928" s="1" nd="1"/>
        <i x="7760" s="1" nd="1"/>
        <i x="1792" s="1" nd="1"/>
        <i x="3797" s="1" nd="1"/>
        <i x="3638" s="1" nd="1"/>
        <i x="7479" s="1" nd="1"/>
        <i x="2434" s="1" nd="1"/>
        <i x="6919" s="1" nd="1"/>
        <i x="2110" s="1" nd="1"/>
        <i x="2556" s="1" nd="1"/>
        <i x="2566" s="1" nd="1"/>
        <i x="5990" s="1" nd="1"/>
        <i x="5181" s="1" nd="1"/>
        <i x="658" s="1" nd="1"/>
        <i x="6062" s="1" nd="1"/>
        <i x="2134" s="1" nd="1"/>
        <i x="2846" s="1" nd="1"/>
        <i x="3499" s="1" nd="1"/>
        <i x="1269" s="1" nd="1"/>
        <i x="5015" s="1" nd="1"/>
        <i x="7135" s="1" nd="1"/>
        <i x="7845" s="1" nd="1"/>
        <i x="2559" s="1" nd="1"/>
        <i x="1122" s="1" nd="1"/>
        <i x="676" s="1" nd="1"/>
        <i x="424" s="1" nd="1"/>
        <i x="5912" s="1" nd="1"/>
        <i x="4732" s="1" nd="1"/>
        <i x="962" s="1" nd="1"/>
        <i x="2589" s="1" nd="1"/>
        <i x="3947" s="1" nd="1"/>
        <i x="5765" s="1" nd="1"/>
        <i x="5312" s="1" nd="1"/>
        <i x="2551" s="1" nd="1"/>
        <i x="6908" s="1" nd="1"/>
        <i x="5280" s="1" nd="1"/>
        <i x="2856" s="1" nd="1"/>
        <i x="4533" s="1" nd="1"/>
        <i x="5178" s="1" nd="1"/>
        <i x="4253" s="1" nd="1"/>
        <i x="1666" s="1" nd="1"/>
        <i x="2744" s="1" nd="1"/>
        <i x="6947" s="1" nd="1"/>
        <i x="2989" s="1" nd="1"/>
        <i x="5296" s="1" nd="1"/>
        <i x="890" s="1" nd="1"/>
        <i x="810" s="1" nd="1"/>
        <i x="3384" s="1" nd="1"/>
        <i x="3345" s="1" nd="1"/>
        <i x="4268" s="1" nd="1"/>
        <i x="5625" s="1" nd="1"/>
        <i x="1062" s="1" nd="1"/>
        <i x="7793" s="1" nd="1"/>
        <i x="7509" s="1" nd="1"/>
        <i x="7872" s="1" nd="1"/>
        <i x="5025" s="1" nd="1"/>
        <i x="4419" s="1" nd="1"/>
        <i x="7117" s="1" nd="1"/>
        <i x="6127" s="1" nd="1"/>
        <i x="4045" s="1" nd="1"/>
        <i x="7142" s="1" nd="1"/>
        <i x="4115" s="1" nd="1"/>
        <i x="2536" s="1" nd="1"/>
        <i x="492" s="1" nd="1"/>
        <i x="5853" s="1" nd="1"/>
        <i x="6427" s="1" nd="1"/>
        <i x="6984" s="1" nd="1"/>
        <i x="7030" s="1" nd="1"/>
        <i x="1317" s="1" nd="1"/>
        <i x="856" s="1" nd="1"/>
        <i x="5561" s="1" nd="1"/>
        <i x="7464" s="1" nd="1"/>
        <i x="4967" s="1" nd="1"/>
        <i x="832" s="1" nd="1"/>
        <i x="1761" s="1" nd="1"/>
        <i x="7389" s="1" nd="1"/>
        <i x="3402" s="1" nd="1"/>
        <i x="2318" s="1" nd="1"/>
        <i x="6489" s="1" nd="1"/>
        <i x="2181" s="1" nd="1"/>
        <i x="359" s="1" nd="1"/>
        <i x="596" s="1" nd="1"/>
        <i x="5207" s="1" nd="1"/>
        <i x="4235" s="1" nd="1"/>
        <i x="1444" s="1" nd="1"/>
        <i x="3216" s="1" nd="1"/>
        <i x="5137" s="1" nd="1"/>
        <i x="6573" s="1" nd="1"/>
        <i x="7050" s="1" nd="1"/>
        <i x="6519" s="1" nd="1"/>
        <i x="5717" s="1" nd="1"/>
        <i x="2496" s="1" nd="1"/>
        <i x="7297" s="1" nd="1"/>
        <i x="6490" s="1" nd="1"/>
        <i x="4240" s="1" nd="1"/>
        <i x="7595" s="1" nd="1"/>
        <i x="6202" s="1" nd="1"/>
        <i x="544" s="1" nd="1"/>
        <i x="493" s="1" nd="1"/>
        <i x="4924" s="1" nd="1"/>
        <i x="5816" s="1" nd="1"/>
        <i x="1323" s="1" nd="1"/>
        <i x="7982" s="1" nd="1"/>
        <i x="7400" s="1" nd="1"/>
        <i x="1907" s="1" nd="1"/>
        <i x="4392" s="1" nd="1"/>
        <i x="2298" s="1" nd="1"/>
        <i x="7427" s="1" nd="1"/>
        <i x="7392" s="1" nd="1"/>
        <i x="4085" s="1" nd="1"/>
        <i x="1315" s="1" nd="1"/>
        <i x="5842" s="1" nd="1"/>
        <i x="6841" s="1" nd="1"/>
        <i x="4509" s="1" nd="1"/>
        <i x="5110" s="1" nd="1"/>
        <i x="1786" s="1" nd="1"/>
        <i x="5729" s="1" nd="1"/>
        <i x="1488" s="1" nd="1"/>
        <i x="1636" s="1" nd="1"/>
        <i x="2320" s="1" nd="1"/>
        <i x="1884" s="1" nd="1"/>
        <i x="6398" s="1" nd="1"/>
        <i x="1108" s="1" nd="1"/>
        <i x="3170" s="1" nd="1"/>
        <i x="1747" s="1" nd="1"/>
        <i x="5992" s="1" nd="1"/>
        <i x="546" s="1" nd="1"/>
        <i x="1134" s="1" nd="1"/>
        <i x="1815" s="1" nd="1"/>
        <i x="7465" s="1" nd="1"/>
        <i x="360" s="1" nd="1"/>
        <i x="6738" s="1" nd="1"/>
        <i x="7448" s="1" nd="1"/>
        <i x="727" s="1" nd="1"/>
        <i x="5212" s="1" nd="1"/>
        <i x="2983" s="1" nd="1"/>
        <i x="467" s="1" nd="1"/>
        <i x="3395" s="1" nd="1"/>
        <i x="7954" s="1" nd="1"/>
        <i x="1892" s="1" nd="1"/>
        <i x="4361" s="1" nd="1"/>
        <i x="954" s="1" nd="1"/>
        <i x="2241" s="1" nd="1"/>
        <i x="3377" s="1" nd="1"/>
        <i x="3571" s="1" nd="1"/>
        <i x="5579" s="1" nd="1"/>
        <i x="6163" s="1" nd="1"/>
        <i x="2568" s="1" nd="1"/>
        <i x="4721" s="1" nd="1"/>
        <i x="4595" s="1" nd="1"/>
        <i x="3865" s="1" nd="1"/>
        <i x="7902" s="1" nd="1"/>
        <i x="977" s="1" nd="1"/>
        <i x="2416" s="1" nd="1"/>
        <i x="2428" s="1" nd="1"/>
        <i x="2843" s="1" nd="1"/>
        <i x="4590" s="1" nd="1"/>
        <i x="2802" s="1" nd="1"/>
        <i x="410" s="1" nd="1"/>
        <i x="912" s="1" nd="1"/>
        <i x="3535" s="1" nd="1"/>
        <i x="7850" s="1" nd="1"/>
        <i x="3413" s="1" nd="1"/>
        <i x="4009" s="1" nd="1"/>
        <i x="4493" s="1" nd="1"/>
        <i x="7992" s="1" nd="1"/>
        <i x="3655" s="1" nd="1"/>
        <i x="7561" s="1" nd="1"/>
        <i x="5327" s="1" nd="1"/>
        <i x="2505" s="1" nd="1"/>
        <i x="2561" s="1" nd="1"/>
        <i x="2067" s="1" nd="1"/>
        <i x="4242" s="1" nd="1"/>
        <i x="4828" s="1" nd="1"/>
        <i x="4739" s="1" nd="1"/>
        <i x="6512" s="1" nd="1"/>
        <i x="2025" s="1" nd="1"/>
        <i x="7076" s="1" nd="1"/>
        <i x="3621" s="1" nd="1"/>
        <i x="5897" s="1" nd="1"/>
        <i x="6736" s="1" nd="1"/>
        <i x="7370" s="1" nd="1"/>
        <i x="3861" s="1" nd="1"/>
        <i x="5407" s="1" nd="1"/>
        <i x="63" s="1" nd="1"/>
        <i x="7656" s="1" nd="1"/>
        <i x="667" s="1" nd="1"/>
        <i x="2548" s="1" nd="1"/>
        <i x="4975" s="1" nd="1"/>
        <i x="4934" s="1" nd="1"/>
        <i x="1071" s="1" nd="1"/>
        <i x="7208" s="1" nd="1"/>
        <i x="1424" s="1" nd="1"/>
        <i x="7282" s="1" nd="1"/>
        <i x="4578" s="1" nd="1"/>
        <i x="6186" s="1" nd="1"/>
        <i x="1741" s="1" nd="1"/>
        <i x="7744" s="1" nd="1"/>
        <i x="3493" s="1" nd="1"/>
        <i x="1369" s="1" nd="1"/>
        <i x="4149" s="1" nd="1"/>
        <i x="2203" s="1" nd="1"/>
        <i x="7647" s="1" nd="1"/>
        <i x="2858" s="1" nd="1"/>
        <i x="4169" s="1" nd="1"/>
        <i x="3183" s="1" nd="1"/>
        <i x="5072" s="1" nd="1"/>
        <i x="7152" s="1" nd="1"/>
        <i x="2470" s="1" nd="1"/>
        <i x="4700" s="1" nd="1"/>
        <i x="5101" s="1" nd="1"/>
        <i x="2876" s="1" nd="1"/>
        <i x="909" s="1" nd="1"/>
        <i x="4511" s="1" nd="1"/>
        <i x="4723" s="1" nd="1"/>
        <i x="7921" s="1" nd="1"/>
        <i x="2652" s="1" nd="1"/>
        <i x="5507" s="1" nd="1"/>
        <i x="6178" s="1" nd="1"/>
        <i x="4948" s="1" nd="1"/>
        <i x="999" s="1" nd="1"/>
        <i x="1194" s="1" nd="1"/>
        <i x="4282" s="1" nd="1"/>
        <i x="6659" s="1" nd="1"/>
        <i x="3214" s="1" nd="1"/>
        <i x="7070" s="1" nd="1"/>
        <i x="2451" s="1" nd="1"/>
        <i x="3661" s="1" nd="1"/>
        <i x="6754" s="1" nd="1"/>
        <i x="1746" s="1" nd="1"/>
        <i x="7004" s="1" nd="1"/>
        <i x="4423" s="1" nd="1"/>
        <i x="5688" s="1" nd="1"/>
        <i x="7172" s="1" nd="1"/>
        <i x="952" s="1" nd="1"/>
        <i x="4288" s="1" nd="1"/>
        <i x="5849" s="1" nd="1"/>
        <i x="7303" s="1" nd="1"/>
        <i x="6098" s="1" nd="1"/>
        <i x="6352" s="1" nd="1"/>
        <i x="4376" s="1" nd="1"/>
        <i x="4139" s="1" nd="1"/>
        <i x="2131" s="1" nd="1"/>
        <i x="134" s="1" nd="1"/>
        <i x="2804" s="1" nd="1"/>
        <i x="3820" s="1" nd="1"/>
        <i x="4232" s="1" nd="1"/>
        <i x="625" s="1" nd="1"/>
        <i x="1618" s="1" nd="1"/>
        <i x="6817" s="1" nd="1"/>
        <i x="6500" s="1" nd="1"/>
        <i x="1166" s="1" nd="1"/>
        <i x="6047" s="1" nd="1"/>
        <i x="1563" s="1" nd="1"/>
        <i x="6889" s="1" nd="1"/>
        <i x="5854" s="1" nd="1"/>
        <i x="407" s="1" nd="1"/>
        <i x="7118" s="1" nd="1"/>
        <i x="5906" s="1" nd="1"/>
        <i x="2748" s="1" nd="1"/>
        <i x="994" s="1" nd="1"/>
        <i x="6235" s="1" nd="1"/>
        <i x="5468" s="1" nd="1"/>
        <i x="7263" s="1" nd="1"/>
        <i x="7628" s="1" nd="1"/>
        <i x="2171" s="1" nd="1"/>
        <i x="3010" s="1" nd="1"/>
        <i x="1957" s="1" nd="1"/>
        <i x="5490" s="1" nd="1"/>
        <i x="4804" s="1" nd="1"/>
        <i x="316" s="1" nd="1"/>
        <i x="4126" s="1" nd="1"/>
        <i x="3106" s="1" nd="1"/>
        <i x="5094" s="1" nd="1"/>
        <i x="1698" s="1" nd="1"/>
        <i x="7668" s="1" nd="1"/>
        <i x="5201" s="1" nd="1"/>
        <i x="6311" s="1" nd="1"/>
        <i x="4539" s="1" nd="1"/>
        <i x="6536" s="1" nd="1"/>
        <i x="5125" s="1" nd="1"/>
        <i x="3977" s="1" nd="1"/>
        <i x="6400" s="1" nd="1"/>
        <i x="5547" s="1" nd="1"/>
        <i x="6605" s="1" nd="1"/>
        <i x="532" s="1" nd="1"/>
        <i x="5592" s="1" nd="1"/>
        <i x="6147" s="1" nd="1"/>
        <i x="2855" s="1" nd="1"/>
        <i x="4455" s="1" nd="1"/>
        <i x="7279" s="1" nd="1"/>
        <i x="4933" s="1" nd="1"/>
        <i x="1935" s="1" nd="1"/>
        <i x="6897" s="1" nd="1"/>
        <i x="3687" s="1" nd="1"/>
        <i x="5356" s="1" nd="1"/>
        <i x="1914" s="1" nd="1"/>
        <i x="7038" s="1" nd="1"/>
        <i x="2728" s="1" nd="1"/>
        <i x="6248" s="1" nd="1"/>
        <i x="5812" s="1" nd="1"/>
        <i x="5425" s="1" nd="1"/>
        <i x="1053" s="1" nd="1"/>
        <i x="6989" s="1" nd="1"/>
        <i x="6124" s="1" nd="1"/>
        <i x="2262" s="1" nd="1"/>
        <i x="5132" s="1" nd="1"/>
        <i x="6767" s="1" nd="1"/>
        <i x="5160" s="1" nd="1"/>
        <i x="7901" s="1" nd="1"/>
        <i x="2694" s="1" nd="1"/>
        <i x="7855" s="1" nd="1"/>
        <i x="4261" s="1" nd="1"/>
        <i x="7266" s="1" nd="1"/>
        <i x="3060" s="1" nd="1"/>
        <i x="408" s="1" nd="1"/>
        <i x="4228" s="1" nd="1"/>
        <i x="7169" s="1" nd="1"/>
        <i x="2049" s="1" nd="1"/>
        <i x="6516" s="1" nd="1"/>
        <i x="5549" s="1" nd="1"/>
        <i x="2768" s="1" nd="1"/>
        <i x="3689" s="1" nd="1"/>
        <i x="7926" s="1" nd="1"/>
        <i x="1670" s="1" nd="1"/>
        <i x="4567" s="1" nd="1"/>
        <i x="4033" s="1" nd="1"/>
        <i x="3677" s="1" nd="1"/>
        <i x="308" s="1" nd="1"/>
        <i x="5661" s="1" nd="1"/>
        <i x="6945" s="1" nd="1"/>
        <i x="2389" s="1" nd="1"/>
        <i x="7825" s="1" nd="1"/>
        <i x="491" s="1" nd="1"/>
        <i x="6603" s="1" nd="1"/>
        <i x="4620" s="1" nd="1"/>
        <i x="7308" s="1" nd="1"/>
        <i x="2925" s="1" nd="1"/>
        <i x="7151" s="1" nd="1"/>
        <i x="5151" s="1" nd="1"/>
        <i x="3660" s="1" nd="1"/>
        <i x="577" s="1" nd="1"/>
        <i x="2254" s="1" nd="1"/>
        <i x="3557" s="1" nd="1"/>
        <i x="4336" s="1" nd="1"/>
        <i x="703" s="1" nd="1"/>
        <i x="2281" s="1" nd="1"/>
        <i x="3509" s="1" nd="1"/>
        <i x="4720" s="1" nd="1"/>
        <i x="3716" s="1" nd="1"/>
        <i x="7366" s="1" nd="1"/>
        <i x="1956" s="1" nd="1"/>
        <i x="2769" s="1" nd="1"/>
        <i x="3139" s="1" nd="1"/>
        <i x="6583" s="1" nd="1"/>
        <i x="6932" s="1" nd="1"/>
        <i x="7045" s="1" nd="1"/>
        <i x="6401" s="1" nd="1"/>
        <i x="3313" s="1" nd="1"/>
        <i x="4044" s="1" nd="1"/>
        <i x="4298" s="1" nd="1"/>
        <i x="7533" s="1" nd="1"/>
        <i x="4120" s="1" nd="1"/>
        <i x="5712" s="1" nd="1"/>
        <i x="4575" s="1" nd="1"/>
        <i x="2103" s="1" nd="1"/>
        <i x="6172" s="1" nd="1"/>
        <i x="4941" s="1" nd="1"/>
        <i x="4727" s="1" nd="1"/>
        <i x="610" s="1" nd="1"/>
        <i x="3942" s="1" nd="1"/>
        <i x="5120" s="1" nd="1"/>
        <i x="4925" s="1" nd="1"/>
        <i x="1591" s="1" nd="1"/>
        <i x="6133" s="1" nd="1"/>
        <i x="6469" s="1" nd="1"/>
        <i x="2446" s="1" nd="1"/>
        <i x="2009" s="1" nd="1"/>
        <i x="7374" s="1" nd="1"/>
        <i x="5358" s="1" nd="1"/>
        <i x="4867" s="1" nd="1"/>
        <i x="4755" s="1" nd="1"/>
        <i x="2878" s="1" nd="1"/>
        <i x="4913" s="1" nd="1"/>
        <i x="5274" s="1" nd="1"/>
        <i x="872" s="1" nd="1"/>
        <i x="2839" s="1" nd="1"/>
        <i x="5637" s="1" nd="1"/>
        <i x="2160" s="1" nd="1"/>
        <i x="7878" s="1" nd="1"/>
        <i x="1757" s="1" nd="1"/>
        <i x="814" s="1" nd="1"/>
        <i x="1934" s="1" nd="1"/>
        <i x="7083" s="1" nd="1"/>
        <i x="7002" s="1" nd="1"/>
        <i x="2583" s="1" nd="1"/>
        <i x="4725" s="1" nd="1"/>
        <i x="608" s="1" nd="1"/>
        <i x="2838" s="1" nd="1"/>
        <i x="7251" s="1" nd="1"/>
        <i x="7372" s="1" nd="1"/>
        <i x="3541" s="1" nd="1"/>
        <i x="4141" s="1" nd="1"/>
        <i x="5041" s="1" nd="1"/>
        <i x="7917" s="1" nd="1"/>
        <i x="4302" s="1" nd="1"/>
        <i x="775" s="1" nd="1"/>
        <i x="7434" s="1" nd="1"/>
        <i x="3485" s="1" nd="1"/>
        <i x="7000" s="1" nd="1"/>
        <i x="1126" s="1" nd="1"/>
        <i x="5851" s="1" nd="1"/>
        <i x="1482" s="1" nd="1"/>
        <i x="7718" s="1" nd="1"/>
        <i x="5228" s="1" nd="1"/>
        <i x="7127" s="1" nd="1"/>
        <i x="378" s="1" nd="1"/>
        <i x="2574" s="1" nd="1"/>
        <i x="1736" s="1" nd="1"/>
        <i x="6370" s="1" nd="1"/>
        <i x="276" s="1" nd="1"/>
        <i x="2783" s="1" nd="1"/>
        <i x="2154" s="1" nd="1"/>
        <i x="1738" s="1" nd="1"/>
        <i x="1740" s="1" nd="1"/>
        <i x="1546" s="1" nd="1"/>
        <i x="6388" s="1" nd="1"/>
        <i x="1510" s="1" nd="1"/>
        <i x="5008" s="1" nd="1"/>
        <i x="4824" s="1" nd="1"/>
        <i x="7612" s="1" nd="1"/>
        <i x="6765" s="1" nd="1"/>
        <i x="4460" s="1" nd="1"/>
        <i x="5670" s="1" nd="1"/>
        <i x="7723" s="1" nd="1"/>
        <i x="1121" s="1" nd="1"/>
        <i x="5063" s="1" nd="1"/>
        <i x="7071" s="1" nd="1"/>
        <i x="2155" s="1" nd="1"/>
        <i x="6154" s="1" nd="1"/>
        <i x="5807" s="1" nd="1"/>
        <i x="6970" s="1" nd="1"/>
        <i x="2922" s="1" nd="1"/>
        <i x="4866" s="1" nd="1"/>
        <i x="2747" s="1" nd="1"/>
        <i x="6423" s="1" nd="1"/>
        <i x="835" s="1" nd="1"/>
        <i x="2080" s="1" nd="1"/>
        <i x="4973" s="1" nd="1"/>
        <i x="5265" s="1" nd="1"/>
        <i x="2606" s="1" nd="1"/>
        <i x="7375" s="1" nd="1"/>
        <i x="2850" s="1" nd="1"/>
        <i x="6470" s="1" nd="1"/>
        <i x="1524" s="1" nd="1"/>
        <i x="3699" s="1" nd="1"/>
        <i x="7273" s="1" nd="1"/>
        <i x="3346" s="1" nd="1"/>
        <i x="4401" s="1" nd="1"/>
        <i x="505" s="1" nd="1"/>
        <i x="1648" s="1" nd="1"/>
        <i x="6627" s="1" nd="1"/>
        <i x="818" s="1" nd="1"/>
        <i x="4899" s="1" nd="1"/>
        <i x="5799" s="1" nd="1"/>
        <i x="4101" s="1" nd="1"/>
        <i x="789" s="1" nd="1"/>
        <i x="5790" s="1" nd="1"/>
        <i x="5920" s="1" nd="1"/>
        <i x="4205" s="1" nd="1"/>
        <i x="6285" s="1" nd="1"/>
        <i x="1948" s="1" nd="1"/>
        <i x="7934" s="1" nd="1"/>
        <i x="7692" s="1" nd="1"/>
        <i x="91" s="1" nd="1"/>
        <i x="4906" s="1" nd="1"/>
        <i x="4783" s="1" nd="1"/>
        <i x="2756" s="1" nd="1"/>
        <i x="6657" s="1" nd="1"/>
        <i x="5410" s="1" nd="1"/>
        <i x="7770" s="1" nd="1"/>
        <i x="4834" s="1" nd="1"/>
        <i x="1611" s="1" nd="1"/>
        <i x="7191" s="1" nd="1"/>
        <i x="5329" s="1" nd="1"/>
        <i x="798" s="1" nd="1"/>
        <i x="3089" s="1" nd="1"/>
        <i x="3701" s="1" nd="1"/>
        <i x="2087" s="1" nd="1"/>
        <i x="6455" s="1" nd="1"/>
        <i x="4257" s="1" nd="1"/>
        <i x="1625" s="1" nd="1"/>
        <i x="7388" s="1" nd="1"/>
        <i x="2733" s="1" nd="1"/>
        <i x="7597" s="1" nd="1"/>
        <i x="2424" s="1" nd="1"/>
        <i x="3970" s="1" nd="1"/>
        <i x="857" s="1" nd="1"/>
        <i x="4037" s="1" nd="1"/>
        <i x="2650" s="1" nd="1"/>
        <i x="2847" s="1" nd="1"/>
        <i x="5585" s="1" nd="1"/>
        <i x="7094" s="1" nd="1"/>
        <i x="374" s="1" nd="1"/>
        <i x="851" s="1" nd="1"/>
        <i x="1346" s="1" nd="1"/>
        <i x="2508" s="1" nd="1"/>
        <i x="3385" s="1" nd="1"/>
        <i x="3603" s="1" nd="1"/>
        <i x="4983" s="1" nd="1"/>
        <i x="4579" s="1" nd="1"/>
        <i x="2165" s="1" nd="1"/>
        <i x="2209" s="1" nd="1"/>
        <i x="853" s="1" nd="1"/>
        <i x="4490" s="1" nd="1"/>
        <i x="5360" s="1" nd="1"/>
        <i x="4689" s="1" nd="1"/>
        <i x="1263" s="1" nd="1"/>
        <i x="4842" s="1" nd="1"/>
        <i x="2198" s="1" nd="1"/>
        <i x="6302" s="1" nd="1"/>
        <i x="7229" s="1" nd="1"/>
        <i x="4176" s="1" nd="1"/>
        <i x="4716" s="1" nd="1"/>
        <i x="5778" s="1" nd="1"/>
        <i x="2473" s="1" nd="1"/>
        <i x="7497" s="1" nd="1"/>
        <i x="7006" s="1" nd="1"/>
        <i x="4088" s="1" nd="1"/>
        <i x="6998" s="1" nd="1"/>
        <i x="4266" s="1" nd="1"/>
        <i x="4958" s="1" nd="1"/>
        <i x="7040" s="1" nd="1"/>
        <i x="6242" s="1" nd="1"/>
        <i x="6182" s="1" nd="1"/>
        <i x="6189" s="1" nd="1"/>
        <i x="6690" s="1" nd="1"/>
        <i x="1148" s="1" nd="1"/>
        <i x="7292" s="1" nd="1"/>
        <i x="6972" s="1" nd="1"/>
        <i x="6022" s="1" nd="1"/>
        <i x="2174" s="1" nd="1"/>
        <i x="7953" s="1" nd="1"/>
        <i x="4410" s="1" nd="1"/>
        <i x="6792" s="1" nd="1"/>
        <i x="4659" s="1" nd="1"/>
        <i x="2704" s="1" nd="1"/>
        <i x="7405" s="1" nd="1"/>
        <i x="6095" s="1" nd="1"/>
        <i x="3494" s="1" nd="1"/>
        <i x="1144" s="1" nd="1"/>
        <i x="3382" s="1" nd="1"/>
        <i x="4685" s="1" nd="1"/>
        <i x="6122" s="1" nd="1"/>
        <i x="4130" s="1" nd="1"/>
        <i x="2283" s="1" nd="1"/>
        <i x="3014" s="1" nd="1"/>
        <i x="3134" s="1" nd="1"/>
        <i x="1568" s="1" nd="1"/>
        <i x="1664" s="1" nd="1"/>
        <i x="2770" s="1" nd="1"/>
        <i x="1270" s="1" nd="1"/>
        <i x="6644" s="1" nd="1"/>
        <i x="6476" s="1" nd="1"/>
        <i x="6421" s="1" nd="1"/>
        <i x="6221" s="1" nd="1"/>
        <i x="2405" s="1" nd="1"/>
        <i x="6075" s="1" nd="1"/>
        <i x="2449" s="1" nd="1"/>
        <i x="6549" s="1" nd="1"/>
        <i x="2720" s="1" nd="1"/>
        <i x="1125" s="1" nd="1"/>
        <i x="3961" s="1" nd="1"/>
        <i x="4726" s="1" nd="1"/>
        <i x="3146" s="1" nd="1"/>
        <i x="4128" s="1" nd="1"/>
        <i x="6787" s="1" nd="1"/>
        <i x="7066" s="1" nd="1"/>
        <i x="5024" s="1" nd="1"/>
        <i x="2401" s="1" nd="1"/>
        <i x="3457" s="1" nd="1"/>
        <i x="6726" s="1" nd="1"/>
        <i x="1628" s="1" nd="1"/>
        <i x="3691" s="1" nd="1"/>
        <i x="6015" s="1" nd="1"/>
        <i x="2836" s="1" nd="1"/>
        <i x="6071" s="1" nd="1"/>
        <i x="2359" s="1" nd="1"/>
        <i x="4772" s="1" nd="1"/>
        <i x="1952" s="1" nd="1"/>
        <i x="626" s="1" nd="1"/>
        <i x="6894" s="1" nd="1"/>
        <i x="4303" s="1" nd="1"/>
        <i x="2543" s="1" nd="1"/>
        <i x="2249" s="1" nd="1"/>
        <i x="4884" s="1" nd="1"/>
        <i x="729" s="1" nd="1"/>
        <i x="3380" s="1" nd="1"/>
        <i x="7733" s="1" nd="1"/>
        <i x="1193" s="1" nd="1"/>
        <i x="5169" s="1" nd="1"/>
        <i x="5371" s="1" nd="1"/>
        <i x="512" s="1" nd="1"/>
        <i x="4006" s="1" nd="1"/>
        <i x="4813" s="1" nd="1"/>
        <i x="1059" s="1" nd="1"/>
        <i x="333" s="1" nd="1"/>
        <i x="4061" s="1" nd="1"/>
        <i x="7682" s="1" nd="1"/>
        <i x="6534" s="1" nd="1"/>
        <i x="1100" s="1" nd="1"/>
        <i x="3994" s="1" nd="1"/>
        <i x="2598" s="1" nd="1"/>
        <i x="159" s="1" nd="1"/>
        <i x="3836" s="1" nd="1"/>
        <i x="1783" s="1" nd="1"/>
        <i x="1325" s="1" nd="1"/>
        <i x="946" s="1" nd="1"/>
        <i x="5013" s="1" nd="1"/>
        <i x="4776" s="1" nd="1"/>
        <i x="53" s="1" nd="1"/>
        <i x="6915" s="1" nd="1"/>
        <i x="6905" s="1" nd="1"/>
        <i x="6499" s="1" nd="1"/>
        <i x="4069" s="1" nd="1"/>
        <i x="5946" s="1" nd="1"/>
        <i x="6910" s="1" nd="1"/>
        <i x="2710" s="1" nd="1"/>
        <i x="5341" s="1" nd="1"/>
        <i x="4055" s="1" nd="1"/>
        <i x="1719" s="1" nd="1"/>
        <i x="1551" s="1" nd="1"/>
        <i x="2082" s="1" nd="1"/>
        <i x="6567" s="1" nd="1"/>
        <i x="1981" s="1" nd="1"/>
        <i x="1584" s="1" nd="1"/>
        <i x="7393" s="1" nd="1"/>
        <i x="2848" s="1" nd="1"/>
        <i x="1594" s="1" nd="1"/>
        <i x="2459" s="1" nd="1"/>
        <i x="2808" s="1" nd="1"/>
        <i x="4841" s="1" nd="1"/>
        <i x="4524" s="1" nd="1"/>
        <i x="2793" s="1" nd="1"/>
        <i x="2261" s="1" nd="1"/>
        <i x="4982" s="1" nd="1"/>
        <i x="5942" s="1" nd="1"/>
        <i x="202" s="1" nd="1"/>
        <i x="2661" s="1" nd="1"/>
        <i x="2043" s="1" nd="1"/>
        <i x="849" s="1" nd="1"/>
        <i x="6569" s="1" nd="1"/>
        <i x="2465" s="1" nd="1"/>
        <i x="2626" s="1" nd="1"/>
        <i x="630" s="1" nd="1"/>
        <i x="6938" s="1" nd="1"/>
        <i x="2516" s="1" nd="1"/>
        <i x="382" s="1" nd="1"/>
        <i x="3439" s="1" nd="1"/>
        <i x="3858" s="1" nd="1"/>
        <i x="2741" s="1" nd="1"/>
        <i x="4563" s="1" nd="1"/>
        <i x="5032" s="1" nd="1"/>
        <i x="7036" s="1" nd="1"/>
        <i x="1235" s="1" nd="1"/>
        <i x="4761" s="1" nd="1"/>
        <i x="530" s="1" nd="1"/>
        <i x="5725" s="1" nd="1"/>
        <i x="6687" s="1" nd="1"/>
        <i x="1891" s="1" nd="1"/>
        <i x="6759" s="1" nd="1"/>
        <i x="1230" s="1" nd="1"/>
        <i x="6402" s="1" nd="1"/>
        <i x="3364" s="1" nd="1"/>
        <i x="1893" s="1" nd="1"/>
        <i x="6568" s="1" nd="1"/>
        <i x="2703" s="1" nd="1"/>
        <i x="6589" s="1" nd="1"/>
        <i x="2740" s="1" nd="1"/>
        <i x="6697" s="1" nd="1"/>
        <i x="1020" s="1" nd="1"/>
        <i x="7140" s="1" nd="1"/>
        <i x="5037" s="1" nd="1"/>
        <i x="2179" s="1" nd="1"/>
        <i x="1252" s="1" nd="1"/>
        <i x="1673" s="1" nd="1"/>
        <i x="627" s="1" nd="1"/>
        <i x="2379" s="1" nd="1"/>
        <i x="2812" s="1" nd="1"/>
        <i x="4744" s="1" nd="1"/>
        <i x="3481" s="1" nd="1"/>
        <i x="243" s="1" nd="1"/>
        <i x="3229" s="1" nd="1"/>
        <i x="4807" s="1" nd="1"/>
        <i x="3930" s="1" nd="1"/>
        <i x="4624" s="1" nd="1"/>
        <i x="2750" s="1" nd="1"/>
        <i x="2961" s="1" nd="1"/>
        <i x="412" s="1" nd="1"/>
        <i x="6748" s="1" nd="1"/>
        <i x="5373" s="1" nd="1"/>
        <i x="1295" s="1" nd="1"/>
        <i x="4212" s="1" nd="1"/>
        <i x="3960" s="1" nd="1"/>
        <i x="778" s="1" nd="1"/>
        <i x="284" s="1" nd="1"/>
        <i x="6667" s="1" nd="1"/>
        <i x="2663" s="1" nd="1"/>
        <i x="892" s="1" nd="1"/>
        <i x="1887" s="1" nd="1"/>
        <i x="6601" s="1" nd="1"/>
        <i x="6574" s="1" nd="1"/>
        <i x="2347" s="1" nd="1"/>
        <i x="1232" s="1" nd="1"/>
        <i x="4209" s="1" nd="1"/>
        <i x="4500" s="1" nd="1"/>
        <i x="6093" s="1" nd="1"/>
        <i x="7657" s="1" nd="1"/>
        <i x="6066" s="1" nd="1"/>
        <i x="201" s="1" nd="1"/>
        <i x="358" s="1" nd="1"/>
        <i x="5426" s="1" nd="1"/>
        <i x="6273" s="1" nd="1"/>
        <i x="5003" s="1" nd="1"/>
        <i x="6000" s="1" nd="1"/>
        <i x="7302" s="1" nd="1"/>
        <i x="2448" s="1" nd="1"/>
        <i x="1464" s="1" nd="1"/>
        <i x="3860" s="1" nd="1"/>
        <i x="1967" s="1" nd="1"/>
        <i x="1846" s="1" nd="1"/>
        <i x="6210" s="1" nd="1"/>
        <i x="1795" s="1" nd="1"/>
        <i x="6152" s="1" nd="1"/>
        <i x="1256" s="1" nd="1"/>
        <i x="7621" s="1" nd="1"/>
        <i x="7119" s="1" nd="1"/>
        <i x="1191" s="1" nd="1"/>
        <i x="3943" s="1" nd="1"/>
        <i x="1817" s="1" nd="1"/>
        <i x="5230" s="1" nd="1"/>
        <i x="6647" s="1" nd="1"/>
        <i x="1188" s="1" nd="1"/>
        <i x="7433" s="1" nd="1"/>
        <i x="516" s="1" nd="1"/>
        <i x="4874" s="1" nd="1"/>
        <i x="3433" s="1" nd="1"/>
        <i x="3195" s="1" nd="1"/>
        <i x="6892" s="1" nd="1"/>
        <i x="4014" s="1" nd="1"/>
        <i x="6979" s="1" nd="1"/>
        <i x="7008" s="1" nd="1"/>
        <i x="2654" s="1" nd="1"/>
        <i x="600" s="1" nd="1"/>
        <i x="878" s="1" nd="1"/>
        <i x="4155" s="1" nd="1"/>
        <i x="2202" s="1" nd="1"/>
        <i x="3600" s="1" nd="1"/>
        <i x="7626" s="1" nd="1"/>
        <i x="7301" s="1" nd="1"/>
        <i x="6815" s="1" nd="1"/>
        <i x="7108" s="1" nd="1"/>
        <i x="3353" s="1" nd="1"/>
        <i x="711" s="1" nd="1"/>
        <i x="1153" s="1" nd="1"/>
        <i x="4837" s="1" nd="1"/>
        <i x="4812" s="1" nd="1"/>
        <i x="1661" s="1" nd="1"/>
        <i x="2902" s="1" nd="1"/>
        <i x="2936" s="1" nd="1"/>
        <i x="517" s="1" nd="1"/>
        <i x="4790" s="1" nd="1"/>
        <i x="7959" s="1" nd="1"/>
        <i x="3396" s="1" nd="1"/>
        <i x="1103" s="1" nd="1"/>
        <i x="3115" s="1" nd="1"/>
        <i x="7085" s="1" nd="1"/>
        <i x="3129" s="1" nd="1"/>
        <i x="5167" s="1" nd="1"/>
        <i x="3833" s="1" nd="1"/>
        <i x="3348" s="1" nd="1"/>
        <i x="4675" s="1" nd="1"/>
        <i x="606" s="1" nd="1"/>
        <i x="751" s="1" nd="1"/>
        <i x="2618" s="1" nd="1"/>
        <i x="4959" s="1" nd="1"/>
        <i x="2553" s="1" nd="1"/>
        <i x="1146" s="1" nd="1"/>
        <i x="5382" s="1" nd="1"/>
        <i x="6252" s="1" nd="1"/>
        <i x="7552" s="1" nd="1"/>
        <i x="3913" s="1" nd="1"/>
        <i x="1195" s="1" nd="1"/>
        <i x="6156" s="1" nd="1"/>
        <i x="7696" s="1" nd="1"/>
        <i x="7877" s="1" nd="1"/>
        <i x="5626" s="1" nd="1"/>
        <i x="2607" s="1" nd="1"/>
        <i x="6884" s="1" nd="1"/>
        <i x="6826" s="1" nd="1"/>
        <i x="790" s="1" nd="1"/>
        <i x="3929" s="1" nd="1"/>
        <i x="1052" s="1" nd="1"/>
        <i x="6333" s="1" nd="1"/>
        <i x="2060" s="1" nd="1"/>
        <i x="6924" s="1" nd="1"/>
        <i x="2642" s="1" nd="1"/>
        <i x="261" s="1" nd="1"/>
        <i x="3403" s="1" nd="1"/>
        <i x="1552" s="1" nd="1"/>
        <i x="3998" s="1" nd="1"/>
        <i x="2926" s="1" nd="1"/>
        <i x="4993" s="1" nd="1"/>
        <i x="6445" s="1" nd="1"/>
        <i x="7230" s="1" nd="1"/>
        <i x="4862" s="1" nd="1"/>
        <i x="3919" s="1" nd="1"/>
        <i x="2628" s="1" nd="1"/>
        <i x="6628" s="1" nd="1"/>
        <i x="7715" s="1" nd="1"/>
        <i x="2880" s="1" nd="1"/>
        <i x="5948" s="1" nd="1"/>
        <i x="3750" s="1" nd="1"/>
        <i x="4886" s="1" nd="1"/>
        <i x="2510" s="1" nd="1"/>
        <i x="1509" s="1" nd="1"/>
        <i x="1150" s="1" nd="1"/>
        <i x="5974" s="1" nd="1"/>
        <i x="4859" s="1" nd="1"/>
        <i x="3513" s="1" nd="1"/>
        <i x="2532" s="1" nd="1"/>
        <i x="6541" s="1" nd="1"/>
        <i x="2280" s="1" nd="1"/>
        <i x="7503" s="1" nd="1"/>
        <i x="1953" s="1" nd="1"/>
        <i x="4247" s="1" nd="1"/>
        <i x="3417" s="1" nd="1"/>
        <i x="4256" s="1" nd="1"/>
        <i x="1184" s="1" nd="1"/>
        <i x="6965" s="1" nd="1"/>
        <i x="6718" s="1" nd="1"/>
        <i x="6664" s="1" nd="1"/>
        <i x="4388" s="1" nd="1"/>
        <i x="1237" s="1" nd="1"/>
        <i x="1129" s="1" nd="1"/>
        <i x="6409" s="1" nd="1"/>
        <i x="6201" s="1" nd="1"/>
        <i x="7075" s="1" nd="1"/>
        <i x="2758" s="1" nd="1"/>
        <i x="1998" s="1" nd="1"/>
        <i x="3968" s="1" nd="1"/>
        <i x="4113" s="1" nd="1"/>
        <i x="5389" s="1" nd="1"/>
        <i x="6514" s="1" nd="1"/>
        <i x="2818" s="1" nd="1"/>
        <i x="2742" s="1" nd="1"/>
        <i x="6045" s="1" nd="1"/>
        <i x="1058" s="1" nd="1"/>
        <i x="3737" s="1" nd="1"/>
        <i x="1167" s="1" nd="1"/>
        <i x="1145" s="1" nd="1"/>
        <i x="3249" s="1" nd="1"/>
        <i x="1700" s="1" nd="1"/>
        <i x="5789" s="1" nd="1"/>
        <i x="6635" s="1" nd="1"/>
        <i x="1276" s="1" nd="1"/>
        <i x="4703" s="1" nd="1"/>
        <i x="2018" s="1" nd="1"/>
        <i x="1331" s="1" nd="1"/>
        <i x="2330" s="1" nd="1"/>
        <i x="3363" s="1" nd="1"/>
        <i x="2290" s="1" nd="1"/>
        <i x="3692" s="1" nd="1"/>
        <i x="2513" s="1" nd="1"/>
        <i x="2372" s="1" nd="1"/>
        <i x="2960" s="1" nd="1"/>
        <i x="6315" s="1" nd="1"/>
        <i x="887" s="1" nd="1"/>
        <i x="1850" s="1" nd="1"/>
        <i x="2845" s="1" nd="1"/>
        <i x="5391" s="1" nd="1"/>
        <i x="6639" s="1" nd="1"/>
        <i x="1219" s="1" nd="1"/>
        <i x="2119" s="1" nd="1"/>
        <i x="3131" s="1" nd="1"/>
        <i x="2695" s="1" nd="1"/>
        <i x="5512" s="1" nd="1"/>
        <i x="5785" s="1" nd="1"/>
        <i x="828" s="1" nd="1"/>
        <i x="4992" s="1" nd="1"/>
        <i x="2113" s="1" nd="1"/>
        <i x="1762" s="1" nd="1"/>
        <i x="3996" s="1" nd="1"/>
        <i x="6024" s="1" nd="1"/>
        <i x="1040" s="1" nd="1"/>
        <i x="2141" s="1" nd="1"/>
        <i x="5482" s="1" nd="1"/>
        <i x="4218" s="1" nd="1"/>
        <i x="2077" s="1" nd="1"/>
        <i x="489" s="1" nd="1"/>
        <i x="6707" s="1" nd="1"/>
        <i x="550" s="1" nd="1"/>
        <i x="2142" s="1" nd="1"/>
        <i x="5261" s="1" nd="1"/>
        <i x="2065" s="1" nd="1"/>
        <i x="1216" s="1" nd="1"/>
        <i x="7016" s="1" nd="1"/>
        <i x="3728" s="1" nd="1"/>
        <i x="4269" s="1" nd="1"/>
        <i x="1289" s="1" nd="1"/>
        <i x="3524" s="1" nd="1"/>
        <i x="4827" s="1" nd="1"/>
        <i x="554" s="1" nd="1"/>
        <i x="6703" s="1" nd="1"/>
        <i x="2777" s="1" nd="1"/>
        <i x="1702" s="1" nd="1"/>
        <i x="5616" s="1" nd="1"/>
        <i x="4558" s="1" nd="1"/>
        <i x="4706" s="1" nd="1"/>
        <i x="5960" s="1" nd="1"/>
        <i x="5235" s="1" nd="1"/>
        <i x="1363" s="1" nd="1"/>
        <i x="837" s="1" nd="1"/>
        <i x="5972" s="1" nd="1"/>
        <i x="5372" s="1" nd="1"/>
        <i x="1324" s="1" nd="1"/>
        <i x="974" s="1" nd="1"/>
        <i x="5165" s="1" nd="1"/>
        <i x="4966" s="1" nd="1"/>
        <i x="1557" s="1" nd="1"/>
        <i x="3523" s="1" nd="1"/>
        <i x="2825" s="1" nd="1"/>
        <i x="6630" s="1" nd="1"/>
        <i x="3733" s="1" nd="1"/>
        <i x="4822" s="1" nd="1"/>
        <i x="957" s="1" nd="1"/>
        <i x="5450" s="1" nd="1"/>
        <i x="4820" s="1" nd="1"/>
        <i x="4750" s="1" nd="1"/>
        <i x="5190" s="1" nd="1"/>
        <i x="4846" s="1" nd="1"/>
        <i x="6719" s="1" nd="1"/>
        <i x="2955" s="1" nd="1"/>
        <i x="5519" s="1" nd="1"/>
        <i x="2402" s="1" nd="1"/>
        <i x="4642" s="1" nd="1"/>
        <i x="594" s="1" nd="1"/>
        <i x="2358" s="1" nd="1"/>
        <i x="3030" s="1" nd="1"/>
        <i x="2888" s="1" nd="1"/>
        <i x="3456" s="1" nd="1"/>
        <i x="5613" s="1" nd="1"/>
        <i x="6810" s="1" nd="1"/>
        <i x="1683" s="1" nd="1"/>
        <i x="5883" s="1" nd="1"/>
        <i x="5346" s="1" nd="1"/>
        <i x="6642" s="1" nd="1"/>
        <i x="2041" s="1" nd="1"/>
        <i x="3714" s="1" nd="1"/>
        <i x="4186" s="1" nd="1"/>
        <i x="5054" s="1" nd="1"/>
        <i x="1014" s="1" nd="1"/>
        <i x="4535" s="1" nd="1"/>
        <i x="3096" s="1" nd="1"/>
        <i x="514" s="1" nd="1"/>
        <i x="3512" s="1" nd="1"/>
        <i x="5199" s="1" nd="1"/>
        <i x="2099" s="1" nd="1"/>
        <i x="3969" s="1" nd="1"/>
        <i x="3657" s="1" nd="1"/>
        <i x="1829" s="1" nd="1"/>
        <i x="1350" s="1" nd="1"/>
        <i x="1613" s="1" nd="1"/>
        <i x="3435" s="1" nd="1"/>
        <i x="5899" s="1" nd="1"/>
        <i x="3112" s="1" nd="1"/>
        <i x="4640" s="1" nd="1"/>
        <i x="2279" s="1" nd="1"/>
        <i x="98" s="1" nd="1"/>
        <i x="972" s="1" nd="1"/>
        <i x="4794" s="1" nd="1"/>
        <i x="6606" s="1" nd="1"/>
        <i x="7101" s="1" nd="1"/>
        <i x="5203" s="1" nd="1"/>
        <i x="6507" s="1" nd="1"/>
        <i x="681" s="1" nd="1"/>
        <i x="2213" s="1" nd="1"/>
        <i x="2064" s="1" nd="1"/>
        <i x="1273" s="1" nd="1"/>
        <i x="2343" s="1" nd="1"/>
        <i x="6729" s="1" nd="1"/>
        <i x="5263" s="1" nd="1"/>
        <i x="5865" s="1" nd="1"/>
        <i x="1515" s="1" nd="1"/>
        <i x="7653" s="1" nd="1"/>
        <i x="5922" s="1" nd="1"/>
        <i x="70" s="1" nd="1"/>
        <i x="5878" s="1" nd="1"/>
        <i x="5581" s="1" nd="1"/>
        <i x="2344" s="1" nd="1"/>
        <i x="3789" s="1" nd="1"/>
        <i x="3553" s="1" nd="1"/>
        <i x="1375" s="1" nd="1"/>
        <i x="1758" s="1" nd="1"/>
        <i x="2665" s="1" nd="1"/>
        <i x="6342" s="1" nd="1"/>
        <i x="3793" s="1" nd="1"/>
        <i x="2591" s="1" nd="1"/>
        <i x="5727" s="1" nd="1"/>
        <i x="6843" s="1" nd="1"/>
        <i x="2981" s="1" nd="1"/>
        <i x="7821" s="1" nd="1"/>
        <i x="2238" s="1" nd="1"/>
        <i x="6069" s="1" nd="1"/>
        <i x="904" s="1" nd="1"/>
        <i x="2666" s="1" nd="1"/>
        <i x="1466" s="1" nd="1"/>
        <i x="4609" s="1" nd="1"/>
        <i x="2749" s="1" nd="1"/>
        <i x="5868" s="1" nd="1"/>
        <i x="2475" s="1" nd="1"/>
        <i x="742" s="1" nd="1"/>
        <i x="2678" s="1" nd="1"/>
        <i x="5066" s="1" nd="1"/>
        <i x="558" s="1" nd="1"/>
        <i x="6050" s="1" nd="1"/>
        <i x="6986" s="1" nd="1"/>
        <i x="6781" s="1" nd="1"/>
        <i x="2390" s="1" nd="1"/>
        <i x="7474" s="1" nd="1"/>
        <i x="6705" s="1" nd="1"/>
        <i x="1384" s="1" nd="1"/>
        <i x="4551" s="1" nd="1"/>
        <i x="3940" s="1" nd="1"/>
        <i x="1271" s="1" nd="1"/>
        <i x="2319" s="1" nd="1"/>
        <i x="886" s="1" nd="1"/>
        <i x="1912" s="1" nd="1"/>
        <i x="6609" s="1" nd="1"/>
        <i x="982" s="1" nd="1"/>
        <i x="3487" s="1" nd="1"/>
        <i x="2679" s="1" nd="1"/>
        <i x="1077" s="1" nd="1"/>
        <i x="5119" s="1" nd="1"/>
        <i x="1825" s="1" nd="1"/>
        <i x="4329" s="1" nd="1"/>
        <i x="3061" s="1" nd="1"/>
        <i x="2849" s="1" nd="1"/>
        <i x="5386" s="1" nd="1"/>
        <i x="868" s="1" nd="1"/>
        <i x="4112" s="1" nd="1"/>
        <i x="6611" s="1" nd="1"/>
        <i x="6438" s="1" nd="1"/>
        <i x="6416" s="1" nd="1"/>
        <i x="7586" s="1" nd="1"/>
        <i x="5147" s="1" nd="1"/>
        <i x="1016" s="1" nd="1"/>
        <i x="6046" s="1" nd="1"/>
        <i x="5074" s="1" nd="1"/>
        <i x="3352" s="1" nd="1"/>
        <i x="6922" s="1" nd="1"/>
        <i x="6701" s="1" nd="1"/>
        <i x="1102" s="1" nd="1"/>
        <i x="7524" s="1" nd="1"/>
        <i x="1911" s="1" nd="1"/>
        <i x="6615" s="1" nd="1"/>
        <i x="753" s="1" nd="1"/>
        <i x="838" s="1" nd="1"/>
        <i x="2140" s="1" nd="1"/>
        <i x="7265" s="1" nd="1"/>
        <i x="1476" s="1" nd="1"/>
        <i x="3888" s="1" nd="1"/>
        <i x="6019" s="1" nd="1"/>
        <i x="1885" s="1" nd="1"/>
        <i x="3746" s="1" nd="1"/>
        <i x="1196" s="1" nd="1"/>
        <i x="735" s="1" nd="1"/>
        <i x="383" s="1" nd="1"/>
        <i x="6737" s="1" nd="1"/>
        <i x="4795" s="1" nd="1"/>
        <i x="5932" s="1" nd="1"/>
        <i x="1408" s="1" nd="1"/>
        <i x="7712" s="1" nd="1"/>
        <i x="3909" s="1" nd="1"/>
        <i x="3659" s="1" nd="1"/>
        <i x="1043" s="1" nd="1"/>
        <i x="3619" s="1" nd="1"/>
        <i x="6952" s="1" nd="1"/>
        <i x="1051" s="1" nd="1"/>
        <i x="6004" s="1" nd="1"/>
        <i x="6073" s="1" nd="1"/>
        <i x="634" s="1" nd="1"/>
        <i x="1170" s="1" nd="1"/>
        <i x="2985" s="1" nd="1"/>
        <i x="3283" s="1" nd="1"/>
        <i x="3816" s="1" nd="1"/>
        <i x="4736" s="1" nd="1"/>
        <i x="3114" s="1" nd="1"/>
        <i x="5355" s="1" nd="1"/>
        <i x="3898" s="1" nd="1"/>
        <i x="1724" s="1" nd="1"/>
        <i x="4880" s="1" nd="1"/>
        <i x="6134" s="1" nd="1"/>
        <i x="3166" s="1" nd="1"/>
        <i x="1547" s="1" nd="1"/>
        <i x="2789" s="1" nd="1"/>
        <i x="1081" s="1" nd="1"/>
        <i x="5618" s="1" nd="1"/>
        <i x="6602" s="1" nd="1"/>
        <i x="2716" s="1" nd="1"/>
        <i x="795" s="1" nd="1"/>
        <i x="7318" s="1" nd="1"/>
        <i x="1799" s="1" nd="1"/>
        <i x="1853" s="1" nd="1"/>
        <i x="307" s="1" nd="1"/>
        <i x="4027" s="1" nd="1"/>
        <i x="6670" s="1" nd="1"/>
        <i x="5835" s="1" nd="1"/>
        <i x="1750" s="1" nd="1"/>
        <i x="4529" s="1" nd="1"/>
        <i x="1076" s="1" nd="1"/>
        <i x="2156" s="1" nd="1"/>
        <i x="1213" s="1" nd="1"/>
        <i x="5420" s="1" nd="1"/>
        <i x="2078" s="1" nd="1"/>
        <i x="2811" s="1" nd="1"/>
        <i x="587" s="1" nd="1"/>
        <i x="1845" s="1" nd="1"/>
        <i x="6171" s="1" nd="1"/>
        <i x="1348" s="1" nd="1"/>
        <i x="5892" s="1" nd="1"/>
        <i x="1301" s="1" nd="1"/>
        <i x="2918" s="1" nd="1"/>
        <i x="4639" s="1" nd="1"/>
        <i x="1240" s="1" nd="1"/>
        <i x="1250" s="1" nd="1"/>
        <i x="3423" s="1" nd="1"/>
        <i x="3315" s="1" nd="1"/>
        <i x="7001" s="1" nd="1"/>
        <i x="1341" s="1" nd="1"/>
        <i x="6426" s="1" nd="1"/>
        <i x="157" s="1" nd="1"/>
        <i x="269" s="1" nd="1"/>
        <i x="6164" s="1" nd="1"/>
        <i x="6755" s="1" nd="1"/>
        <i x="6217" s="1" nd="1"/>
        <i x="918" s="1" nd="1"/>
        <i x="102" s="1" nd="1"/>
        <i x="6390" s="1" nd="1"/>
        <i x="5805" s="1" nd="1"/>
        <i x="2790" s="1" nd="1"/>
        <i x="6782" s="1" nd="1"/>
        <i x="448" s="1" nd="1"/>
        <i x="5402" s="1" nd="1"/>
        <i x="1778" s="1" nd="1"/>
        <i x="3851" s="1" nd="1"/>
        <i x="7317" s="1" nd="1"/>
        <i x="4540" s="1" nd="1"/>
        <i x="309" s="1" nd="1"/>
        <i x="6479" s="1" nd="1"/>
        <i x="1024" s="1" nd="1"/>
        <i x="793" s="1" nd="1"/>
        <i x="3087" s="1" nd="1"/>
        <i x="580" s="1" nd="1"/>
        <i x="1813" s="1" nd="1"/>
        <i x="579" s="1" nd="1"/>
        <i x="7299" s="1" nd="1"/>
        <i x="3869" s="1" nd="1"/>
        <i x="5416" s="1" nd="1"/>
        <i x="6575" s="1" nd="1"/>
        <i x="3230" s="1" nd="1"/>
        <i x="3693" s="1" nd="1"/>
        <i x="5395" s="1" nd="1"/>
        <i x="6105" s="1" nd="1"/>
        <i x="3773" s="1" nd="1"/>
        <i x="2044" s="1" nd="1"/>
        <i x="6301" s="1" nd="1"/>
        <i x="4477" s="1" nd="1"/>
        <i x="4789" s="1" nd="1"/>
        <i x="3729" s="1" nd="1"/>
        <i x="4132" s="1" nd="1"/>
        <i x="3486" s="1" nd="1"/>
        <i x="3552" s="1" nd="1"/>
        <i x="1929" s="1" nd="1"/>
        <i x="3164" s="1" nd="1"/>
        <i x="4366" s="1" nd="1"/>
        <i x="2361" s="1" nd="1"/>
        <i x="4611" s="1" nd="1"/>
        <i x="66" s="1" nd="1"/>
        <i x="111" s="1" nd="1"/>
        <i x="3629" s="1" nd="1"/>
        <i x="3880" s="1" nd="1"/>
        <i x="3260" s="1" nd="1"/>
        <i x="6546" s="1" nd="1"/>
        <i x="1186" s="1" nd="1"/>
        <i x="1774" s="1" nd="1"/>
        <i x="927" s="1" nd="1"/>
        <i x="2810" s="1" nd="1"/>
        <i x="2594" s="1" nd="1"/>
        <i x="6579" s="1" nd="1"/>
        <i x="354" s="1" nd="1"/>
        <i x="4672" s="1" nd="1"/>
        <i x="3719" s="1" nd="1"/>
        <i x="2631" s="1" nd="1"/>
        <i x="2609" s="1" nd="1"/>
        <i x="4340" s="1" nd="1"/>
        <i x="7481" s="1" nd="1"/>
        <i x="7932" s="1" nd="1"/>
        <i x="6276" s="1" nd="1"/>
        <i x="7848" s="1" nd="1"/>
        <i x="5930" s="1" nd="1"/>
        <i x="5542" s="1" nd="1"/>
        <i x="833" s="1" nd="1"/>
        <i x="5913" s="1" nd="1"/>
        <i x="3821" s="1" nd="1"/>
        <i x="6444" s="1" nd="1"/>
        <i x="3872" s="1" nd="1"/>
        <i x="7032" s="1" nd="1"/>
        <i x="1409" s="1" nd="1"/>
        <i x="2244" s="1" nd="1"/>
        <i x="3633" s="1" nd="1"/>
        <i x="6671" s="1" nd="1"/>
        <i x="6119" s="1" nd="1"/>
        <i x="7170" s="1" nd="1"/>
        <i x="4354" s="1" nd="1"/>
        <i x="6734" s="1" nd="1"/>
        <i x="3467" s="1" nd="1"/>
        <i x="1308" s="1" nd="1"/>
        <i x="6360" s="1" nd="1"/>
        <i x="3330" s="1" nd="1"/>
        <i x="5305" s="1" nd="1"/>
        <i x="2412" s="1" nd="1"/>
        <i x="2217" s="1" nd="1"/>
        <i x="3727" s="1" nd="1"/>
        <i x="2957" s="1" nd="1"/>
        <i x="6849" s="1" nd="1"/>
        <i x="1759" s="1" nd="1"/>
        <i x="5902" s="1" nd="1"/>
        <i x="1427" s="1" nd="1"/>
        <i x="3896" s="1" nd="1"/>
        <i x="783" s="1" nd="1"/>
        <i x="3537" s="1" nd="1"/>
        <i x="2775" s="1" nd="1"/>
        <i x="3615" s="1" nd="1"/>
        <i x="3871" s="1" nd="1"/>
        <i x="6475" s="1" nd="1"/>
        <i x="3015" s="1" nd="1"/>
        <i x="3033" s="1" nd="1"/>
        <i x="2199" s="1" nd="1"/>
        <i x="4052" s="1" nd="1"/>
        <i x="6306" s="1" nd="1"/>
        <i x="5437" s="1" nd="1"/>
        <i x="698" s="1" nd="1"/>
        <i x="1831" s="1" nd="1"/>
        <i x="2114" s="1" nd="1"/>
        <i x="2386" s="1" nd="1"/>
        <i x="6014" s="1" nd="1"/>
        <i x="6294" s="1" nd="1"/>
        <i x="7034" s="1" nd="1"/>
        <i x="1264" s="1" nd="1"/>
        <i x="4023" s="1" nd="1"/>
        <i x="5323" s="1" nd="1"/>
        <i x="141" s="1" nd="1"/>
        <i x="3787" s="1" nd="1"/>
        <i x="2906" s="1" nd="1"/>
        <i x="7610" s="1" nd="1"/>
        <i x="1763" s="1" nd="1"/>
        <i x="3941" s="1" nd="1"/>
        <i x="6882" s="1" nd="1"/>
        <i x="5275" s="1" nd="1"/>
        <i x="7207" s="1" nd="1"/>
        <i x="3815" s="1" nd="1"/>
        <i x="6064" s="1" nd="1"/>
        <i x="6732" s="1" nd="1"/>
        <i x="5697" s="1" nd="1"/>
        <i x="3767" s="1" nd="1"/>
        <i x="2785" s="1" nd="1"/>
        <i x="6543" s="1" nd="1"/>
        <i x="3775" s="1" nd="1"/>
        <i x="4311" s="1" nd="1"/>
        <i x="1470" s="1" nd="1"/>
        <i x="4849" s="1" nd="1"/>
        <i x="1202" s="1" nd="1"/>
        <i x="1811" s="1" nd="1"/>
        <i x="1290" s="1" nd="1"/>
        <i x="973" s="1" nd="1"/>
        <i x="1869" s="1" nd="1"/>
        <i x="6708" s="1" nd="1"/>
        <i x="2403" s="1" nd="1"/>
        <i x="1437" s="1" nd="1"/>
        <i x="3976" s="1" nd="1"/>
        <i x="2307" s="1" nd="1"/>
        <i x="3604" s="1" nd="1"/>
        <i x="5904" s="1" nd="1"/>
        <i x="7689" s="1" nd="1"/>
        <i x="1015" s="1" nd="1"/>
        <i x="4004" s="1" nd="1"/>
        <i x="431" s="1" nd="1"/>
        <i x="6332" s="1" nd="1"/>
        <i x="2680" s="1" nd="1"/>
        <i x="6450" s="1" nd="1"/>
        <i x="2776" s="1" nd="1"/>
        <i x="1415" s="1" nd="1"/>
        <i x="488" s="1" nd="1"/>
        <i x="6542" s="1" nd="1"/>
        <i x="3760" s="1" nd="1"/>
        <i x="4508" s="1" nd="1"/>
        <i x="5602" s="1" nd="1"/>
        <i x="1627" s="1" nd="1"/>
        <i x="3258" s="1" nd="1"/>
        <i x="5259" s="1" nd="1"/>
        <i x="5226" s="1" nd="1"/>
        <i x="1709" s="1" nd="1"/>
        <i x="6913" s="1" nd="1"/>
        <i x="5665" s="1" nd="1"/>
        <i x="6809" s="1" nd="1"/>
        <i x="5814" s="1" nd="1"/>
        <i x="1649" s="1" nd="1"/>
        <i x="6750" s="1" nd="1"/>
        <i x="1352" s="1" nd="1"/>
        <i x="3292" s="1" nd="1"/>
        <i x="2630" s="1" nd="1"/>
        <i x="1800" s="1" nd="1"/>
        <i x="5290" s="1" nd="1"/>
        <i x="1586" s="1" nd="1"/>
        <i x="6213" s="1" nd="1"/>
        <i x="5978" s="1" nd="1"/>
        <i x="5576" s="1" nd="1"/>
        <i x="4056" s="1" nd="1"/>
        <i x="1192" s="1" nd="1"/>
        <i x="1343" s="1" nd="1"/>
        <i x="5941" s="1" nd="1"/>
        <i x="1505" s="1" nd="1"/>
        <i x="6336" s="1" nd="1"/>
        <i x="6250" s="1" nd="1"/>
        <i x="5211" s="1" nd="1"/>
        <i x="3339" s="1" nd="1"/>
        <i x="5243" s="1" nd="1"/>
        <i x="3397" s="1" nd="1"/>
        <i x="3758" s="1" nd="1"/>
        <i x="1383" s="1" nd="1"/>
        <i x="1432" s="1" nd="1"/>
        <i x="7039" s="1" nd="1"/>
        <i x="5847" s="1" nd="1"/>
        <i x="240" s="1" nd="1"/>
        <i x="5750" s="1" nd="1"/>
        <i x="6749" s="1" nd="1"/>
        <i x="1810" s="1" nd="1"/>
        <i x="4046" s="1" nd="1"/>
        <i x="218" s="1" nd="1"/>
        <i x="3073" s="1" nd="1"/>
        <i x="5313" s="1" nd="1"/>
        <i x="5176" s="1" nd="1"/>
        <i x="1782" s="1" nd="1"/>
        <i x="469" s="1" nd="1"/>
        <i x="1797" s="1" nd="1"/>
        <i x="7103" s="1" nd="1"/>
        <i x="1987" s="1" nd="1"/>
        <i x="5953" s="1" nd="1"/>
        <i x="6415" s="1" nd="1"/>
        <i x="5087" s="1" nd="1"/>
        <i x="1909" s="1" nd="1"/>
        <i x="4157" s="1" nd="1"/>
        <i x="6505" s="1" nd="1"/>
        <i x="5997" s="1" nd="1"/>
        <i x="4161" s="1" nd="1"/>
        <i x="2643" s="1" nd="1"/>
        <i x="6272" s="1" nd="1"/>
        <i x="5965" s="1" nd="1"/>
        <i x="3424" s="1" nd="1"/>
        <i x="1635" s="1" nd="1"/>
        <i x="5755" s="1" nd="1"/>
        <i x="1452" s="1" nd="1"/>
        <i x="1353" s="1" nd="1"/>
        <i x="3983" s="1" nd="1"/>
        <i x="6535" s="1" nd="1"/>
        <i x="3294" s="1" nd="1"/>
        <i x="1632" s="1" nd="1"/>
        <i x="3542" s="1" nd="1"/>
        <i x="447" s="1" nd="1"/>
        <i x="4016" s="1" nd="1"/>
        <i x="6673" s="1" nd="1"/>
        <i x="4893" s="1" nd="1"/>
        <i x="3902" s="1" nd="1"/>
        <i x="5783" s="1" nd="1"/>
        <i x="6862" s="1" nd="1"/>
        <i x="7281" s="1" nd="1"/>
        <i x="5422" s="1" nd="1"/>
        <i x="3539" s="1" nd="1"/>
        <i x="4451" s="1" nd="1"/>
        <i x="1504" s="1" nd="1"/>
        <i x="1265" s="1" nd="1"/>
        <i x="6245" s="1" nd="1"/>
        <i x="4851" s="1" nd="1"/>
        <i x="4140" s="1" nd="1"/>
        <i x="3076" s="1" nd="1"/>
        <i x="5095" s="1" nd="1"/>
        <i x="5722" s="1" nd="1"/>
        <i x="5184" s="1" nd="1"/>
        <i x="7348" s="1" nd="1"/>
        <i x="2557" s="1" nd="1"/>
        <i x="6555" s="1" nd="1"/>
        <i x="3749" s="1" nd="1"/>
        <i x="2962" s="1" nd="1"/>
        <i x="2752" s="1" nd="1"/>
        <i x="3559" s="1" nd="1"/>
        <i x="1931" s="1" nd="1"/>
        <i x="5570" s="1" nd="1"/>
        <i x="1809" s="1" nd="1"/>
        <i x="3956" s="1" nd="1"/>
        <i x="5864" s="1" nd="1"/>
        <i x="6553" s="1" nd="1"/>
        <i x="5998" s="1" nd="1"/>
        <i x="876" s="1" nd="1"/>
        <i x="4882" s="1" nd="1"/>
        <i x="5640" s="1" nd="1"/>
        <i x="3924" s="1" nd="1"/>
        <i x="639" s="1" nd="1"/>
        <i x="5991" s="1" nd="1"/>
        <i x="6087" s="1" nd="1"/>
        <i x="1453" s="1" nd="1"/>
        <i x="4275" s="1" nd="1"/>
        <i x="6265" s="1" nd="1"/>
        <i x="1950" s="1" nd="1"/>
        <i x="190" s="1" nd="1"/>
        <i x="2175" s="1" nd="1"/>
        <i x="6842" s="1" nd="1"/>
        <i x="5249" s="1" nd="1"/>
        <i x="3835" s="1" nd="1"/>
        <i x="3404" s="1" nd="1"/>
        <i x="2136" s="1" nd="1"/>
        <i x="1575" s="1" nd="1"/>
        <i x="280" s="1" nd="1"/>
        <i x="7046" s="1" nd="1"/>
        <i x="4418" s="1" nd="1"/>
        <i x="2738" s="1" nd="1"/>
        <i x="3618" s="1" nd="1"/>
        <i x="259" s="1" nd="1"/>
        <i x="5126" s="1" nd="1"/>
        <i x="3832" s="1" nd="1"/>
        <i x="940" s="1" nd="1"/>
        <i x="5536" s="1" nd="1"/>
        <i x="271" s="1" nd="1"/>
        <i x="1393" s="1" nd="1"/>
        <i x="5154" s="1" nd="1"/>
        <i x="5691" s="1" nd="1"/>
        <i x="6364" s="1" nd="1"/>
        <i x="2239" s="1" nd="1"/>
        <i x="1490" s="1" nd="1"/>
        <i x="2712" s="1" nd="1"/>
        <i x="6909" s="1" nd="1"/>
        <i x="7931" s="1" nd="1"/>
        <i x="3873" s="1" nd="1"/>
        <i x="1156" s="1" nd="1"/>
        <i x="6036" s="1" nd="1"/>
        <i x="6875" s="1" nd="1"/>
        <i x="6634" s="1" nd="1"/>
        <i x="6551" s="1" nd="1"/>
        <i x="1494" s="1" nd="1"/>
        <i x="531" s="1" nd="1"/>
        <i x="5874" s="1" nd="1"/>
        <i x="5614" s="1" nd="1"/>
        <i x="2081" s="1" nd="1"/>
        <i x="7638" s="1" nd="1"/>
        <i x="1236" s="1" nd="1"/>
        <i x="2571" s="1" nd="1"/>
        <i x="3508" s="1" nd="1"/>
        <i x="1392" s="1" nd="1"/>
        <i x="3672" s="1" nd="1"/>
        <i x="2730" s="1" nd="1"/>
        <i x="7496" s="1" nd="1"/>
        <i x="260" s="1" nd="1"/>
        <i x="6971" s="1" nd="1"/>
        <i x="1065" s="1" nd="1"/>
        <i x="1706" s="1" nd="1"/>
        <i x="5935" s="1" nd="1"/>
        <i x="1672" s="1" nd="1"/>
        <i x="2115" s="1" nd="1"/>
        <i x="3720" s="1" nd="1"/>
        <i x="3282" s="1" nd="1"/>
        <i x="3806" s="1" nd="1"/>
        <i x="4011" s="1" nd="1"/>
        <i x="7667" s="1" nd="1"/>
        <i x="2729" s="1" nd="1"/>
        <i x="6724" s="1" nd="1"/>
        <i x="3006" s="1" nd="1"/>
        <i x="6419" s="1" nd="1"/>
        <i x="282" s="1" nd="1"/>
        <i x="4025" s="1" nd="1"/>
        <i x="225" s="1" nd="1"/>
        <i x="1870" s="1" nd="1"/>
        <i x="2696" s="1" nd="1"/>
        <i x="1456" s="1" nd="1"/>
        <i x="1536" s="1" nd="1"/>
        <i x="3386" s="1" nd="1"/>
        <i x="1548" s="1" nd="1"/>
        <i x="3759" s="1" nd="1"/>
        <i x="985" s="1" nd="1"/>
        <i x="6394" s="1" nd="1"/>
        <i x="92" s="1" nd="1"/>
        <i x="4040" s="1" nd="1"/>
        <i x="5127" s="1" nd="1"/>
        <i x="3196" s="1" nd="1"/>
        <i x="1856" s="1" nd="1"/>
        <i x="2423" s="1" nd="1"/>
        <i x="1745" s="1" nd="1"/>
        <i x="6925" s="1" nd="1"/>
        <i x="1572" s="1" nd="1"/>
        <i x="7067" s="1" nd="1"/>
        <i x="6504" s="1" nd="1"/>
        <i x="6389" s="1" nd="1"/>
        <i x="915" s="1" nd="1"/>
        <i x="3165" s="1" nd="1"/>
        <i x="2476" s="1" nd="1"/>
        <i x="6043" s="1" nd="1"/>
        <i x="6585" s="1" nd="1"/>
        <i x="1866" s="1" nd="1"/>
        <i x="898" s="1" nd="1"/>
        <i x="7007" s="1" nd="1"/>
        <i x="3543" s="1" nd="1"/>
        <i x="6094" s="1" nd="1"/>
        <i x="1827" s="1" nd="1"/>
        <i x="7247" s="1" nd="1"/>
        <i x="3588" s="1" nd="1"/>
        <i x="5608" s="1" nd="1"/>
        <i x="1776" s="1" nd="1"/>
        <i x="2644" s="1" nd="1"/>
        <i x="6065" s="1" nd="1"/>
        <i x="2000" s="1" nd="1"/>
        <i x="3475" s="1" nd="1"/>
        <i x="5062" s="1" nd="1"/>
        <i x="1365" s="1" nd="1"/>
        <i x="3277" s="1" nd="1"/>
        <i x="229" s="1" nd="1"/>
        <i x="4386" s="1" nd="1"/>
        <i x="3052" s="1" nd="1"/>
        <i x="3926" s="1" nd="1"/>
        <i x="5362" s="1" nd="1"/>
        <i x="6788" s="1" nd="1"/>
        <i x="1303" s="1" nd="1"/>
        <i x="5096" s="1" nd="1"/>
        <i x="3811" s="1" nd="1"/>
        <i x="1983" s="1" nd="1"/>
        <i x="1669" s="1" nd="1"/>
        <i x="5251" s="1" nd="1"/>
        <i x="6044" s="1" nd="1"/>
        <i x="3803" s="1" nd="1"/>
        <i x="4574" s="1" nd="1"/>
        <i x="5281" s="1" nd="1"/>
        <i x="1425" s="1" nd="1"/>
        <i x="5983" s="1" nd="1"/>
        <i x="1588" s="1" nd="1"/>
        <i x="3554" s="1" nd="1"/>
        <i x="2857" s="1" nd="1"/>
        <i x="1848" s="1" nd="1"/>
        <i x="3744" s="1" nd="1"/>
        <i x="1530" s="1" nd="1"/>
        <i x="6359" s="1" nd="1"/>
        <i x="6896" s="1" nd="1"/>
        <i x="6241" s="1" nd="1"/>
        <i x="1913" s="1" nd="1"/>
        <i x="1115" s="1" nd="1"/>
        <i x="3329" s="1" nd="1"/>
        <i x="1027" s="1" nd="1"/>
        <i x="5926" s="1" nd="1"/>
        <i x="5031" s="1" nd="1"/>
        <i x="1390" s="1" nd="1"/>
        <i x="1801" s="1" nd="1"/>
        <i x="6816" s="1" nd="1"/>
        <i x="5896" s="1" nd="1"/>
        <i x="3958" s="1" nd="1"/>
        <i x="3185" s="1" nd="1"/>
        <i x="862" s="1" nd="1"/>
        <i x="4168" s="1" nd="1"/>
        <i x="1531" s="1" nd="1"/>
        <i x="2901" s="1" nd="1"/>
        <i x="5002" s="1" nd="1"/>
        <i x="3514" s="1" nd="1"/>
        <i x="3148" s="1" nd="1"/>
        <i x="2509" s="1" nd="1"/>
        <i x="824" s="1" nd="1"/>
        <i x="3867" s="1" nd="1"/>
        <i x="3365" s="1" nd="1"/>
        <i x="2219" s="1" nd="1"/>
        <i x="1571" s="1" nd="1"/>
        <i x="6177" s="1" nd="1"/>
        <i x="419" s="1" nd="1"/>
        <i x="473" s="1" nd="1"/>
        <i x="455" s="1" nd="1"/>
        <i x="2263" s="1" nd="1"/>
        <i x="1968" s="1" nd="1"/>
        <i x="6153" s="1" nd="1"/>
        <i x="3889" s="1" nd="1"/>
        <i x="6978" s="1" nd="1"/>
        <i x="1725" s="1" nd="1"/>
        <i x="5233" s="1" nd="1"/>
        <i x="6696" s="1" nd="1"/>
        <i x="193" s="1" nd="1"/>
        <i x="3110" s="1" nd="1"/>
        <i x="3495" s="1" nd="1"/>
        <i x="6020" s="1" nd="1"/>
        <i x="6663" s="1" nd="1"/>
        <i x="3837" s="1" nd="1"/>
        <i x="6587" s="1" nd="1"/>
        <i x="3818" s="1" nd="1"/>
        <i x="3639" s="1" nd="1"/>
        <i x="3883" s="1" nd="1"/>
        <i x="320" s="1" nd="1"/>
        <i x="6209" s="1" nd="1"/>
        <i x="5635" s="1" nd="1"/>
        <i x="146" s="1" nd="1"/>
        <i x="6021" s="1" nd="1"/>
        <i x="3152" s="1" nd="1"/>
        <i x="367" s="1" nd="1"/>
        <i x="3197" s="1" nd="1"/>
        <i x="3244" s="1" nd="1"/>
        <i x="2821" s="1" nd="1"/>
        <i x="5999" s="1" nd="1"/>
        <i x="1491" s="1" nd="1"/>
        <i x="1465" s="1" nd="1"/>
        <i x="3316" s="1" nd="1"/>
        <i x="4054" s="1" nd="1"/>
        <i x="5218" s="1" nd="1"/>
        <i x="2138" s="1" nd="1"/>
        <i x="5659" s="1" nd="1"/>
        <i x="1954" s="1" nd="1"/>
        <i x="1830" s="1" nd="1"/>
        <i x="5182" s="1" nd="1"/>
        <i x="2177" s="1" nd="1"/>
        <i x="2006" s="1" nd="1"/>
        <i x="3372" s="1" nd="1"/>
        <i x="3853" s="1" nd="1"/>
        <i x="3778" s="1" nd="1"/>
        <i x="3311" s="1" nd="1"/>
        <i x="182" s="1" nd="1"/>
        <i x="3250" s="1" nd="1"/>
        <i x="5298" s="1" nd="1"/>
        <i x="6123" s="1" nd="1"/>
        <i x="1708" s="1" nd="1"/>
        <i x="7081" s="1" nd="1"/>
        <i x="3354" s="1" nd="1"/>
        <i x="2472" s="1" nd="1"/>
        <i x="3854" s="1" nd="1"/>
        <i x="5333" s="1" nd="1"/>
        <i x="693" s="1" nd="1"/>
        <i x="3985" s="1" nd="1"/>
        <i x="5919" s="1" nd="1"/>
        <i x="3525" s="1" nd="1"/>
        <i x="3585" s="1" nd="1"/>
        <i x="6059" s="1" nd="1"/>
        <i x="2751" s="1" nd="1"/>
        <i x="5971" s="1" nd="1"/>
        <i x="6850" s="1" nd="1"/>
        <i x="1291" s="1" nd="1"/>
        <i x="6939" s="1" nd="1"/>
        <i x="6009" s="1" nd="1"/>
        <i x="6946" s="1" nd="1"/>
        <i x="928" s="1" nd="1"/>
        <i x="2101" s="1" nd="1"/>
        <i x="739" s="1" nd="1"/>
        <i x="499" s="1" nd="1"/>
        <i x="5908" s="1" nd="1"/>
        <i x="2667" s="1" nd="1"/>
        <i x="5216" s="1" nd="1"/>
        <i x="6076" s="1" nd="1"/>
        <i x="3911" s="1" nd="1"/>
        <i x="5973" s="1" nd="1"/>
        <i x="1253" s="1" nd="1"/>
        <i x="5152" s="1" nd="1"/>
        <i x="4012" s="1" nd="1"/>
        <i x="5715" s="1" nd="1"/>
        <i x="3231" s="1" nd="1"/>
        <i x="5266" s="1" nd="1"/>
        <i x="1748" s="1" nd="1"/>
        <i x="2020" s="1" nd="1"/>
        <i x="1686" s="1" nd="1"/>
        <i x="5183" s="1" nd="1"/>
        <i x="3882" s="1" nd="1"/>
        <i x="4042" s="1" nd="1"/>
        <i x="2514" s="1" nd="1"/>
        <i x="3188" s="1" nd="1"/>
        <i x="1895" s="1" nd="1"/>
        <i x="5686" s="1" nd="1"/>
        <i x="3443" s="1" nd="1"/>
        <i x="5153" s="1" nd="1"/>
        <i x="136" s="1" nd="1"/>
        <i x="3510" s="1" nd="1"/>
        <i x="6030" s="1" nd="1"/>
        <i x="5776" s="1" nd="1"/>
        <i x="5746" s="1" nd="1"/>
        <i x="3331" s="1" nd="1"/>
        <i x="5898" s="1" nd="1"/>
        <i x="6883" s="1" nd="1"/>
        <i x="6914" s="1" nd="1"/>
        <i x="1938" s="1" nd="1"/>
        <i x="5947" s="1" nd="1"/>
        <i x="2558" s="1" nd="1"/>
        <i x="2632" s="1" nd="1"/>
        <i x="6052" s="1" nd="1"/>
        <i x="1351" s="1" nd="1"/>
        <i x="5810" s="1" nd="1"/>
        <i x="2429" s="1" nd="1"/>
        <i x="5945" s="1" nd="1"/>
        <i x="3219" s="1" nd="1"/>
        <i x="5867" s="1" nd="1"/>
        <i x="1975" s="1" nd="1"/>
        <i x="2062" s="1" nd="1"/>
        <i x="2391" s="1" nd="1"/>
        <i x="1309" s="1" nd="1"/>
        <i x="2595" s="1" nd="1"/>
        <i x="1272" s="1" nd="1"/>
        <i x="2204" s="1" nd="1"/>
        <i x="2121" s="1" nd="1"/>
        <i x="1785" s="1" nd="1"/>
        <i x="3317" s="1" nd="1"/>
        <i x="2345" s="1" nd="1"/>
        <i x="2308" s="1" nd="1"/>
        <i x="3220" s="1" nd="1"/>
        <i x="5840" s="1" nd="1"/>
        <i x="781" s="1" nd="1"/>
        <i x="3407" s="1" nd="1"/>
        <i x="5921" s="1" nd="1"/>
        <i x="2161" s="1" nd="1"/>
        <i x="1238" s="1" nd="1"/>
        <i x="1816" s="1" nd="1"/>
        <i x="821" s="1" nd="1"/>
        <i x="2083" s="1" nd="1"/>
        <i x="3153" s="1" nd="1"/>
        <i x="3189" s="1" nd="1"/>
        <i x="858" s="1" nd="1"/>
        <i x="1855" s="1" nd="1"/>
        <i x="1197" s="1" nd="1"/>
        <i x="1894" s="1" nd="1"/>
        <i x="1937" s="1" nd="1"/>
        <i x="2046" s="1" nd="1"/>
        <i x="1974" s="1" nd="1"/>
        <i x="2005" s="1" nd="1"/>
        <i x="1151" s="1" nd="1"/>
        <i x="893" s="1" nd="1"/>
        <i x="1110" s="1" nd="1"/>
        <i x="1060" s="1" nd="1"/>
        <i x="980" s="1" nd="1"/>
        <i x="935" s="1" nd="1"/>
        <i x="102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5" s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24" s="1"/>
        <i x="25" s="1"/>
        <i x="13" s="1"/>
        <i x="14" s="1"/>
        <i x="0" s="1"/>
        <i x="1" s="1"/>
        <i x="18" s="1"/>
        <i x="3" s="1"/>
        <i x="4" s="1"/>
        <i x="5" s="1"/>
        <i x="17" s="1"/>
        <i x="15" s="1"/>
        <i x="20" s="1"/>
        <i x="2" s="1"/>
        <i x="21" s="1"/>
        <i x="6" s="1"/>
        <i x="7" s="1"/>
        <i x="23" s="1"/>
        <i x="8" s="1"/>
        <i x="9" s="1"/>
        <i x="22" s="1"/>
        <i x="16" s="1"/>
        <i x="10" s="1"/>
        <i x="19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7" s="1"/>
        <i x="0" s="1"/>
        <i x="1" s="1"/>
        <i x="8" s="1"/>
        <i x="2" s="1"/>
        <i x="3" s="1"/>
        <i x="11" s="1" nd="1"/>
        <i x="10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1" s="1"/>
        <i x="5" s="1"/>
        <i x="2" s="1"/>
        <i x="0" s="1"/>
        <i x="4" s="1"/>
        <i x="1" s="1"/>
        <i x="3" s="1"/>
        <i x="7" s="1"/>
        <i x="6" s="1"/>
        <i x="10" s="1"/>
        <i x="9" s="1"/>
        <i x="12" s="1"/>
        <i x="8" s="1"/>
        <i x="13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2" s="1" nd="1"/>
        <i x="20" s="1" nd="1"/>
        <i x="18" s="1" nd="1"/>
        <i x="16" s="1" nd="1"/>
        <i x="15" s="1" nd="1"/>
        <i x="21" s="1" nd="1"/>
        <i x="19" s="1" nd="1"/>
        <i x="17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0" s="1"/>
        <i x="1"/>
        <i x="3"/>
        <i x="4"/>
        <i x="2" nd="1"/>
        <i x="5" nd="1"/>
        <i x="6" nd="1"/>
        <i x="7" nd="1"/>
        <i x="8" nd="1"/>
        <i x="9" nd="1"/>
        <i x="1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1" s="1"/>
        <i x="12" s="1"/>
        <i x="24" s="1"/>
        <i x="25" s="1"/>
        <i x="13" s="1"/>
        <i x="17" s="1"/>
        <i x="28" s="1" nd="1"/>
        <i x="14" s="1" nd="1"/>
        <i x="0" s="1" nd="1"/>
        <i x="1" s="1" nd="1"/>
        <i x="18" s="1" nd="1"/>
        <i x="3" s="1" nd="1"/>
        <i x="4" s="1" nd="1"/>
        <i x="5" s="1" nd="1"/>
        <i x="15" s="1" nd="1"/>
        <i x="20" s="1" nd="1"/>
        <i x="2" s="1" nd="1"/>
        <i x="21" s="1" nd="1"/>
        <i x="6" s="1" nd="1"/>
        <i x="7" s="1" nd="1"/>
        <i x="23" s="1" nd="1"/>
        <i x="8" s="1" nd="1"/>
        <i x="9" s="1" nd="1"/>
        <i x="22" s="1" nd="1"/>
        <i x="16" s="1" nd="1"/>
        <i x="10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4" s="1"/>
        <i x="17" s="1"/>
        <i x="20" s="1"/>
        <i x="21" s="1"/>
        <i x="11" s="1" nd="1"/>
        <i x="12" s="1" nd="1"/>
        <i x="25" s="1" nd="1"/>
        <i x="13" s="1" nd="1"/>
        <i x="28" s="1" nd="1"/>
        <i x="14" s="1" nd="1"/>
        <i x="0" s="1" nd="1"/>
        <i x="1" s="1" nd="1"/>
        <i x="18" s="1" nd="1"/>
        <i x="3" s="1" nd="1"/>
        <i x="4" s="1" nd="1"/>
        <i x="5" s="1" nd="1"/>
        <i x="15" s="1" nd="1"/>
        <i x="2" s="1" nd="1"/>
        <i x="6" s="1" nd="1"/>
        <i x="7" s="1" nd="1"/>
        <i x="23" s="1" nd="1"/>
        <i x="8" s="1" nd="1"/>
        <i x="9" s="1" nd="1"/>
        <i x="22" s="1" nd="1"/>
        <i x="16" s="1" nd="1"/>
        <i x="10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24" s="1"/>
        <i x="25" s="1"/>
        <i x="13" s="1"/>
        <i x="14" s="1"/>
        <i x="0" s="1"/>
        <i x="1" s="1"/>
        <i x="18" s="1"/>
        <i x="3" s="1"/>
        <i x="4" s="1"/>
        <i x="5" s="1"/>
        <i x="17" s="1"/>
        <i x="15" s="1"/>
        <i x="20" s="1"/>
        <i x="2" s="1"/>
        <i x="21" s="1"/>
        <i x="6" s="1"/>
        <i x="7" s="1"/>
        <i x="23" s="1"/>
        <i x="8" s="1"/>
        <i x="9" s="1"/>
        <i x="22" s="1"/>
        <i x="16" s="1"/>
        <i x="10" s="1"/>
        <i x="19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2" s="1"/>
        <i x="5" s="1"/>
        <i x="3" s="1"/>
        <i x="4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67" totalsRowShown="0" headerRowDxfId="93">
  <sortState xmlns:xlrd2="http://schemas.microsoft.com/office/spreadsheetml/2017/richdata2" ref="A2:AB1267">
    <sortCondition descending="1" ref="V1:V1267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+VLOOKUP($A$1:$A$20606,'DT HUEVO'!$A:$E,3,0)</calculatedColumnFormula>
    </tableColumn>
    <tableColumn id="23" xr3:uid="{00000000-0010-0000-0000-000017000000}" name="TIPO DE HUEVO 2" dataDxfId="70">
      <calculatedColumnFormula>+VLOOKUP($A$1:$A$20446,'DT HUEVO'!$A:$E,4,0)</calculatedColumnFormula>
    </tableColumn>
    <tableColumn id="34" xr3:uid="{00000000-0010-0000-0000-000022000000}" name="ZONA" dataDxfId="69">
      <calculatedColumnFormula>+VLOOKUP(T$1:T$20606,'DT HUEVO'!$H:$K,2,0)</calculatedColumnFormula>
    </tableColumn>
    <tableColumn id="24" xr3:uid="{00000000-0010-0000-0000-000018000000}" name="P" dataDxfId="68">
      <calculatedColumnFormula>+VLOOKUP(T$1:T$20606,'DT HUEVO'!$H:$K,3,0)</calculatedColumnFormula>
    </tableColumn>
    <tableColumn id="25" xr3:uid="{00000000-0010-0000-0000-000019000000}" name="MAY" dataDxfId="67">
      <calculatedColumnFormula>+VLOOKUP(A$1:A$20606,'DT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7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3/07/2026" dataDxfId="32" dataCellStyle="Millares [0]"/>
    <tableColumn id="6" xr3:uid="{00000000-0010-0000-0300-000006000000}" name="4/07/2026" dataDxfId="31" dataCellStyle="Millares [0]"/>
    <tableColumn id="7" xr3:uid="{00000000-0010-0000-0300-000007000000}" name="6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+SUMIFS(inv!D$1:D$1267,inv!A$1:A$1267,B3,inv!T$1:T$1267,A3)</calculatedColumnFormula>
    </tableColumn>
    <tableColumn id="5" xr3:uid="{00000000-0010-0000-0400-000005000000}" name="INVENTARIO TRANSITO">
      <calculatedColumnFormula>+SUMIFS(inv!$D$1:$D$1267,inv!$A$1:$A$1267,$B3,inv!$T$1:$T$1267,$A3,inv!$U$1:$U$1267,'DIAS DE INVENTARIO TAT'!E$1)</calculatedColumnFormula>
    </tableColumn>
    <tableColumn id="6" xr3:uid="{00000000-0010-0000-0400-000006000000}" name="INVENTARIO VEHICULOS">
      <calculatedColumnFormula>+SUMIFS(inv!$D$1:$D$1267,inv!$A$1:$A$1267,$B3,inv!$T$1:$T$1267,$A3,inv!$U$1:$U$1267,'DIAS DE INVENTARIO TAT'!F$1)</calculatedColumnFormula>
    </tableColumn>
    <tableColumn id="7" xr3:uid="{00000000-0010-0000-0400-000007000000}" name="INVENTARIO BODEGA">
      <calculatedColumnFormula>+SUMIFS(inv!$D$1:$D$1267,inv!$A$1:$A$1267,$B3,inv!$T$1:$T$1267,$A3,inv!$U$1:$U$1267,'DIAS DE INVENTARIO TAT'!G$1)</calculatedColumnFormula>
    </tableColumn>
    <tableColumn id="8" xr3:uid="{00000000-0010-0000-0400-000008000000}" name="INVENTARIO PLANTA">
      <calculatedColumnFormula>+SUMIFS(inv!$D$1:$D$1267,inv!$A$1:$A$1267,$B3,inv!$T$1:$T$1267,$A3,inv!$U$1:$U$1267,'DIAS DE INVENTARIO TAT'!H$1)</calculatedColumnFormula>
    </tableColumn>
    <tableColumn id="9" xr3:uid="{00000000-0010-0000-0400-000009000000}" name="INVENTARIO EXPENDIO">
      <calculatedColumnFormula>+SUMIFS(inv!$D$1:$D$1267,inv!$A$1:$A$1267,$B3,inv!$T$1:$T$1267,$A3,inv!$U$1:$U$1267,'DIAS DE INVENTARIO TAT'!I$1)</calculatedColumnFormula>
    </tableColumn>
    <tableColumn id="10" xr3:uid="{00000000-0010-0000-0400-00000A000000}" name="INVENTARIO HUEVO SIN CLAS">
      <calculatedColumnFormula>+SUMIFS(inv!$D$1:$D$1267,inv!$A$1:$A$1267,$B3,inv!$T$1:$T$1267,$A3,inv!$U$1:$U$1267,'DIAS DE INVENTARIO TAT'!J$1)</calculatedColumnFormula>
    </tableColumn>
    <tableColumn id="11" xr3:uid="{00000000-0010-0000-0400-00000B000000}" name="INV. PRECARGUE">
      <calculatedColumnFormula>+SUMIFS(inv!$D$1:$D$1267,inv!$A$1:$A$1267,$B3,inv!$T$1:$T$1267,$A3,inv!$U$1:$U$1267,'DIAS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+VLOOKUP(A3,inv!T$1:X$1267,5,0)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+SUMIFS(inv!$D$1:$D$1267,inv!$A$1:$A$1267,B2,inv!$Y$1:$Y$1267,TablaPLANTAS[[#This Row],[GRUPO]],inv!$U$1:$U$1267,"PLANTA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H26" sqref="H26"/>
    </sheetView>
  </sheetViews>
  <sheetFormatPr baseColWidth="10" defaultColWidth="11.453125" defaultRowHeight="15.5"/>
  <cols>
    <col min="1" max="1" width="5.54296875" style="52" customWidth="1"/>
    <col min="2" max="2" width="25.08984375" style="52" bestFit="1" customWidth="1"/>
    <col min="3" max="3" width="13" style="53" bestFit="1" customWidth="1"/>
    <col min="4" max="4" width="12.36328125" style="52" bestFit="1" customWidth="1"/>
    <col min="5" max="5" width="25.08984375" style="54" bestFit="1" customWidth="1"/>
    <col min="6" max="6" width="27.36328125" style="55" bestFit="1" customWidth="1"/>
    <col min="7" max="7" width="10.1796875" style="56" bestFit="1" customWidth="1"/>
    <col min="8" max="8" width="22.6328125" style="56" bestFit="1" customWidth="1"/>
    <col min="9" max="9" width="13" style="56" customWidth="1"/>
    <col min="10" max="10" width="10.36328125" style="56" bestFit="1" customWidth="1"/>
    <col min="11" max="11" width="13.1796875" style="56" bestFit="1" customWidth="1"/>
    <col min="12" max="13" width="13.453125" style="52" bestFit="1" customWidth="1"/>
    <col min="14" max="14" width="27.36328125" style="52" bestFit="1" customWidth="1"/>
    <col min="15" max="17" width="23.81640625" style="53" bestFit="1" customWidth="1"/>
    <col min="18" max="19" width="13.453125" style="53" bestFit="1" customWidth="1"/>
    <col min="20" max="20" width="13.1796875" style="57" bestFit="1" customWidth="1"/>
    <col min="21" max="21" width="19.6328125" style="52" bestFit="1" customWidth="1"/>
    <col min="22" max="24" width="21.54296875" style="56" bestFit="1" customWidth="1"/>
    <col min="25" max="25" width="21.54296875" style="52" bestFit="1" customWidth="1"/>
    <col min="26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3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16041</v>
      </c>
      <c r="AF11" s="100"/>
    </row>
    <row r="12" spans="1:46">
      <c r="B12" s="99" t="s">
        <v>491</v>
      </c>
      <c r="C12" s="100">
        <v>2848812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8131875</v>
      </c>
      <c r="E13" s="54" t="s">
        <v>490</v>
      </c>
      <c r="F13" s="55">
        <v>4096088</v>
      </c>
      <c r="G13" s="55">
        <v>404398</v>
      </c>
      <c r="H13" s="55"/>
      <c r="I13" s="55">
        <v>2621870</v>
      </c>
      <c r="J13" s="55">
        <v>29141</v>
      </c>
      <c r="K13" s="55">
        <v>980378</v>
      </c>
      <c r="L13" s="55">
        <v>8131875</v>
      </c>
      <c r="M13"/>
      <c r="N13" s="212" t="s">
        <v>455</v>
      </c>
      <c r="O13" s="214">
        <v>9600</v>
      </c>
      <c r="P13" s="214"/>
      <c r="Q13" s="214">
        <v>331268</v>
      </c>
      <c r="R13" s="213">
        <v>340868</v>
      </c>
      <c r="S13"/>
      <c r="T13"/>
      <c r="U13" s="93" t="s">
        <v>586</v>
      </c>
      <c r="V13" s="55"/>
      <c r="W13" s="55"/>
      <c r="X13" s="55">
        <v>63496</v>
      </c>
      <c r="Y13" s="55">
        <v>428</v>
      </c>
      <c r="Z13" s="55">
        <v>63924</v>
      </c>
      <c r="AA13"/>
      <c r="AB13" s="55"/>
      <c r="AC13" s="99" t="s">
        <v>491</v>
      </c>
      <c r="AD13" s="176">
        <v>40387</v>
      </c>
      <c r="AE13" s="63">
        <f t="shared" ref="AE13:AE16" si="0">AD13/$AE$11</f>
        <v>2.5177358020073561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4677202</v>
      </c>
      <c r="E14" s="54" t="s">
        <v>101</v>
      </c>
      <c r="G14" s="55"/>
      <c r="H14" s="55">
        <v>2093901</v>
      </c>
      <c r="I14" s="55"/>
      <c r="J14" s="55"/>
      <c r="K14" s="55"/>
      <c r="L14" s="55">
        <v>2093901</v>
      </c>
      <c r="M14"/>
      <c r="N14" s="212" t="s">
        <v>464</v>
      </c>
      <c r="O14" s="214"/>
      <c r="P14" s="214">
        <v>56430</v>
      </c>
      <c r="Q14" s="214">
        <v>419400</v>
      </c>
      <c r="R14" s="213">
        <v>475830</v>
      </c>
      <c r="S14"/>
      <c r="T14"/>
      <c r="U14" s="93" t="s">
        <v>52</v>
      </c>
      <c r="V14" s="55"/>
      <c r="W14" s="55"/>
      <c r="X14" s="55"/>
      <c r="Y14" s="55">
        <v>17328</v>
      </c>
      <c r="Z14" s="55">
        <v>17328</v>
      </c>
      <c r="AA14"/>
      <c r="AB14" s="55"/>
      <c r="AC14" s="99" t="s">
        <v>490</v>
      </c>
      <c r="AD14" s="176">
        <v>55548</v>
      </c>
      <c r="AE14" s="63">
        <f t="shared" si="0"/>
        <v>3.4628763792780997</v>
      </c>
      <c r="AF14" s="63"/>
      <c r="AJ14" s="196" t="s">
        <v>558</v>
      </c>
      <c r="AK14" s="199">
        <v>0</v>
      </c>
      <c r="AL14" s="199">
        <v>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0</v>
      </c>
    </row>
    <row r="15" spans="1:46">
      <c r="B15" s="99" t="s">
        <v>489</v>
      </c>
      <c r="C15" s="100">
        <v>5054404</v>
      </c>
      <c r="E15" s="54" t="s">
        <v>489</v>
      </c>
      <c r="F15" s="55">
        <v>1236325</v>
      </c>
      <c r="G15" s="55">
        <v>860529</v>
      </c>
      <c r="H15" s="55"/>
      <c r="I15" s="55">
        <v>2214130</v>
      </c>
      <c r="J15" s="55"/>
      <c r="K15" s="55">
        <v>743420</v>
      </c>
      <c r="L15" s="55">
        <v>5054404</v>
      </c>
      <c r="M15"/>
      <c r="N15" s="212" t="s">
        <v>445</v>
      </c>
      <c r="O15" s="214"/>
      <c r="P15" s="214">
        <v>69360</v>
      </c>
      <c r="Q15" s="214">
        <v>191675</v>
      </c>
      <c r="R15" s="213">
        <v>261035</v>
      </c>
      <c r="S15"/>
      <c r="T15"/>
      <c r="U15" s="93" t="s">
        <v>58</v>
      </c>
      <c r="V15" s="55"/>
      <c r="W15" s="55">
        <v>35686</v>
      </c>
      <c r="X15" s="55">
        <v>18258</v>
      </c>
      <c r="Y15" s="55">
        <v>1980</v>
      </c>
      <c r="Z15" s="55">
        <v>55924</v>
      </c>
      <c r="AA15"/>
      <c r="AB15" s="55"/>
      <c r="AC15" s="99" t="s">
        <v>503</v>
      </c>
      <c r="AD15" s="176">
        <v>17724</v>
      </c>
      <c r="AE15" s="63">
        <f t="shared" si="0"/>
        <v>1.1049186459697027</v>
      </c>
      <c r="AF15" s="63"/>
      <c r="AJ15" s="196" t="s">
        <v>559</v>
      </c>
      <c r="AK15" s="199">
        <v>0</v>
      </c>
      <c r="AL15" s="199">
        <v>0</v>
      </c>
      <c r="AM15" s="199">
        <v>0</v>
      </c>
      <c r="AN15" s="197">
        <v>0</v>
      </c>
      <c r="AO15" s="199">
        <v>15874</v>
      </c>
      <c r="AP15" s="199">
        <v>0</v>
      </c>
      <c r="AQ15" s="199">
        <v>0</v>
      </c>
      <c r="AR15" s="199">
        <v>0</v>
      </c>
      <c r="AS15" s="199">
        <v>0</v>
      </c>
      <c r="AT15" s="199">
        <v>15874</v>
      </c>
    </row>
    <row r="16" spans="1:46">
      <c r="B16" s="99" t="s">
        <v>101</v>
      </c>
      <c r="C16" s="100">
        <v>2093901</v>
      </c>
      <c r="E16" s="54" t="s">
        <v>503</v>
      </c>
      <c r="F16" s="55">
        <v>2159571</v>
      </c>
      <c r="G16" s="55">
        <v>5010</v>
      </c>
      <c r="H16" s="55"/>
      <c r="I16" s="55">
        <v>1653321</v>
      </c>
      <c r="J16" s="55"/>
      <c r="K16" s="55">
        <v>859300</v>
      </c>
      <c r="L16" s="55">
        <v>4677202</v>
      </c>
      <c r="M16"/>
      <c r="N16" s="212" t="s">
        <v>457</v>
      </c>
      <c r="O16" s="214"/>
      <c r="P16" s="214">
        <v>24223</v>
      </c>
      <c r="Q16" s="214">
        <v>277106</v>
      </c>
      <c r="R16" s="213">
        <v>301329</v>
      </c>
      <c r="S16"/>
      <c r="T16"/>
      <c r="U16" s="93" t="s">
        <v>587</v>
      </c>
      <c r="V16" s="55">
        <v>120</v>
      </c>
      <c r="W16" s="55"/>
      <c r="X16" s="55">
        <v>880</v>
      </c>
      <c r="Y16" s="55">
        <v>33889</v>
      </c>
      <c r="Z16" s="55">
        <v>34889</v>
      </c>
      <c r="AA16"/>
      <c r="AB16" s="55"/>
      <c r="AC16" s="99" t="s">
        <v>489</v>
      </c>
      <c r="AD16" s="176">
        <v>8255</v>
      </c>
      <c r="AE16" s="63">
        <f t="shared" si="0"/>
        <v>0.51461878935228478</v>
      </c>
      <c r="AF16" s="63"/>
      <c r="AJ16" s="196" t="s">
        <v>555</v>
      </c>
      <c r="AK16" s="199">
        <v>0</v>
      </c>
      <c r="AL16" s="199">
        <v>0</v>
      </c>
      <c r="AM16" s="199">
        <v>51462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0</v>
      </c>
      <c r="AT16" s="199">
        <v>51462</v>
      </c>
    </row>
    <row r="17" spans="2:46">
      <c r="B17" s="99" t="s">
        <v>531</v>
      </c>
      <c r="C17" s="100">
        <v>22806194</v>
      </c>
      <c r="E17" s="54" t="s">
        <v>491</v>
      </c>
      <c r="F17" s="55">
        <v>2531445</v>
      </c>
      <c r="G17" s="55">
        <v>23348</v>
      </c>
      <c r="H17" s="55"/>
      <c r="I17" s="55"/>
      <c r="J17" s="55">
        <v>22210</v>
      </c>
      <c r="K17" s="55">
        <v>271809</v>
      </c>
      <c r="L17" s="55">
        <v>2848812</v>
      </c>
      <c r="M17"/>
      <c r="N17" s="212" t="s">
        <v>450</v>
      </c>
      <c r="O17" s="214"/>
      <c r="P17" s="214"/>
      <c r="Q17" s="214">
        <v>5520</v>
      </c>
      <c r="R17" s="213">
        <v>5520</v>
      </c>
      <c r="S17"/>
      <c r="T17"/>
      <c r="U17" s="93" t="s">
        <v>520</v>
      </c>
      <c r="V17" s="55"/>
      <c r="W17" s="55"/>
      <c r="X17" s="55">
        <v>16494</v>
      </c>
      <c r="Y17" s="55"/>
      <c r="Z17" s="55">
        <v>16494</v>
      </c>
      <c r="AA17"/>
      <c r="AB17" s="55"/>
      <c r="AC17" s="99" t="s">
        <v>531</v>
      </c>
      <c r="AD17" s="98">
        <v>121914</v>
      </c>
      <c r="AE17" s="64">
        <f>SUM(AE13:AE16)</f>
        <v>7.6001496166074434</v>
      </c>
      <c r="AI17"/>
      <c r="AJ17" s="196" t="s">
        <v>560</v>
      </c>
      <c r="AK17" s="199">
        <v>0</v>
      </c>
      <c r="AL17" s="199">
        <v>0</v>
      </c>
      <c r="AM17" s="199">
        <v>111777</v>
      </c>
      <c r="AN17" s="197">
        <v>75445</v>
      </c>
      <c r="AO17" s="199">
        <v>0</v>
      </c>
      <c r="AP17" s="199">
        <v>0</v>
      </c>
      <c r="AQ17" s="199">
        <v>0</v>
      </c>
      <c r="AR17" s="199">
        <v>0</v>
      </c>
      <c r="AS17" s="199">
        <v>0</v>
      </c>
      <c r="AT17" s="199">
        <v>187222</v>
      </c>
    </row>
    <row r="18" spans="2:46">
      <c r="B18"/>
      <c r="C18"/>
      <c r="E18" s="54" t="s">
        <v>531</v>
      </c>
      <c r="F18" s="55">
        <v>10023429</v>
      </c>
      <c r="G18" s="55">
        <v>1293285</v>
      </c>
      <c r="H18" s="55">
        <v>2093901</v>
      </c>
      <c r="I18" s="55">
        <v>6489321</v>
      </c>
      <c r="J18" s="55">
        <v>51351</v>
      </c>
      <c r="K18" s="55">
        <v>2854907</v>
      </c>
      <c r="L18" s="55">
        <v>22806194</v>
      </c>
      <c r="M18"/>
      <c r="N18" s="212" t="s">
        <v>477</v>
      </c>
      <c r="O18" s="226"/>
      <c r="P18" s="226">
        <v>1050</v>
      </c>
      <c r="Q18" s="226">
        <v>1209</v>
      </c>
      <c r="R18" s="213">
        <v>2259</v>
      </c>
      <c r="S18"/>
      <c r="T18"/>
      <c r="U18" s="93" t="s">
        <v>531</v>
      </c>
      <c r="V18" s="101">
        <v>120</v>
      </c>
      <c r="W18" s="101">
        <v>35686</v>
      </c>
      <c r="X18" s="101">
        <v>99128</v>
      </c>
      <c r="Y18" s="101">
        <v>53625</v>
      </c>
      <c r="Z18" s="101">
        <v>188559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12600</v>
      </c>
      <c r="AL18" s="199">
        <v>0</v>
      </c>
      <c r="AM18" s="199">
        <v>28024</v>
      </c>
      <c r="AN18" s="197">
        <v>58249</v>
      </c>
      <c r="AO18" s="199">
        <v>3456</v>
      </c>
      <c r="AP18" s="199">
        <v>0</v>
      </c>
      <c r="AQ18" s="199">
        <v>0</v>
      </c>
      <c r="AR18" s="199">
        <v>0</v>
      </c>
      <c r="AS18" s="199">
        <v>0</v>
      </c>
      <c r="AT18" s="199">
        <v>102329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/>
      <c r="Q19" s="214">
        <v>25920</v>
      </c>
      <c r="R19" s="213">
        <v>25920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183646</v>
      </c>
      <c r="AL19" s="199">
        <v>0</v>
      </c>
      <c r="AM19" s="199">
        <v>98244</v>
      </c>
      <c r="AN19" s="197">
        <v>57639</v>
      </c>
      <c r="AO19" s="199">
        <v>173814</v>
      </c>
      <c r="AP19" s="199">
        <v>0</v>
      </c>
      <c r="AQ19" s="199">
        <v>0</v>
      </c>
      <c r="AR19" s="199">
        <v>0</v>
      </c>
      <c r="AS19" s="199">
        <v>0</v>
      </c>
      <c r="AT19" s="199">
        <v>513343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1412</v>
      </c>
      <c r="R20" s="213">
        <v>1412</v>
      </c>
      <c r="S20"/>
      <c r="T20"/>
      <c r="AC20"/>
      <c r="AD20"/>
      <c r="AJ20" s="195" t="s">
        <v>678</v>
      </c>
      <c r="AK20" s="200">
        <v>196246</v>
      </c>
      <c r="AL20" s="200">
        <v>0</v>
      </c>
      <c r="AM20" s="200">
        <v>289507</v>
      </c>
      <c r="AN20" s="198">
        <v>191333</v>
      </c>
      <c r="AO20" s="200">
        <v>193144</v>
      </c>
      <c r="AP20" s="200">
        <v>0</v>
      </c>
      <c r="AQ20" s="200">
        <v>0</v>
      </c>
      <c r="AR20" s="200">
        <v>0</v>
      </c>
      <c r="AS20" s="200">
        <v>0</v>
      </c>
      <c r="AT20" s="200">
        <v>870230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479</v>
      </c>
      <c r="O21" s="214"/>
      <c r="P21" s="214">
        <v>5760</v>
      </c>
      <c r="Q21" s="214"/>
      <c r="R21" s="213">
        <v>5760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7" t="s">
        <v>463</v>
      </c>
      <c r="O22" s="214"/>
      <c r="P22" s="214">
        <v>855</v>
      </c>
      <c r="Q22" s="214">
        <v>52800</v>
      </c>
      <c r="R22" s="213">
        <v>53655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SUMIF(inv!T$1:T$1267,RESUMEN!U22,inv!D$1:D$1267)</f>
        <v>1833366</v>
      </c>
      <c r="Y22" s="68">
        <f>X22/W22</f>
        <v>0.57293403667545839</v>
      </c>
      <c r="AC22" s="65" t="s">
        <v>453</v>
      </c>
      <c r="AD22" s="67">
        <v>226000</v>
      </c>
      <c r="AE22" s="144">
        <f>SUMIFS(inv!D$1:D$1267,inv!T$1:T$1267,RESUMEN!AC22,inv!U$1:U$1267,"&lt;&gt;VEHICULOS")</f>
        <v>28081</v>
      </c>
      <c r="AF22" s="69">
        <f>AE22/AD22</f>
        <v>0.12425221238938053</v>
      </c>
    </row>
    <row r="23" spans="2:46">
      <c r="B23"/>
      <c r="C23"/>
      <c r="L23"/>
      <c r="M23"/>
      <c r="N23" s="212" t="s">
        <v>448</v>
      </c>
      <c r="O23" s="214"/>
      <c r="P23" s="214"/>
      <c r="Q23" s="214">
        <v>28800</v>
      </c>
      <c r="R23" s="213">
        <v>28800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SUMIF(inv!T$1:T$1267,RESUMEN!U23,inv!D$1:D$1267)</f>
        <v>714505</v>
      </c>
      <c r="Y23" s="68">
        <f>X23/W23</f>
        <v>0.78710782585705474</v>
      </c>
      <c r="AC23" s="65" t="s">
        <v>461</v>
      </c>
      <c r="AD23" s="67">
        <v>450000</v>
      </c>
      <c r="AE23" s="144">
        <f>SUMIFS(inv!D$1:D$1267,inv!T$1:T$1267,RESUMEN!AC23,inv!U$1:U$1267,"&lt;&gt;VEHICULOS")</f>
        <v>301699</v>
      </c>
      <c r="AF23" s="69">
        <f t="shared" ref="AF23:AF28" si="1">AE23/AD23</f>
        <v>0.67044222222222227</v>
      </c>
    </row>
    <row r="24" spans="2:46">
      <c r="B24"/>
      <c r="C24"/>
      <c r="L24"/>
      <c r="M24"/>
      <c r="N24" s="212" t="s">
        <v>868</v>
      </c>
      <c r="O24" s="214"/>
      <c r="P24" s="214">
        <v>5790</v>
      </c>
      <c r="Q24" s="214">
        <v>33457</v>
      </c>
      <c r="R24" s="213">
        <v>39247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SUMIF(inv!T$1:T$1267,RESUMEN!U24,inv!D$1:D$1267)</f>
        <v>785302</v>
      </c>
      <c r="Y24" s="68">
        <f>X24/W24</f>
        <v>0.49856645842856417</v>
      </c>
      <c r="AC24" s="65" t="s">
        <v>443</v>
      </c>
      <c r="AD24" s="67">
        <v>200000</v>
      </c>
      <c r="AE24" s="144">
        <f>SUMIFS(inv!D$1:D$1267,inv!T$1:T$1267,RESUMEN!AC24,inv!U$1:U$1267,"&lt;&gt;VEHICULOS")</f>
        <v>50466</v>
      </c>
      <c r="AF24" s="69">
        <f t="shared" si="1"/>
        <v>0.25233</v>
      </c>
    </row>
    <row r="25" spans="2:46">
      <c r="B25"/>
      <c r="C25"/>
      <c r="L25"/>
      <c r="M25"/>
      <c r="N25" s="103" t="s">
        <v>531</v>
      </c>
      <c r="O25" s="215">
        <v>9600</v>
      </c>
      <c r="P25" s="215">
        <v>163468</v>
      </c>
      <c r="Q25" s="215">
        <v>1368567</v>
      </c>
      <c r="R25" s="70">
        <v>1541635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SUMIF(inv!T$1:T$1267,RESUMEN!U25,inv!D$1:D$1267)</f>
        <v>435705</v>
      </c>
      <c r="Y25" s="68">
        <f>X25/W25</f>
        <v>0.20747857142857143</v>
      </c>
      <c r="AC25" s="65" t="s">
        <v>464</v>
      </c>
      <c r="AD25" s="67">
        <v>1486000</v>
      </c>
      <c r="AE25" s="144">
        <f>SUMIFS(inv!D$1:D$1267,inv!T$1:T$1267,RESUMEN!AC25,inv!U$1:U$1267,"&lt;&gt;VEHICULOS")</f>
        <v>1858462</v>
      </c>
      <c r="AF25" s="69">
        <f t="shared" si="1"/>
        <v>1.2506473755047107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SUMIF(inv!T$1:T$1267,RESUMEN!U26,inv!D$1:D$1267)</f>
        <v>2118314</v>
      </c>
      <c r="Y26" s="68">
        <f>X26/W26</f>
        <v>0.84732560000000001</v>
      </c>
      <c r="AC26" s="65" t="s">
        <v>473</v>
      </c>
      <c r="AD26" s="67">
        <v>835800</v>
      </c>
      <c r="AE26" s="144">
        <f>SUMIFS(inv!D$1:D$1267,inv!T$1:T$1267,RESUMEN!AC26,inv!U$1:U$1267,"&lt;&gt;VEHICULOS")</f>
        <v>150982</v>
      </c>
      <c r="AF26" s="69">
        <f t="shared" si="1"/>
        <v>0.18064369466379518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SUMIFS(inv!D$1:D$1267,inv!T$1:T$1267,RESUMEN!AC27,inv!U$1:U$1267,"&lt;&gt;VEHICULOS")</f>
        <v>1046181</v>
      </c>
      <c r="AF27" s="69">
        <f t="shared" si="1"/>
        <v>1.4672945301542777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SUMIFS(inv!D$1:D$1267,inv!T$1:T$1267,RESUMEN!AC28,inv!U$1:U$1267,"&lt;&gt;VEHICULOS")</f>
        <v>226113</v>
      </c>
      <c r="AF28" s="69">
        <f t="shared" si="1"/>
        <v>0.62977105614973261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SUMIFS(inv!D$1:D$1267,inv!T$1:T$1267,RESUMEN!AC29,inv!U$1:U$1267,"&lt;&gt;VEHICULOS")</f>
        <v>1001965</v>
      </c>
      <c r="AF29" s="69">
        <f t="shared" ref="AF29:AF39" si="2">AE29/AD29</f>
        <v>1.1596817129629631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SUMIFS(inv!D$1:D$1267,inv!T$1:T$1267,RESUMEN!AC30,inv!U$1:U$1267,"&lt;&gt;VEHICULOS")</f>
        <v>548798</v>
      </c>
      <c r="AF30" s="69">
        <f t="shared" si="2"/>
        <v>0.60278326962787221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SUMIFS(inv!D$1:D$1267,inv!T$1:T$1267,RESUMEN!AC31,inv!U$1:U$1267,"&lt;&gt;VEHICULOS")</f>
        <v>905391</v>
      </c>
      <c r="AF31" s="69">
        <f t="shared" si="2"/>
        <v>0.95264204545454545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SUMIFS(inv!D$1:D$1267,inv!T$1:T$1267,RESUMEN!AC32,inv!U$1:U$1267,"&lt;&gt;VEHICULOS")</f>
        <v>707203</v>
      </c>
      <c r="AF32" s="69">
        <f t="shared" si="2"/>
        <v>0.78578111111111115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SUMIFS(inv!D$1:D$1267,inv!T$1:T$1267,RESUMEN!AC33,inv!U$1:U$1267,"&lt;&gt;VEHICULOS")</f>
        <v>359324</v>
      </c>
      <c r="AF33" s="69">
        <f t="shared" si="2"/>
        <v>0.79849777777777775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SUMIFS(inv!D$1:D$1267,inv!T$1:T$1267,RESUMEN!AC34,inv!U$1:U$1267,"&lt;&gt;VEHICULOS")</f>
        <v>403419</v>
      </c>
      <c r="AF34" s="69">
        <f t="shared" si="2"/>
        <v>0.87699782608695653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SUMIFS(inv!D$1:D$1267,inv!T$1:T$1267,RESUMEN!AC35,inv!U$1:U$1267,"&lt;&gt;VEHICULOS")</f>
        <v>211609</v>
      </c>
      <c r="AF35" s="69">
        <f t="shared" si="2"/>
        <v>0.35268166666666667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SUMIFS(inv!D$1:D$1267,inv!T$1:T$1267,RESUMEN!AC36,inv!U$1:U$1267,"&lt;&gt;VEHICULOS")</f>
        <v>1596952</v>
      </c>
      <c r="AF36" s="69">
        <f t="shared" si="2"/>
        <v>0.63011047979797985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SUMIFS(inv!D$1:D$1267,inv!T$1:T$1267,RESUMEN!AC37,inv!U$1:U$1267,"&lt;&gt;VEHICULOS")</f>
        <v>581332</v>
      </c>
      <c r="AF37" s="69">
        <f t="shared" si="2"/>
        <v>0.86353535353535349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SUMIFS(inv!D$1:D$1267,inv!T$1:T$1267,RESUMEN!AC38,inv!U$1:U$1267,"&lt;&gt;VEHICULOS")</f>
        <v>818476</v>
      </c>
      <c r="AF38" s="69">
        <f t="shared" si="2"/>
        <v>0.86119107744107748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SUMIFS(inv!D$1:D$1267,inv!T$1:T$1267,RESUMEN!AC39,inv!U$1:U$1267,"&lt;&gt;VEHICULOS")</f>
        <v>4564</v>
      </c>
      <c r="AF39" s="69">
        <f t="shared" si="2"/>
        <v>1.141E-2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SUMIFS(inv!D$1:D$1267,inv!T$1:T$1267,RESUMEN!AC40,inv!U$1:U$1267,"&lt;&gt;VEHICULOS")</f>
        <v>18920</v>
      </c>
      <c r="AF40" s="69">
        <f t="shared" ref="AF40" si="3">AE40/AD40</f>
        <v>0.17199999999999999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10767377</v>
      </c>
      <c r="D43" s="218">
        <v>57200000</v>
      </c>
      <c r="E43" s="219">
        <v>25</v>
      </c>
      <c r="F43" s="55">
        <f>D43/E43</f>
        <v>2288000</v>
      </c>
      <c r="G43" s="219">
        <f>C43/F43</f>
        <v>4.7060214160839164</v>
      </c>
      <c r="H43" s="55">
        <f>SUMIFS('VENTAS CANAL'!$O:$O,'VENTAS CANAL'!$N:$N,RESUMEN!B43)</f>
        <v>2151324.3333333335</v>
      </c>
      <c r="I43" s="219">
        <f>C43/H43</f>
        <v>5.0049994011440697</v>
      </c>
      <c r="J43" s="219">
        <v>5</v>
      </c>
      <c r="K43" s="55">
        <f>H43*J43</f>
        <v>10756621.666666668</v>
      </c>
      <c r="L43"/>
      <c r="M43"/>
    </row>
    <row r="44" spans="2:32" hidden="1">
      <c r="B44" s="99" t="s">
        <v>1793</v>
      </c>
      <c r="C44" s="220">
        <v>6266326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2.9242854666666669</v>
      </c>
      <c r="H44" s="55">
        <f>SUMIFS('VENTAS CANAL'!$O:$O,'VENTAS CANAL'!$N:$N,RESUMEN!B44)</f>
        <v>2181540</v>
      </c>
      <c r="I44" s="219">
        <f t="shared" ref="I44:I48" si="6">C44/H44</f>
        <v>2.8724323184539364</v>
      </c>
      <c r="J44" s="219">
        <v>3.5</v>
      </c>
      <c r="K44" s="55">
        <f t="shared" ref="K44:K48" si="7">H44*J44</f>
        <v>7635390</v>
      </c>
      <c r="L44"/>
      <c r="M44"/>
    </row>
    <row r="45" spans="2:32" hidden="1">
      <c r="B45" s="99" t="s">
        <v>1792</v>
      </c>
      <c r="C45" s="220">
        <v>1134260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1.3207498835584537</v>
      </c>
      <c r="H45" s="55">
        <f>SUMIFS('VENTAS CANAL'!$O:$O,'VENTAS CANAL'!$N:$N,RESUMEN!B45)</f>
        <v>674921</v>
      </c>
      <c r="I45" s="219">
        <f t="shared" si="6"/>
        <v>1.6805818755083928</v>
      </c>
      <c r="J45" s="219">
        <v>3</v>
      </c>
      <c r="K45" s="55">
        <f t="shared" si="7"/>
        <v>2024763</v>
      </c>
      <c r="L45"/>
      <c r="M45"/>
    </row>
    <row r="46" spans="2:32" hidden="1">
      <c r="B46" s="99" t="s">
        <v>1486</v>
      </c>
      <c r="C46" s="220">
        <v>1251045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3.9644331506781292</v>
      </c>
      <c r="H46" s="55">
        <f>SUMIFS('VENTAS CANAL'!$O:$O,'VENTAS CANAL'!$N:$N,RESUMEN!B46)</f>
        <v>551454.33333333337</v>
      </c>
      <c r="I46" s="219">
        <f t="shared" si="6"/>
        <v>2.2686284690844754</v>
      </c>
      <c r="J46" s="219">
        <v>3</v>
      </c>
      <c r="K46" s="55">
        <f t="shared" si="7"/>
        <v>1654363</v>
      </c>
      <c r="L46"/>
      <c r="M46"/>
    </row>
    <row r="47" spans="2:32" hidden="1">
      <c r="B47" s="99" t="s">
        <v>601</v>
      </c>
      <c r="C47" s="220">
        <v>1293285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2.7750645987961038</v>
      </c>
      <c r="H47" s="55">
        <f>SUMIFS('VENTAS CANAL'!$O:$O,'VENTAS CANAL'!$N:$N,RESUMEN!B47)</f>
        <v>395645.66666666669</v>
      </c>
      <c r="I47" s="219">
        <f t="shared" si="6"/>
        <v>3.2687960692100759</v>
      </c>
      <c r="J47" s="219">
        <v>3</v>
      </c>
      <c r="K47" s="55">
        <f t="shared" si="7"/>
        <v>1186937</v>
      </c>
      <c r="L47"/>
      <c r="M47"/>
    </row>
    <row r="48" spans="2:32" hidden="1">
      <c r="B48" s="99" t="s">
        <v>1791</v>
      </c>
      <c r="C48" s="220">
        <v>2093901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1.3278972522066905</v>
      </c>
      <c r="H48" s="55">
        <f>F48</f>
        <v>1576854.682484183</v>
      </c>
      <c r="I48" s="219">
        <f t="shared" si="6"/>
        <v>1.3278972522066905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22806194</v>
      </c>
      <c r="D49" s="221"/>
      <c r="E49" s="221"/>
      <c r="F49" s="221"/>
      <c r="G49" s="221"/>
      <c r="H49" s="221"/>
      <c r="I49" s="221"/>
      <c r="J49" s="221"/>
      <c r="K49" s="221">
        <f>SUM(K43:K48)</f>
        <v>25623356.690392941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O22" sqref="O2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7</v>
      </c>
      <c r="F7">
        <v>10401</v>
      </c>
      <c r="G7" t="s">
        <v>34</v>
      </c>
      <c r="H7" s="18">
        <v>51462</v>
      </c>
      <c r="I7"/>
      <c r="K7"/>
    </row>
    <row r="8" spans="1:11">
      <c r="D8" s="20" t="s">
        <v>586</v>
      </c>
      <c r="E8">
        <v>7</v>
      </c>
      <c r="F8">
        <v>72001</v>
      </c>
      <c r="G8" t="s">
        <v>23</v>
      </c>
      <c r="H8" s="18">
        <v>263</v>
      </c>
      <c r="I8"/>
      <c r="K8"/>
    </row>
    <row r="9" spans="1:11">
      <c r="D9" s="20" t="s">
        <v>586</v>
      </c>
      <c r="E9">
        <v>6</v>
      </c>
      <c r="F9">
        <v>72001</v>
      </c>
      <c r="G9" t="s">
        <v>23</v>
      </c>
      <c r="H9" s="18">
        <v>165</v>
      </c>
      <c r="I9"/>
      <c r="K9"/>
    </row>
    <row r="10" spans="1:11">
      <c r="D10" s="20" t="s">
        <v>586</v>
      </c>
      <c r="E10">
        <v>5</v>
      </c>
      <c r="F10">
        <v>10501</v>
      </c>
      <c r="G10" t="s">
        <v>41</v>
      </c>
      <c r="H10" s="18">
        <v>12034</v>
      </c>
      <c r="I10"/>
      <c r="K10"/>
    </row>
    <row r="11" spans="1:11">
      <c r="D11" s="20" t="s">
        <v>586</v>
      </c>
      <c r="E11">
        <v>4</v>
      </c>
      <c r="F11">
        <v>10501</v>
      </c>
      <c r="G11" t="s">
        <v>41</v>
      </c>
      <c r="H11" s="18">
        <v>89851</v>
      </c>
      <c r="I11"/>
      <c r="K11"/>
    </row>
    <row r="12" spans="1:11">
      <c r="D12" s="20" t="s">
        <v>586</v>
      </c>
      <c r="E12">
        <v>4</v>
      </c>
      <c r="F12">
        <v>72001</v>
      </c>
      <c r="G12" t="s">
        <v>23</v>
      </c>
      <c r="H12" s="18">
        <v>360</v>
      </c>
      <c r="I12" s="112"/>
      <c r="K12"/>
    </row>
    <row r="13" spans="1:11">
      <c r="D13" s="20" t="s">
        <v>586</v>
      </c>
      <c r="E13">
        <v>3</v>
      </c>
      <c r="F13">
        <v>10501</v>
      </c>
      <c r="G13" t="s">
        <v>41</v>
      </c>
      <c r="H13" s="18">
        <v>9892</v>
      </c>
      <c r="I13" s="112"/>
      <c r="K13"/>
    </row>
    <row r="14" spans="1:11">
      <c r="D14" s="20" t="s">
        <v>586</v>
      </c>
      <c r="E14">
        <v>3</v>
      </c>
      <c r="F14">
        <v>10601</v>
      </c>
      <c r="G14" t="s">
        <v>732</v>
      </c>
      <c r="H14" s="18">
        <v>8250</v>
      </c>
      <c r="I14" s="112"/>
      <c r="K14"/>
    </row>
    <row r="15" spans="1:11">
      <c r="D15" s="20" t="s">
        <v>586</v>
      </c>
      <c r="E15">
        <v>3</v>
      </c>
      <c r="F15">
        <v>2010301</v>
      </c>
      <c r="G15" t="s">
        <v>1002</v>
      </c>
      <c r="H15" s="18">
        <v>121361</v>
      </c>
      <c r="I15" s="112"/>
      <c r="K15"/>
    </row>
    <row r="16" spans="1:11">
      <c r="D16" s="20" t="s">
        <v>586</v>
      </c>
      <c r="E16">
        <v>3</v>
      </c>
      <c r="F16">
        <v>2410401</v>
      </c>
      <c r="G16" t="s">
        <v>1810</v>
      </c>
      <c r="H16" s="18">
        <v>169575</v>
      </c>
      <c r="K16"/>
    </row>
    <row r="17" spans="4:9" customFormat="1">
      <c r="D17" s="20" t="s">
        <v>586</v>
      </c>
      <c r="E17">
        <v>2</v>
      </c>
      <c r="F17">
        <v>10601</v>
      </c>
      <c r="G17" t="s">
        <v>732</v>
      </c>
      <c r="H17" s="18">
        <v>9154</v>
      </c>
      <c r="I17" s="111"/>
    </row>
    <row r="18" spans="4:9" customFormat="1">
      <c r="D18" s="20" t="s">
        <v>586</v>
      </c>
      <c r="E18">
        <v>2</v>
      </c>
      <c r="F18">
        <v>73001</v>
      </c>
      <c r="G18" t="s">
        <v>49</v>
      </c>
      <c r="H18" s="18">
        <v>31344</v>
      </c>
      <c r="I18" s="111"/>
    </row>
    <row r="19" spans="4:9" customFormat="1">
      <c r="D19" s="20" t="s">
        <v>586</v>
      </c>
      <c r="E19">
        <v>2</v>
      </c>
      <c r="F19">
        <v>2010501</v>
      </c>
      <c r="G19" t="s">
        <v>1005</v>
      </c>
      <c r="H19" s="18">
        <v>21318</v>
      </c>
      <c r="I19" s="111"/>
    </row>
    <row r="20" spans="4:9" customFormat="1">
      <c r="D20" s="20" t="s">
        <v>586</v>
      </c>
      <c r="E20">
        <v>2</v>
      </c>
      <c r="F20">
        <v>2110402</v>
      </c>
      <c r="G20" t="s">
        <v>1009</v>
      </c>
      <c r="H20" s="18">
        <v>955</v>
      </c>
      <c r="I20" s="111"/>
    </row>
    <row r="21" spans="4:9" customFormat="1">
      <c r="D21" s="20" t="s">
        <v>586</v>
      </c>
      <c r="E21">
        <v>2</v>
      </c>
      <c r="F21">
        <v>2010301</v>
      </c>
      <c r="G21" t="s">
        <v>1002</v>
      </c>
      <c r="H21" s="18">
        <v>45060</v>
      </c>
      <c r="I21" s="111"/>
    </row>
    <row r="22" spans="4:9" customFormat="1">
      <c r="D22" s="20" t="s">
        <v>586</v>
      </c>
      <c r="E22">
        <v>2</v>
      </c>
      <c r="F22">
        <v>2110202</v>
      </c>
      <c r="G22" t="s">
        <v>1008</v>
      </c>
      <c r="H22" s="18">
        <v>44398</v>
      </c>
      <c r="I22" s="111"/>
    </row>
    <row r="23" spans="4:9" customFormat="1">
      <c r="D23" s="20" t="s">
        <v>586</v>
      </c>
      <c r="E23">
        <v>2</v>
      </c>
      <c r="F23">
        <v>2410401</v>
      </c>
      <c r="G23" t="s">
        <v>1810</v>
      </c>
      <c r="H23" s="18">
        <v>63360</v>
      </c>
      <c r="I23" s="111"/>
    </row>
    <row r="24" spans="4:9" customFormat="1">
      <c r="D24" s="20" t="s">
        <v>586</v>
      </c>
      <c r="E24">
        <v>1</v>
      </c>
      <c r="F24">
        <v>10401</v>
      </c>
      <c r="G24" t="s">
        <v>34</v>
      </c>
      <c r="H24" s="18">
        <v>171360</v>
      </c>
      <c r="I24" s="111"/>
    </row>
    <row r="25" spans="4:9" customFormat="1">
      <c r="D25" s="20" t="s">
        <v>586</v>
      </c>
      <c r="E25">
        <v>1</v>
      </c>
      <c r="F25">
        <v>10601</v>
      </c>
      <c r="G25" t="s">
        <v>732</v>
      </c>
      <c r="H25" s="18">
        <v>10620</v>
      </c>
      <c r="I25" s="111"/>
    </row>
    <row r="26" spans="4:9" customFormat="1">
      <c r="D26" s="20" t="s">
        <v>586</v>
      </c>
      <c r="E26">
        <v>1</v>
      </c>
      <c r="F26">
        <v>72001</v>
      </c>
      <c r="G26" t="s">
        <v>23</v>
      </c>
      <c r="H26" s="18">
        <v>5760</v>
      </c>
      <c r="I26" s="111"/>
    </row>
    <row r="27" spans="4:9" customFormat="1">
      <c r="D27" s="20" t="s">
        <v>586</v>
      </c>
      <c r="E27">
        <v>1</v>
      </c>
      <c r="F27">
        <v>73001</v>
      </c>
      <c r="G27" t="s">
        <v>49</v>
      </c>
      <c r="H27" s="18">
        <v>60352</v>
      </c>
      <c r="I27" s="111"/>
    </row>
    <row r="28" spans="4:9" customFormat="1">
      <c r="D28" s="20" t="s">
        <v>586</v>
      </c>
      <c r="E28">
        <v>1</v>
      </c>
      <c r="F28">
        <v>79110</v>
      </c>
      <c r="G28" t="s">
        <v>719</v>
      </c>
      <c r="H28" s="18">
        <v>4800</v>
      </c>
      <c r="I28" s="111"/>
    </row>
    <row r="29" spans="4:9" customFormat="1">
      <c r="D29" s="20" t="s">
        <v>586</v>
      </c>
      <c r="E29">
        <v>1</v>
      </c>
      <c r="F29">
        <v>112268</v>
      </c>
      <c r="G29" t="s">
        <v>1022</v>
      </c>
      <c r="H29" s="18">
        <v>30000</v>
      </c>
      <c r="I29" s="111"/>
    </row>
    <row r="30" spans="4:9" customFormat="1">
      <c r="D30" s="20" t="s">
        <v>586</v>
      </c>
      <c r="E30">
        <v>1</v>
      </c>
      <c r="F30">
        <v>112379</v>
      </c>
      <c r="G30" t="s">
        <v>1067</v>
      </c>
      <c r="H30" s="18">
        <v>90000</v>
      </c>
      <c r="I30" s="111"/>
    </row>
    <row r="31" spans="4:9" customFormat="1">
      <c r="D31" s="20" t="s">
        <v>586</v>
      </c>
      <c r="E31">
        <v>1</v>
      </c>
      <c r="F31">
        <v>2010501</v>
      </c>
      <c r="G31" t="s">
        <v>1005</v>
      </c>
      <c r="H31" s="18">
        <v>113280</v>
      </c>
      <c r="I31" s="111"/>
    </row>
    <row r="32" spans="4:9" customFormat="1">
      <c r="D32" s="20" t="s">
        <v>586</v>
      </c>
      <c r="E32">
        <v>1</v>
      </c>
      <c r="F32">
        <v>2110302</v>
      </c>
      <c r="G32" t="s">
        <v>1007</v>
      </c>
      <c r="H32" s="18">
        <v>160387</v>
      </c>
      <c r="I32" s="111"/>
    </row>
    <row r="33" spans="4:11">
      <c r="D33" s="20" t="s">
        <v>586</v>
      </c>
      <c r="E33">
        <v>1</v>
      </c>
      <c r="F33">
        <v>2010301</v>
      </c>
      <c r="G33" t="s">
        <v>1002</v>
      </c>
      <c r="H33" s="18">
        <v>57480</v>
      </c>
      <c r="K33"/>
    </row>
    <row r="34" spans="4:11">
      <c r="D34" s="20" t="s">
        <v>586</v>
      </c>
      <c r="E34">
        <v>1</v>
      </c>
      <c r="F34">
        <v>2110202</v>
      </c>
      <c r="G34" t="s">
        <v>1008</v>
      </c>
      <c r="H34" s="18">
        <v>87240</v>
      </c>
      <c r="K34"/>
    </row>
    <row r="35" spans="4:11">
      <c r="D35" s="20" t="s">
        <v>586</v>
      </c>
      <c r="E35">
        <v>1</v>
      </c>
      <c r="F35">
        <v>2010102</v>
      </c>
      <c r="G35" t="s">
        <v>996</v>
      </c>
      <c r="H35" s="18">
        <v>473</v>
      </c>
      <c r="K35"/>
    </row>
    <row r="36" spans="4:11">
      <c r="D36" s="20" t="s">
        <v>586</v>
      </c>
      <c r="E36">
        <v>1</v>
      </c>
      <c r="F36">
        <v>152281</v>
      </c>
      <c r="G36" t="s">
        <v>1339</v>
      </c>
      <c r="H36" s="18">
        <v>23100</v>
      </c>
      <c r="K36"/>
    </row>
    <row r="37" spans="4:11">
      <c r="D37" s="20" t="s">
        <v>586</v>
      </c>
      <c r="E37">
        <v>1</v>
      </c>
      <c r="F37">
        <v>2410401</v>
      </c>
      <c r="G37" t="s">
        <v>1810</v>
      </c>
      <c r="H37" s="18">
        <v>216960</v>
      </c>
      <c r="K37"/>
    </row>
    <row r="38" spans="4:11">
      <c r="D38" s="20" t="s">
        <v>1768</v>
      </c>
      <c r="E38" s="20"/>
      <c r="F38" s="20"/>
      <c r="G38" s="20"/>
      <c r="H38" s="18">
        <v>1710614</v>
      </c>
      <c r="K38"/>
    </row>
    <row r="39" spans="4:11">
      <c r="D39" t="s">
        <v>52</v>
      </c>
      <c r="E39">
        <v>5</v>
      </c>
      <c r="F39">
        <v>72002</v>
      </c>
      <c r="G39" t="s">
        <v>48</v>
      </c>
      <c r="H39" s="18">
        <v>180</v>
      </c>
      <c r="K39"/>
    </row>
    <row r="40" spans="4:11">
      <c r="D40" t="s">
        <v>52</v>
      </c>
      <c r="E40">
        <v>5</v>
      </c>
      <c r="F40">
        <v>73001</v>
      </c>
      <c r="G40" t="s">
        <v>49</v>
      </c>
      <c r="H40" s="18">
        <v>12004</v>
      </c>
      <c r="K40"/>
    </row>
    <row r="41" spans="4:11">
      <c r="D41" t="s">
        <v>52</v>
      </c>
      <c r="E41">
        <v>5</v>
      </c>
      <c r="F41">
        <v>79110</v>
      </c>
      <c r="G41" t="s">
        <v>719</v>
      </c>
      <c r="H41" s="18">
        <v>3300</v>
      </c>
      <c r="K41"/>
    </row>
    <row r="42" spans="4:11">
      <c r="D42" t="s">
        <v>52</v>
      </c>
      <c r="E42">
        <v>5</v>
      </c>
      <c r="F42">
        <v>73003</v>
      </c>
      <c r="G42" t="s">
        <v>1346</v>
      </c>
      <c r="H42" s="18">
        <v>1844</v>
      </c>
      <c r="K42"/>
    </row>
    <row r="43" spans="4:11">
      <c r="D43" t="s">
        <v>52</v>
      </c>
      <c r="E43">
        <v>4</v>
      </c>
      <c r="F43">
        <v>10501</v>
      </c>
      <c r="G43" t="s">
        <v>41</v>
      </c>
      <c r="H43" s="18">
        <v>140</v>
      </c>
      <c r="K43"/>
    </row>
    <row r="44" spans="4:11">
      <c r="D44" t="s">
        <v>52</v>
      </c>
      <c r="E44">
        <v>4</v>
      </c>
      <c r="F44">
        <v>72002</v>
      </c>
      <c r="G44" t="s">
        <v>48</v>
      </c>
      <c r="H44" s="18">
        <v>234</v>
      </c>
      <c r="K44"/>
    </row>
    <row r="45" spans="4:11">
      <c r="D45" t="s">
        <v>52</v>
      </c>
      <c r="E45">
        <v>4</v>
      </c>
      <c r="F45">
        <v>73001</v>
      </c>
      <c r="G45" t="s">
        <v>49</v>
      </c>
      <c r="H45" s="18">
        <v>8940</v>
      </c>
      <c r="K45"/>
    </row>
    <row r="46" spans="4:11">
      <c r="D46" t="s">
        <v>52</v>
      </c>
      <c r="E46">
        <v>4</v>
      </c>
      <c r="F46">
        <v>79110</v>
      </c>
      <c r="G46" t="s">
        <v>719</v>
      </c>
      <c r="H46" s="18">
        <v>180</v>
      </c>
      <c r="K46"/>
    </row>
    <row r="47" spans="4:11">
      <c r="D47" t="s">
        <v>52</v>
      </c>
      <c r="E47">
        <v>3</v>
      </c>
      <c r="F47">
        <v>10501</v>
      </c>
      <c r="G47" t="s">
        <v>41</v>
      </c>
      <c r="H47" s="18">
        <v>34985</v>
      </c>
      <c r="K47"/>
    </row>
    <row r="48" spans="4:11">
      <c r="D48" t="s">
        <v>52</v>
      </c>
      <c r="E48">
        <v>3</v>
      </c>
      <c r="F48">
        <v>10601</v>
      </c>
      <c r="G48" t="s">
        <v>732</v>
      </c>
      <c r="H48" s="18">
        <v>11397</v>
      </c>
      <c r="K48"/>
    </row>
    <row r="49" spans="4:9" customFormat="1">
      <c r="D49" t="s">
        <v>52</v>
      </c>
      <c r="E49">
        <v>3</v>
      </c>
      <c r="F49">
        <v>72002</v>
      </c>
      <c r="G49" t="s">
        <v>48</v>
      </c>
      <c r="H49" s="18">
        <v>210</v>
      </c>
      <c r="I49" s="111"/>
    </row>
    <row r="50" spans="4:9" customFormat="1">
      <c r="D50" t="s">
        <v>52</v>
      </c>
      <c r="E50">
        <v>3</v>
      </c>
      <c r="F50">
        <v>73001</v>
      </c>
      <c r="G50" t="s">
        <v>49</v>
      </c>
      <c r="H50" s="18">
        <v>15024</v>
      </c>
      <c r="I50" s="111"/>
    </row>
    <row r="51" spans="4:9" customFormat="1">
      <c r="D51" t="s">
        <v>52</v>
      </c>
      <c r="E51">
        <v>3</v>
      </c>
      <c r="F51">
        <v>79110</v>
      </c>
      <c r="G51" t="s">
        <v>719</v>
      </c>
      <c r="H51" s="18">
        <v>260</v>
      </c>
      <c r="I51" s="111"/>
    </row>
    <row r="52" spans="4:9" customFormat="1">
      <c r="D52" t="s">
        <v>52</v>
      </c>
      <c r="E52">
        <v>3</v>
      </c>
      <c r="F52">
        <v>2110402</v>
      </c>
      <c r="G52" t="s">
        <v>1009</v>
      </c>
      <c r="H52" s="18">
        <v>7</v>
      </c>
      <c r="I52" s="111"/>
    </row>
    <row r="53" spans="4:9" customFormat="1">
      <c r="D53" t="s">
        <v>52</v>
      </c>
      <c r="E53">
        <v>3</v>
      </c>
      <c r="F53">
        <v>2110202</v>
      </c>
      <c r="G53" t="s">
        <v>1008</v>
      </c>
      <c r="H53" s="18">
        <v>49744</v>
      </c>
      <c r="I53" s="111"/>
    </row>
    <row r="54" spans="4:9" customFormat="1">
      <c r="D54" t="s">
        <v>52</v>
      </c>
      <c r="E54">
        <v>3</v>
      </c>
      <c r="F54">
        <v>2010102</v>
      </c>
      <c r="G54" t="s">
        <v>996</v>
      </c>
      <c r="H54" s="18">
        <v>443</v>
      </c>
      <c r="I54" s="111"/>
    </row>
    <row r="55" spans="4:9" customFormat="1">
      <c r="D55" t="s">
        <v>52</v>
      </c>
      <c r="E55">
        <v>3</v>
      </c>
      <c r="F55">
        <v>73003</v>
      </c>
      <c r="G55" t="s">
        <v>1346</v>
      </c>
      <c r="H55" s="18">
        <v>187</v>
      </c>
      <c r="I55" s="111"/>
    </row>
    <row r="56" spans="4:9" customFormat="1">
      <c r="D56" t="s">
        <v>52</v>
      </c>
      <c r="E56">
        <v>3</v>
      </c>
      <c r="F56">
        <v>114365</v>
      </c>
      <c r="G56" t="s">
        <v>1750</v>
      </c>
      <c r="H56" s="18">
        <v>3900</v>
      </c>
      <c r="I56" s="111"/>
    </row>
    <row r="57" spans="4:9" customFormat="1">
      <c r="D57" t="s">
        <v>52</v>
      </c>
      <c r="E57">
        <v>1</v>
      </c>
      <c r="F57">
        <v>10501</v>
      </c>
      <c r="G57" t="s">
        <v>41</v>
      </c>
      <c r="H57" s="18">
        <v>40320</v>
      </c>
      <c r="I57" s="111"/>
    </row>
    <row r="58" spans="4:9" customFormat="1">
      <c r="D58" t="s">
        <v>52</v>
      </c>
      <c r="E58">
        <v>1</v>
      </c>
      <c r="F58">
        <v>10601</v>
      </c>
      <c r="G58" t="s">
        <v>732</v>
      </c>
      <c r="H58" s="18">
        <v>46852</v>
      </c>
      <c r="I58" s="111"/>
    </row>
    <row r="59" spans="4:9" customFormat="1">
      <c r="D59" t="s">
        <v>52</v>
      </c>
      <c r="E59">
        <v>1</v>
      </c>
      <c r="F59">
        <v>72002</v>
      </c>
      <c r="G59" t="s">
        <v>48</v>
      </c>
      <c r="H59" s="18">
        <v>72</v>
      </c>
      <c r="I59" s="111"/>
    </row>
    <row r="60" spans="4:9" customFormat="1">
      <c r="D60" t="s">
        <v>52</v>
      </c>
      <c r="E60">
        <v>1</v>
      </c>
      <c r="F60">
        <v>73001</v>
      </c>
      <c r="G60" t="s">
        <v>49</v>
      </c>
      <c r="H60" s="18">
        <v>20975</v>
      </c>
      <c r="I60" s="111"/>
    </row>
    <row r="61" spans="4:9" customFormat="1">
      <c r="D61" t="s">
        <v>52</v>
      </c>
      <c r="E61">
        <v>1</v>
      </c>
      <c r="F61">
        <v>79110</v>
      </c>
      <c r="G61" t="s">
        <v>719</v>
      </c>
      <c r="H61" s="18">
        <v>1500</v>
      </c>
      <c r="I61" s="111"/>
    </row>
    <row r="62" spans="4:9" customFormat="1">
      <c r="D62" t="s">
        <v>52</v>
      </c>
      <c r="E62">
        <v>1</v>
      </c>
      <c r="F62">
        <v>112268</v>
      </c>
      <c r="G62" t="s">
        <v>1022</v>
      </c>
      <c r="H62" s="18">
        <v>21000</v>
      </c>
      <c r="I62" s="111"/>
    </row>
    <row r="63" spans="4:9" customFormat="1">
      <c r="D63" t="s">
        <v>52</v>
      </c>
      <c r="E63">
        <v>1</v>
      </c>
      <c r="F63">
        <v>112379</v>
      </c>
      <c r="G63" t="s">
        <v>1067</v>
      </c>
      <c r="H63" s="18">
        <v>51000</v>
      </c>
      <c r="I63" s="111"/>
    </row>
    <row r="64" spans="4:9" customFormat="1">
      <c r="D64" t="s">
        <v>52</v>
      </c>
      <c r="E64">
        <v>1</v>
      </c>
      <c r="F64">
        <v>2010501</v>
      </c>
      <c r="G64" t="s">
        <v>1005</v>
      </c>
      <c r="H64" s="18">
        <v>4159</v>
      </c>
      <c r="I64" s="111"/>
    </row>
    <row r="65" spans="4:9" customFormat="1">
      <c r="D65" t="s">
        <v>52</v>
      </c>
      <c r="E65">
        <v>1</v>
      </c>
      <c r="F65">
        <v>2110302</v>
      </c>
      <c r="G65" t="s">
        <v>1007</v>
      </c>
      <c r="H65" s="18">
        <v>26</v>
      </c>
      <c r="I65" s="111"/>
    </row>
    <row r="66" spans="4:9" customFormat="1">
      <c r="D66" t="s">
        <v>52</v>
      </c>
      <c r="E66">
        <v>1</v>
      </c>
      <c r="F66">
        <v>2010301</v>
      </c>
      <c r="G66" t="s">
        <v>1002</v>
      </c>
      <c r="H66" s="18">
        <v>5256</v>
      </c>
      <c r="I66" s="111"/>
    </row>
    <row r="67" spans="4:9" customFormat="1">
      <c r="D67" t="s">
        <v>52</v>
      </c>
      <c r="E67">
        <v>1</v>
      </c>
      <c r="F67">
        <v>2110202</v>
      </c>
      <c r="G67" t="s">
        <v>1008</v>
      </c>
      <c r="H67" s="18">
        <v>46070</v>
      </c>
      <c r="I67" s="111"/>
    </row>
    <row r="68" spans="4:9" customFormat="1">
      <c r="D68" t="s">
        <v>52</v>
      </c>
      <c r="E68">
        <v>1</v>
      </c>
      <c r="F68">
        <v>2010102</v>
      </c>
      <c r="G68" t="s">
        <v>996</v>
      </c>
      <c r="H68" s="18">
        <v>599</v>
      </c>
      <c r="I68" s="111"/>
    </row>
    <row r="69" spans="4:9" customFormat="1">
      <c r="D69" t="s">
        <v>52</v>
      </c>
      <c r="E69">
        <v>1</v>
      </c>
      <c r="F69">
        <v>2410401</v>
      </c>
      <c r="G69" t="s">
        <v>1810</v>
      </c>
      <c r="H69" s="18">
        <v>333258</v>
      </c>
      <c r="I69" s="111"/>
    </row>
    <row r="70" spans="4:9" customFormat="1">
      <c r="D70" t="s">
        <v>1769</v>
      </c>
      <c r="H70" s="18">
        <v>714066</v>
      </c>
      <c r="I70" s="111"/>
    </row>
    <row r="71" spans="4:9" customFormat="1">
      <c r="D71" t="s">
        <v>58</v>
      </c>
      <c r="E71">
        <v>6</v>
      </c>
      <c r="F71">
        <v>2010501</v>
      </c>
      <c r="G71" t="s">
        <v>1005</v>
      </c>
      <c r="H71" s="18">
        <v>7440</v>
      </c>
      <c r="I71" s="111"/>
    </row>
    <row r="72" spans="4:9" customFormat="1">
      <c r="D72" t="s">
        <v>58</v>
      </c>
      <c r="E72">
        <v>5</v>
      </c>
      <c r="F72">
        <v>10501</v>
      </c>
      <c r="G72" t="s">
        <v>41</v>
      </c>
      <c r="H72" s="18">
        <v>10818</v>
      </c>
      <c r="I72" s="111"/>
    </row>
    <row r="73" spans="4:9" customFormat="1">
      <c r="D73" t="s">
        <v>58</v>
      </c>
      <c r="E73">
        <v>5</v>
      </c>
      <c r="F73">
        <v>2110402</v>
      </c>
      <c r="G73" t="s">
        <v>1009</v>
      </c>
      <c r="H73" s="18">
        <v>35686</v>
      </c>
      <c r="I73" s="111"/>
    </row>
    <row r="74" spans="4:9" customFormat="1">
      <c r="D74" t="s">
        <v>58</v>
      </c>
      <c r="E74">
        <v>5</v>
      </c>
      <c r="F74">
        <v>72005</v>
      </c>
      <c r="G74" t="s">
        <v>1335</v>
      </c>
      <c r="H74" s="18">
        <v>1980</v>
      </c>
      <c r="I74" s="111"/>
    </row>
    <row r="75" spans="4:9" customFormat="1">
      <c r="D75" t="s">
        <v>58</v>
      </c>
      <c r="E75">
        <v>4</v>
      </c>
      <c r="F75">
        <v>10401</v>
      </c>
      <c r="G75" t="s">
        <v>34</v>
      </c>
      <c r="H75" s="18">
        <v>4055</v>
      </c>
      <c r="I75" s="111"/>
    </row>
    <row r="76" spans="4:9" customFormat="1">
      <c r="D76" t="s">
        <v>58</v>
      </c>
      <c r="E76">
        <v>4</v>
      </c>
      <c r="F76">
        <v>10501</v>
      </c>
      <c r="G76" t="s">
        <v>41</v>
      </c>
      <c r="H76" s="18">
        <v>13470</v>
      </c>
      <c r="I76" s="111"/>
    </row>
    <row r="77" spans="4:9" customFormat="1">
      <c r="D77" t="s">
        <v>58</v>
      </c>
      <c r="E77">
        <v>3</v>
      </c>
      <c r="F77">
        <v>10501</v>
      </c>
      <c r="G77" t="s">
        <v>41</v>
      </c>
      <c r="H77" s="18">
        <v>6345</v>
      </c>
      <c r="I77" s="111"/>
    </row>
    <row r="78" spans="4:9" customFormat="1">
      <c r="D78" t="s">
        <v>58</v>
      </c>
      <c r="E78">
        <v>3</v>
      </c>
      <c r="F78">
        <v>72005</v>
      </c>
      <c r="G78" t="s">
        <v>1335</v>
      </c>
      <c r="H78" s="18">
        <v>1152</v>
      </c>
      <c r="I78" s="111"/>
    </row>
    <row r="79" spans="4:9" customFormat="1">
      <c r="D79" t="s">
        <v>58</v>
      </c>
      <c r="E79">
        <v>3</v>
      </c>
      <c r="F79">
        <v>273003</v>
      </c>
      <c r="G79" t="s">
        <v>1343</v>
      </c>
      <c r="H79" s="18">
        <v>1540</v>
      </c>
      <c r="I79" s="111"/>
    </row>
    <row r="80" spans="4:9" customFormat="1">
      <c r="D80" t="s">
        <v>58</v>
      </c>
      <c r="E80">
        <v>2</v>
      </c>
      <c r="F80">
        <v>10501</v>
      </c>
      <c r="G80" t="s">
        <v>41</v>
      </c>
      <c r="H80" s="18">
        <v>5340</v>
      </c>
      <c r="I80" s="111"/>
    </row>
    <row r="81" spans="4:9" customFormat="1">
      <c r="D81" t="s">
        <v>58</v>
      </c>
      <c r="E81">
        <v>2</v>
      </c>
      <c r="F81">
        <v>73001</v>
      </c>
      <c r="G81" t="s">
        <v>49</v>
      </c>
      <c r="H81" s="18">
        <v>7814</v>
      </c>
      <c r="I81" s="111"/>
    </row>
    <row r="82" spans="4:9" customFormat="1">
      <c r="D82" t="s">
        <v>58</v>
      </c>
      <c r="E82">
        <v>2</v>
      </c>
      <c r="F82">
        <v>73005</v>
      </c>
      <c r="G82" t="s">
        <v>902</v>
      </c>
      <c r="H82" s="18">
        <v>572</v>
      </c>
      <c r="I82" s="111"/>
    </row>
    <row r="83" spans="4:9" customFormat="1">
      <c r="D83" t="s">
        <v>58</v>
      </c>
      <c r="E83">
        <v>2</v>
      </c>
      <c r="F83">
        <v>271901</v>
      </c>
      <c r="G83" t="s">
        <v>1334</v>
      </c>
      <c r="H83" s="18">
        <v>84</v>
      </c>
      <c r="I83" s="111"/>
    </row>
    <row r="84" spans="4:9" customFormat="1">
      <c r="D84" t="s">
        <v>58</v>
      </c>
      <c r="E84">
        <v>2</v>
      </c>
      <c r="F84">
        <v>273003</v>
      </c>
      <c r="G84" t="s">
        <v>1343</v>
      </c>
      <c r="H84" s="18">
        <v>840</v>
      </c>
      <c r="I84" s="111"/>
    </row>
    <row r="85" spans="4:9" customFormat="1">
      <c r="D85" t="s">
        <v>58</v>
      </c>
      <c r="E85">
        <v>1</v>
      </c>
      <c r="F85">
        <v>10501</v>
      </c>
      <c r="G85" t="s">
        <v>41</v>
      </c>
      <c r="H85" s="18">
        <v>6016</v>
      </c>
      <c r="I85" s="111"/>
    </row>
    <row r="86" spans="4:9" customFormat="1">
      <c r="D86" t="s">
        <v>58</v>
      </c>
      <c r="E86">
        <v>1</v>
      </c>
      <c r="F86">
        <v>72001</v>
      </c>
      <c r="G86" t="s">
        <v>23</v>
      </c>
      <c r="H86" s="18">
        <v>1883</v>
      </c>
      <c r="I86" s="111"/>
    </row>
    <row r="87" spans="4:9" customFormat="1">
      <c r="D87" t="s">
        <v>58</v>
      </c>
      <c r="E87">
        <v>1</v>
      </c>
      <c r="F87">
        <v>72003</v>
      </c>
      <c r="G87" t="s">
        <v>760</v>
      </c>
      <c r="H87" s="18">
        <v>110</v>
      </c>
      <c r="I87" s="111"/>
    </row>
    <row r="88" spans="4:9" customFormat="1">
      <c r="D88" t="s">
        <v>58</v>
      </c>
      <c r="E88">
        <v>1</v>
      </c>
      <c r="F88">
        <v>73001</v>
      </c>
      <c r="G88" t="s">
        <v>49</v>
      </c>
      <c r="H88" s="18">
        <v>8624</v>
      </c>
      <c r="I88" s="111"/>
    </row>
    <row r="89" spans="4:9" customFormat="1">
      <c r="D89" t="s">
        <v>58</v>
      </c>
      <c r="E89">
        <v>1</v>
      </c>
      <c r="F89">
        <v>75201</v>
      </c>
      <c r="G89" t="s">
        <v>724</v>
      </c>
      <c r="H89" s="18">
        <v>9886</v>
      </c>
      <c r="I89" s="111"/>
    </row>
    <row r="90" spans="4:9" customFormat="1">
      <c r="D90" t="s">
        <v>58</v>
      </c>
      <c r="E90">
        <v>1</v>
      </c>
      <c r="F90">
        <v>75301</v>
      </c>
      <c r="G90" t="s">
        <v>704</v>
      </c>
      <c r="H90" s="18">
        <v>18898</v>
      </c>
      <c r="I90" s="111"/>
    </row>
    <row r="91" spans="4:9" customFormat="1">
      <c r="D91" t="s">
        <v>58</v>
      </c>
      <c r="E91">
        <v>1</v>
      </c>
      <c r="F91">
        <v>75401</v>
      </c>
      <c r="G91" t="s">
        <v>705</v>
      </c>
      <c r="H91" s="18">
        <v>7240</v>
      </c>
      <c r="I91" s="111"/>
    </row>
    <row r="92" spans="4:9" customFormat="1">
      <c r="D92" t="s">
        <v>58</v>
      </c>
      <c r="E92">
        <v>1</v>
      </c>
      <c r="F92">
        <v>75501</v>
      </c>
      <c r="G92" t="s">
        <v>706</v>
      </c>
      <c r="H92" s="18">
        <v>310</v>
      </c>
      <c r="I92" s="111"/>
    </row>
    <row r="93" spans="4:9" customFormat="1">
      <c r="D93" t="s">
        <v>58</v>
      </c>
      <c r="E93">
        <v>1</v>
      </c>
      <c r="F93">
        <v>79111</v>
      </c>
      <c r="G93" t="s">
        <v>741</v>
      </c>
      <c r="H93" s="18">
        <v>7357</v>
      </c>
      <c r="I93" s="111"/>
    </row>
    <row r="94" spans="4:9" customFormat="1">
      <c r="D94" t="s">
        <v>58</v>
      </c>
      <c r="E94">
        <v>1</v>
      </c>
      <c r="F94">
        <v>73005</v>
      </c>
      <c r="G94" t="s">
        <v>902</v>
      </c>
      <c r="H94" s="18">
        <v>1545</v>
      </c>
      <c r="I94" s="111"/>
    </row>
    <row r="95" spans="4:9" customFormat="1">
      <c r="D95" t="s">
        <v>58</v>
      </c>
      <c r="E95">
        <v>1</v>
      </c>
      <c r="F95">
        <v>75101</v>
      </c>
      <c r="G95" t="s">
        <v>1062</v>
      </c>
      <c r="H95" s="18">
        <v>460</v>
      </c>
      <c r="I95" s="111"/>
    </row>
    <row r="96" spans="4:9" customFormat="1">
      <c r="D96" t="s">
        <v>58</v>
      </c>
      <c r="E96">
        <v>1</v>
      </c>
      <c r="F96">
        <v>2110302</v>
      </c>
      <c r="G96" t="s">
        <v>1007</v>
      </c>
      <c r="H96" s="18">
        <v>41931</v>
      </c>
      <c r="I96" s="111"/>
    </row>
    <row r="97" spans="4:9" customFormat="1">
      <c r="D97" t="s">
        <v>58</v>
      </c>
      <c r="E97">
        <v>1</v>
      </c>
      <c r="F97">
        <v>2110202</v>
      </c>
      <c r="G97" t="s">
        <v>1008</v>
      </c>
      <c r="H97" s="18">
        <v>119706</v>
      </c>
      <c r="I97" s="111"/>
    </row>
    <row r="98" spans="4:9" customFormat="1">
      <c r="D98" t="s">
        <v>58</v>
      </c>
      <c r="E98">
        <v>1</v>
      </c>
      <c r="F98">
        <v>2010102</v>
      </c>
      <c r="G98" t="s">
        <v>996</v>
      </c>
      <c r="H98" s="18">
        <v>3520</v>
      </c>
      <c r="I98" s="111"/>
    </row>
    <row r="99" spans="4:9" customFormat="1">
      <c r="D99" t="s">
        <v>58</v>
      </c>
      <c r="E99">
        <v>1</v>
      </c>
      <c r="F99">
        <v>72005</v>
      </c>
      <c r="G99" t="s">
        <v>1335</v>
      </c>
      <c r="H99" s="18">
        <v>1200</v>
      </c>
      <c r="I99" s="111"/>
    </row>
    <row r="100" spans="4:9" customFormat="1">
      <c r="D100" t="s">
        <v>58</v>
      </c>
      <c r="E100">
        <v>1</v>
      </c>
      <c r="F100">
        <v>271901</v>
      </c>
      <c r="G100" t="s">
        <v>1334</v>
      </c>
      <c r="H100" s="18">
        <v>93</v>
      </c>
      <c r="I100" s="111"/>
    </row>
    <row r="101" spans="4:9" customFormat="1">
      <c r="D101" t="s">
        <v>58</v>
      </c>
      <c r="E101">
        <v>1</v>
      </c>
      <c r="F101">
        <v>273003</v>
      </c>
      <c r="G101" t="s">
        <v>1343</v>
      </c>
      <c r="H101" s="18">
        <v>2459</v>
      </c>
      <c r="I101" s="111"/>
    </row>
    <row r="102" spans="4:9" customFormat="1">
      <c r="D102" t="s">
        <v>1770</v>
      </c>
      <c r="H102" s="18">
        <v>328374</v>
      </c>
      <c r="I102" s="111"/>
    </row>
    <row r="103" spans="4:9" customFormat="1">
      <c r="D103" s="20" t="s">
        <v>587</v>
      </c>
      <c r="E103">
        <v>10</v>
      </c>
      <c r="F103">
        <v>75101</v>
      </c>
      <c r="G103" t="s">
        <v>1062</v>
      </c>
      <c r="H103" s="18">
        <v>880</v>
      </c>
      <c r="I103" s="111"/>
    </row>
    <row r="104" spans="4:9" customFormat="1">
      <c r="D104" s="20" t="s">
        <v>587</v>
      </c>
      <c r="E104">
        <v>9</v>
      </c>
      <c r="F104">
        <v>73001</v>
      </c>
      <c r="G104" t="s">
        <v>49</v>
      </c>
      <c r="H104" s="18">
        <v>2208</v>
      </c>
      <c r="I104" s="111"/>
    </row>
    <row r="105" spans="4:9" customFormat="1">
      <c r="D105" s="20" t="s">
        <v>587</v>
      </c>
      <c r="E105">
        <v>8</v>
      </c>
      <c r="F105">
        <v>73001</v>
      </c>
      <c r="G105" t="s">
        <v>49</v>
      </c>
      <c r="H105" s="18">
        <v>762</v>
      </c>
      <c r="I105" s="111"/>
    </row>
    <row r="106" spans="4:9" customFormat="1">
      <c r="D106" s="20" t="s">
        <v>587</v>
      </c>
      <c r="E106">
        <v>7</v>
      </c>
      <c r="F106">
        <v>73001</v>
      </c>
      <c r="G106" t="s">
        <v>49</v>
      </c>
      <c r="H106" s="18">
        <v>5400</v>
      </c>
      <c r="I106" s="111"/>
    </row>
    <row r="107" spans="4:9" customFormat="1">
      <c r="D107" s="20" t="s">
        <v>587</v>
      </c>
      <c r="E107">
        <v>7</v>
      </c>
      <c r="F107">
        <v>272003</v>
      </c>
      <c r="G107" t="s">
        <v>1332</v>
      </c>
      <c r="H107" s="18">
        <v>1200</v>
      </c>
      <c r="I107" s="111"/>
    </row>
    <row r="108" spans="4:9" customFormat="1">
      <c r="D108" s="20" t="s">
        <v>587</v>
      </c>
      <c r="E108">
        <v>6</v>
      </c>
      <c r="F108">
        <v>73001</v>
      </c>
      <c r="G108" t="s">
        <v>49</v>
      </c>
      <c r="H108" s="18">
        <v>10800</v>
      </c>
      <c r="I108" s="111"/>
    </row>
    <row r="109" spans="4:9" customFormat="1">
      <c r="D109" s="20" t="s">
        <v>587</v>
      </c>
      <c r="E109">
        <v>5</v>
      </c>
      <c r="F109">
        <v>73001</v>
      </c>
      <c r="G109" t="s">
        <v>49</v>
      </c>
      <c r="H109" s="18">
        <v>13519</v>
      </c>
      <c r="I109" s="111"/>
    </row>
    <row r="110" spans="4:9" customFormat="1">
      <c r="D110" s="20" t="s">
        <v>587</v>
      </c>
      <c r="E110">
        <v>5</v>
      </c>
      <c r="F110">
        <v>112357</v>
      </c>
      <c r="G110" t="s">
        <v>1068</v>
      </c>
      <c r="H110" s="18">
        <v>120</v>
      </c>
      <c r="I110" s="111"/>
    </row>
    <row r="111" spans="4:9" customFormat="1">
      <c r="D111" s="20" t="s">
        <v>587</v>
      </c>
      <c r="E111">
        <v>4</v>
      </c>
      <c r="F111">
        <v>73001</v>
      </c>
      <c r="G111" t="s">
        <v>49</v>
      </c>
      <c r="H111" s="18">
        <v>10800</v>
      </c>
      <c r="I111" s="111"/>
    </row>
    <row r="112" spans="4:9" customFormat="1">
      <c r="D112" s="20" t="s">
        <v>587</v>
      </c>
      <c r="E112">
        <v>4</v>
      </c>
      <c r="F112">
        <v>75101</v>
      </c>
      <c r="G112" t="s">
        <v>1062</v>
      </c>
      <c r="H112" s="18">
        <v>333</v>
      </c>
      <c r="I112" s="111"/>
    </row>
    <row r="113" spans="4:9" customFormat="1">
      <c r="D113" s="20" t="s">
        <v>587</v>
      </c>
      <c r="E113">
        <v>4</v>
      </c>
      <c r="F113">
        <v>273001</v>
      </c>
      <c r="G113" t="s">
        <v>1330</v>
      </c>
      <c r="H113" s="18">
        <v>4080</v>
      </c>
      <c r="I113" s="111"/>
    </row>
    <row r="114" spans="4:9" customFormat="1">
      <c r="D114" s="20" t="s">
        <v>587</v>
      </c>
      <c r="E114">
        <v>4</v>
      </c>
      <c r="F114">
        <v>272003</v>
      </c>
      <c r="G114" t="s">
        <v>1332</v>
      </c>
      <c r="H114" s="18">
        <v>1975</v>
      </c>
      <c r="I114" s="111"/>
    </row>
    <row r="115" spans="4:9" customFormat="1">
      <c r="D115" s="20" t="s">
        <v>587</v>
      </c>
      <c r="E115">
        <v>4</v>
      </c>
      <c r="F115">
        <v>273003</v>
      </c>
      <c r="G115" t="s">
        <v>1343</v>
      </c>
      <c r="H115" s="18">
        <v>2850</v>
      </c>
      <c r="I115" s="111"/>
    </row>
    <row r="116" spans="4:9" customFormat="1">
      <c r="D116" s="20" t="s">
        <v>587</v>
      </c>
      <c r="E116">
        <v>3</v>
      </c>
      <c r="F116">
        <v>10601</v>
      </c>
      <c r="G116" t="s">
        <v>732</v>
      </c>
      <c r="H116" s="18">
        <v>7350</v>
      </c>
      <c r="I116" s="111"/>
    </row>
    <row r="117" spans="4:9" customFormat="1">
      <c r="D117" s="20" t="s">
        <v>587</v>
      </c>
      <c r="E117">
        <v>3</v>
      </c>
      <c r="F117">
        <v>73001</v>
      </c>
      <c r="G117" t="s">
        <v>49</v>
      </c>
      <c r="H117" s="18">
        <v>31714</v>
      </c>
      <c r="I117" s="111"/>
    </row>
    <row r="118" spans="4:9" customFormat="1">
      <c r="D118" s="20" t="s">
        <v>587</v>
      </c>
      <c r="E118">
        <v>3</v>
      </c>
      <c r="F118">
        <v>76401</v>
      </c>
      <c r="G118" t="s">
        <v>533</v>
      </c>
      <c r="H118" s="18">
        <v>14820</v>
      </c>
      <c r="I118" s="111"/>
    </row>
    <row r="119" spans="4:9" customFormat="1">
      <c r="D119" s="20" t="s">
        <v>587</v>
      </c>
      <c r="E119">
        <v>3</v>
      </c>
      <c r="F119">
        <v>112268</v>
      </c>
      <c r="G119" t="s">
        <v>1022</v>
      </c>
      <c r="H119" s="18">
        <v>7500</v>
      </c>
      <c r="I119" s="111"/>
    </row>
    <row r="120" spans="4:9" customFormat="1">
      <c r="D120" s="20" t="s">
        <v>587</v>
      </c>
      <c r="E120">
        <v>3</v>
      </c>
      <c r="F120">
        <v>2010501</v>
      </c>
      <c r="G120" t="s">
        <v>1005</v>
      </c>
      <c r="H120" s="18">
        <v>83520</v>
      </c>
      <c r="I120" s="111"/>
    </row>
    <row r="121" spans="4:9" customFormat="1">
      <c r="D121" s="20" t="s">
        <v>587</v>
      </c>
      <c r="E121">
        <v>3</v>
      </c>
      <c r="F121">
        <v>2110402</v>
      </c>
      <c r="G121" t="s">
        <v>1009</v>
      </c>
      <c r="H121" s="18">
        <v>359858</v>
      </c>
      <c r="I121" s="111"/>
    </row>
    <row r="122" spans="4:9" customFormat="1">
      <c r="D122" s="20" t="s">
        <v>587</v>
      </c>
      <c r="E122">
        <v>3</v>
      </c>
      <c r="F122">
        <v>114379</v>
      </c>
      <c r="G122" t="s">
        <v>1182</v>
      </c>
      <c r="H122" s="18">
        <v>1800</v>
      </c>
      <c r="I122" s="111"/>
    </row>
    <row r="123" spans="4:9" customFormat="1">
      <c r="D123" s="20" t="s">
        <v>587</v>
      </c>
      <c r="E123">
        <v>3</v>
      </c>
      <c r="F123">
        <v>114268</v>
      </c>
      <c r="G123" t="s">
        <v>1180</v>
      </c>
      <c r="H123" s="18">
        <v>3600</v>
      </c>
      <c r="I123" s="111"/>
    </row>
    <row r="124" spans="4:9" customFormat="1">
      <c r="D124" s="20" t="s">
        <v>587</v>
      </c>
      <c r="E124">
        <v>3</v>
      </c>
      <c r="F124">
        <v>272002</v>
      </c>
      <c r="G124" t="s">
        <v>1331</v>
      </c>
      <c r="H124" s="18">
        <v>3360</v>
      </c>
      <c r="I124" s="111"/>
    </row>
    <row r="125" spans="4:9" customFormat="1">
      <c r="D125" s="20" t="s">
        <v>587</v>
      </c>
      <c r="E125">
        <v>3</v>
      </c>
      <c r="F125">
        <v>272003</v>
      </c>
      <c r="G125" t="s">
        <v>1332</v>
      </c>
      <c r="H125" s="18">
        <v>5760</v>
      </c>
      <c r="I125" s="111"/>
    </row>
    <row r="126" spans="4:9" customFormat="1">
      <c r="D126" s="20" t="s">
        <v>587</v>
      </c>
      <c r="E126">
        <v>3</v>
      </c>
      <c r="F126">
        <v>274001</v>
      </c>
      <c r="G126" t="s">
        <v>1333</v>
      </c>
      <c r="H126" s="18">
        <v>16133</v>
      </c>
      <c r="I126" s="111"/>
    </row>
    <row r="127" spans="4:9" customFormat="1">
      <c r="D127" s="20" t="s">
        <v>587</v>
      </c>
      <c r="E127">
        <v>3</v>
      </c>
      <c r="F127">
        <v>273003</v>
      </c>
      <c r="G127" t="s">
        <v>1343</v>
      </c>
      <c r="H127" s="18">
        <v>3450</v>
      </c>
      <c r="I127" s="111"/>
    </row>
    <row r="128" spans="4:9" customFormat="1">
      <c r="D128" s="20" t="s">
        <v>587</v>
      </c>
      <c r="E128">
        <v>2</v>
      </c>
      <c r="F128">
        <v>73001</v>
      </c>
      <c r="G128" t="s">
        <v>49</v>
      </c>
      <c r="H128" s="18">
        <v>10800</v>
      </c>
      <c r="I128" s="111"/>
    </row>
    <row r="129" spans="4:9" customFormat="1">
      <c r="D129" s="20" t="s">
        <v>587</v>
      </c>
      <c r="E129">
        <v>2</v>
      </c>
      <c r="F129">
        <v>112268</v>
      </c>
      <c r="G129" t="s">
        <v>1022</v>
      </c>
      <c r="H129" s="18">
        <v>3600</v>
      </c>
      <c r="I129" s="111"/>
    </row>
    <row r="130" spans="4:9" customFormat="1">
      <c r="D130" s="20" t="s">
        <v>587</v>
      </c>
      <c r="E130">
        <v>2</v>
      </c>
      <c r="F130">
        <v>2152388</v>
      </c>
      <c r="G130" t="s">
        <v>1106</v>
      </c>
      <c r="H130" s="18">
        <v>360</v>
      </c>
      <c r="I130" s="111"/>
    </row>
    <row r="131" spans="4:9" customFormat="1">
      <c r="D131" s="20" t="s">
        <v>587</v>
      </c>
      <c r="E131">
        <v>2</v>
      </c>
      <c r="F131">
        <v>2112207</v>
      </c>
      <c r="G131" t="s">
        <v>1104</v>
      </c>
      <c r="H131" s="18">
        <v>180</v>
      </c>
      <c r="I131" s="111"/>
    </row>
    <row r="132" spans="4:9" customFormat="1">
      <c r="D132" s="20" t="s">
        <v>587</v>
      </c>
      <c r="E132">
        <v>2</v>
      </c>
      <c r="F132">
        <v>274001</v>
      </c>
      <c r="G132" t="s">
        <v>1333</v>
      </c>
      <c r="H132" s="18">
        <v>57600</v>
      </c>
      <c r="I132" s="111"/>
    </row>
    <row r="133" spans="4:9" customFormat="1">
      <c r="D133" s="20" t="s">
        <v>587</v>
      </c>
      <c r="E133">
        <v>2</v>
      </c>
      <c r="F133">
        <v>2114357</v>
      </c>
      <c r="G133" t="s">
        <v>1704</v>
      </c>
      <c r="H133" s="18">
        <v>348</v>
      </c>
      <c r="I133" s="111"/>
    </row>
    <row r="134" spans="4:9" customFormat="1">
      <c r="D134" s="20" t="s">
        <v>587</v>
      </c>
      <c r="E134">
        <v>2</v>
      </c>
      <c r="F134">
        <v>2114158</v>
      </c>
      <c r="G134" t="s">
        <v>1807</v>
      </c>
      <c r="H134" s="18">
        <v>100</v>
      </c>
      <c r="I134" s="111"/>
    </row>
    <row r="135" spans="4:9" customFormat="1">
      <c r="D135" s="20" t="s">
        <v>587</v>
      </c>
      <c r="E135">
        <v>1</v>
      </c>
      <c r="F135">
        <v>10601</v>
      </c>
      <c r="G135" t="s">
        <v>732</v>
      </c>
      <c r="H135" s="18">
        <v>5250</v>
      </c>
      <c r="I135" s="111"/>
    </row>
    <row r="136" spans="4:9" customFormat="1">
      <c r="D136" s="20" t="s">
        <v>587</v>
      </c>
      <c r="E136">
        <v>1</v>
      </c>
      <c r="F136">
        <v>72001</v>
      </c>
      <c r="G136" t="s">
        <v>23</v>
      </c>
      <c r="H136" s="18">
        <v>25200</v>
      </c>
      <c r="I136" s="111"/>
    </row>
    <row r="137" spans="4:9" customFormat="1">
      <c r="D137" s="20" t="s">
        <v>587</v>
      </c>
      <c r="E137">
        <v>1</v>
      </c>
      <c r="F137">
        <v>72002</v>
      </c>
      <c r="G137" t="s">
        <v>48</v>
      </c>
      <c r="H137" s="18">
        <v>13830</v>
      </c>
      <c r="I137" s="111"/>
    </row>
    <row r="138" spans="4:9" customFormat="1">
      <c r="D138" s="20" t="s">
        <v>587</v>
      </c>
      <c r="E138">
        <v>1</v>
      </c>
      <c r="F138">
        <v>73001</v>
      </c>
      <c r="G138" t="s">
        <v>49</v>
      </c>
      <c r="H138" s="18">
        <v>39713</v>
      </c>
      <c r="I138" s="111"/>
    </row>
    <row r="139" spans="4:9" customFormat="1">
      <c r="D139" s="20" t="s">
        <v>587</v>
      </c>
      <c r="E139">
        <v>1</v>
      </c>
      <c r="F139">
        <v>13459</v>
      </c>
      <c r="G139" t="s">
        <v>718</v>
      </c>
      <c r="H139" s="18">
        <v>5400</v>
      </c>
      <c r="I139" s="111"/>
    </row>
    <row r="140" spans="4:9" customFormat="1">
      <c r="D140" s="20" t="s">
        <v>587</v>
      </c>
      <c r="E140">
        <v>1</v>
      </c>
      <c r="F140">
        <v>112268</v>
      </c>
      <c r="G140" t="s">
        <v>1022</v>
      </c>
      <c r="H140" s="18">
        <v>2700</v>
      </c>
      <c r="I140" s="111"/>
    </row>
    <row r="141" spans="4:9" customFormat="1">
      <c r="D141" s="20" t="s">
        <v>587</v>
      </c>
      <c r="E141">
        <v>1</v>
      </c>
      <c r="F141">
        <v>112379</v>
      </c>
      <c r="G141" t="s">
        <v>1067</v>
      </c>
      <c r="H141" s="18">
        <v>1800</v>
      </c>
      <c r="I141" s="111"/>
    </row>
    <row r="142" spans="4:9" customFormat="1">
      <c r="D142" s="20" t="s">
        <v>587</v>
      </c>
      <c r="E142">
        <v>1</v>
      </c>
      <c r="F142">
        <v>110303</v>
      </c>
      <c r="G142" t="s">
        <v>1097</v>
      </c>
      <c r="H142" s="18">
        <v>4140</v>
      </c>
      <c r="I142" s="111"/>
    </row>
    <row r="143" spans="4:9" customFormat="1">
      <c r="D143" s="20" t="s">
        <v>587</v>
      </c>
      <c r="E143">
        <v>1</v>
      </c>
      <c r="F143">
        <v>2110302</v>
      </c>
      <c r="G143" t="s">
        <v>1007</v>
      </c>
      <c r="H143" s="18">
        <v>31200</v>
      </c>
      <c r="I143" s="111"/>
    </row>
    <row r="144" spans="4:9" customFormat="1">
      <c r="D144" s="20" t="s">
        <v>587</v>
      </c>
      <c r="E144">
        <v>1</v>
      </c>
      <c r="F144">
        <v>2110402</v>
      </c>
      <c r="G144" t="s">
        <v>1009</v>
      </c>
      <c r="H144" s="18">
        <v>5280</v>
      </c>
      <c r="I144" s="111"/>
    </row>
    <row r="145" spans="4:9" customFormat="1">
      <c r="D145" s="20" t="s">
        <v>587</v>
      </c>
      <c r="E145">
        <v>1</v>
      </c>
      <c r="F145">
        <v>2010301</v>
      </c>
      <c r="G145" t="s">
        <v>1002</v>
      </c>
      <c r="H145" s="18">
        <v>7440</v>
      </c>
      <c r="I145" s="111"/>
    </row>
    <row r="146" spans="4:9" customFormat="1">
      <c r="D146" s="20" t="s">
        <v>587</v>
      </c>
      <c r="E146">
        <v>1</v>
      </c>
      <c r="F146">
        <v>2010401</v>
      </c>
      <c r="G146" t="s">
        <v>992</v>
      </c>
      <c r="H146" s="18">
        <v>49120</v>
      </c>
      <c r="I146" s="111"/>
    </row>
    <row r="147" spans="4:9" customFormat="1">
      <c r="D147" s="20" t="s">
        <v>587</v>
      </c>
      <c r="E147">
        <v>1</v>
      </c>
      <c r="F147">
        <v>2110202</v>
      </c>
      <c r="G147" t="s">
        <v>1008</v>
      </c>
      <c r="H147" s="18">
        <v>57900</v>
      </c>
      <c r="I147" s="111"/>
    </row>
    <row r="148" spans="4:9" customFormat="1">
      <c r="D148" s="20" t="s">
        <v>587</v>
      </c>
      <c r="E148">
        <v>1</v>
      </c>
      <c r="F148">
        <v>2152388</v>
      </c>
      <c r="G148" t="s">
        <v>1106</v>
      </c>
      <c r="H148" s="18">
        <v>2880</v>
      </c>
      <c r="I148" s="111"/>
    </row>
    <row r="149" spans="4:9" customFormat="1">
      <c r="D149" s="20" t="s">
        <v>587</v>
      </c>
      <c r="E149">
        <v>1</v>
      </c>
      <c r="F149">
        <v>2010102</v>
      </c>
      <c r="G149" t="s">
        <v>996</v>
      </c>
      <c r="H149" s="18">
        <v>3200</v>
      </c>
      <c r="I149" s="111"/>
    </row>
    <row r="150" spans="4:9" customFormat="1">
      <c r="D150" s="20" t="s">
        <v>587</v>
      </c>
      <c r="E150">
        <v>1</v>
      </c>
      <c r="F150">
        <v>13358</v>
      </c>
      <c r="G150" t="s">
        <v>1174</v>
      </c>
      <c r="H150" s="18">
        <v>36288</v>
      </c>
      <c r="I150" s="111"/>
    </row>
    <row r="151" spans="4:9" customFormat="1">
      <c r="D151" s="20" t="s">
        <v>587</v>
      </c>
      <c r="E151">
        <v>1</v>
      </c>
      <c r="F151">
        <v>13524</v>
      </c>
      <c r="G151" t="s">
        <v>1169</v>
      </c>
      <c r="H151" s="18">
        <v>138480</v>
      </c>
      <c r="I151" s="111"/>
    </row>
    <row r="152" spans="4:9" customFormat="1">
      <c r="D152" s="20" t="s">
        <v>587</v>
      </c>
      <c r="E152">
        <v>1</v>
      </c>
      <c r="F152">
        <v>114379</v>
      </c>
      <c r="G152" t="s">
        <v>1182</v>
      </c>
      <c r="H152" s="18">
        <v>3900</v>
      </c>
      <c r="I152" s="111"/>
    </row>
    <row r="153" spans="4:9" customFormat="1">
      <c r="D153" s="20" t="s">
        <v>587</v>
      </c>
      <c r="E153">
        <v>1</v>
      </c>
      <c r="F153">
        <v>114268</v>
      </c>
      <c r="G153" t="s">
        <v>1180</v>
      </c>
      <c r="H153" s="18">
        <v>3000</v>
      </c>
      <c r="I153" s="111"/>
    </row>
    <row r="154" spans="4:9" customFormat="1">
      <c r="D154" s="20" t="s">
        <v>587</v>
      </c>
      <c r="E154">
        <v>1</v>
      </c>
      <c r="F154">
        <v>13324</v>
      </c>
      <c r="G154" t="s">
        <v>1237</v>
      </c>
      <c r="H154" s="18">
        <v>86700</v>
      </c>
      <c r="I154" s="111"/>
    </row>
    <row r="155" spans="4:9" customFormat="1">
      <c r="D155" s="20" t="s">
        <v>587</v>
      </c>
      <c r="E155">
        <v>1</v>
      </c>
      <c r="F155">
        <v>2110427</v>
      </c>
      <c r="G155" t="s">
        <v>1213</v>
      </c>
      <c r="H155" s="18">
        <v>17280</v>
      </c>
      <c r="I155" s="111"/>
    </row>
    <row r="156" spans="4:9" customFormat="1">
      <c r="D156" s="20" t="s">
        <v>587</v>
      </c>
      <c r="E156">
        <v>1</v>
      </c>
      <c r="F156">
        <v>272003</v>
      </c>
      <c r="G156" t="s">
        <v>1332</v>
      </c>
      <c r="H156" s="18">
        <v>11032</v>
      </c>
      <c r="I156" s="111"/>
    </row>
    <row r="157" spans="4:9" customFormat="1">
      <c r="D157" s="20" t="s">
        <v>587</v>
      </c>
      <c r="E157">
        <v>1</v>
      </c>
      <c r="F157">
        <v>273003</v>
      </c>
      <c r="G157" t="s">
        <v>1343</v>
      </c>
      <c r="H157" s="18">
        <v>2940</v>
      </c>
      <c r="I157" s="111"/>
    </row>
    <row r="158" spans="4:9" customFormat="1">
      <c r="D158" s="20" t="s">
        <v>587</v>
      </c>
      <c r="E158">
        <v>1</v>
      </c>
      <c r="F158">
        <v>2114158</v>
      </c>
      <c r="G158" t="s">
        <v>1807</v>
      </c>
      <c r="H158" s="18">
        <v>500</v>
      </c>
      <c r="I158" s="111"/>
    </row>
    <row r="159" spans="4:9" customFormat="1">
      <c r="D159" s="20" t="s">
        <v>1772</v>
      </c>
      <c r="E159" s="20"/>
      <c r="F159" s="20"/>
      <c r="G159" s="20"/>
      <c r="H159" s="18">
        <v>1221953</v>
      </c>
      <c r="I159" s="111"/>
    </row>
    <row r="160" spans="4:9" customFormat="1">
      <c r="D160" s="20" t="s">
        <v>520</v>
      </c>
      <c r="E160">
        <v>8</v>
      </c>
      <c r="F160">
        <v>10301</v>
      </c>
      <c r="G160" t="s">
        <v>30</v>
      </c>
      <c r="H160" s="18">
        <v>5794</v>
      </c>
      <c r="I160" s="111"/>
    </row>
    <row r="161" spans="4:9" customFormat="1">
      <c r="D161" s="20" t="s">
        <v>520</v>
      </c>
      <c r="E161">
        <v>5</v>
      </c>
      <c r="F161">
        <v>10301</v>
      </c>
      <c r="G161" t="s">
        <v>30</v>
      </c>
      <c r="H161" s="18">
        <v>10080</v>
      </c>
      <c r="I161" s="111"/>
    </row>
    <row r="162" spans="4:9" customFormat="1">
      <c r="D162" s="20" t="s">
        <v>520</v>
      </c>
      <c r="E162">
        <v>5</v>
      </c>
      <c r="F162">
        <v>10601</v>
      </c>
      <c r="G162" t="s">
        <v>732</v>
      </c>
      <c r="H162" s="18">
        <v>620</v>
      </c>
      <c r="I162" s="111"/>
    </row>
    <row r="163" spans="4:9" customFormat="1">
      <c r="D163" s="20" t="s">
        <v>520</v>
      </c>
      <c r="E163">
        <v>4</v>
      </c>
      <c r="F163">
        <v>10601</v>
      </c>
      <c r="G163" t="s">
        <v>732</v>
      </c>
      <c r="H163" s="18">
        <v>819</v>
      </c>
      <c r="I163" s="111"/>
    </row>
    <row r="164" spans="4:9" customFormat="1">
      <c r="D164" s="20" t="s">
        <v>520</v>
      </c>
      <c r="E164">
        <v>4</v>
      </c>
      <c r="F164">
        <v>13324</v>
      </c>
      <c r="G164" t="s">
        <v>1237</v>
      </c>
      <c r="H164" s="18">
        <v>600</v>
      </c>
      <c r="I164" s="111"/>
    </row>
    <row r="165" spans="4:9" customFormat="1">
      <c r="D165" s="20" t="s">
        <v>520</v>
      </c>
      <c r="E165">
        <v>3</v>
      </c>
      <c r="F165">
        <v>10601</v>
      </c>
      <c r="G165" t="s">
        <v>732</v>
      </c>
      <c r="H165" s="18">
        <v>723</v>
      </c>
      <c r="I165" s="111"/>
    </row>
    <row r="166" spans="4:9" customFormat="1">
      <c r="D166" s="20" t="s">
        <v>520</v>
      </c>
      <c r="E166">
        <v>3</v>
      </c>
      <c r="F166">
        <v>76401</v>
      </c>
      <c r="G166" t="s">
        <v>533</v>
      </c>
      <c r="H166" s="18">
        <v>173814</v>
      </c>
      <c r="I166" s="111"/>
    </row>
    <row r="167" spans="4:9" customFormat="1">
      <c r="D167" s="20" t="s">
        <v>520</v>
      </c>
      <c r="E167">
        <v>2</v>
      </c>
      <c r="F167">
        <v>10601</v>
      </c>
      <c r="G167" t="s">
        <v>732</v>
      </c>
      <c r="H167" s="18">
        <v>590</v>
      </c>
      <c r="I167" s="111"/>
    </row>
    <row r="168" spans="4:9" customFormat="1">
      <c r="D168" s="20" t="s">
        <v>520</v>
      </c>
      <c r="E168">
        <v>2</v>
      </c>
      <c r="F168">
        <v>2010301</v>
      </c>
      <c r="G168" t="s">
        <v>1002</v>
      </c>
      <c r="H168" s="18">
        <v>138415</v>
      </c>
      <c r="I168" s="111"/>
    </row>
    <row r="169" spans="4:9" customFormat="1">
      <c r="D169" s="20" t="s">
        <v>520</v>
      </c>
      <c r="E169">
        <v>1</v>
      </c>
      <c r="F169">
        <v>10601</v>
      </c>
      <c r="G169" t="s">
        <v>732</v>
      </c>
      <c r="H169" s="18">
        <v>704</v>
      </c>
      <c r="I169" s="111"/>
    </row>
    <row r="170" spans="4:9" customFormat="1">
      <c r="D170" s="20" t="s">
        <v>520</v>
      </c>
      <c r="E170">
        <v>1</v>
      </c>
      <c r="F170">
        <v>73001</v>
      </c>
      <c r="G170" t="s">
        <v>49</v>
      </c>
      <c r="H170" s="18">
        <v>25359</v>
      </c>
      <c r="I170" s="111"/>
    </row>
    <row r="171" spans="4:9" customFormat="1">
      <c r="D171" s="20" t="s">
        <v>520</v>
      </c>
      <c r="E171">
        <v>1</v>
      </c>
      <c r="F171">
        <v>79110</v>
      </c>
      <c r="G171" t="s">
        <v>719</v>
      </c>
      <c r="H171" s="18">
        <v>3000</v>
      </c>
      <c r="I171" s="111"/>
    </row>
    <row r="172" spans="4:9" customFormat="1">
      <c r="D172" s="20" t="s">
        <v>520</v>
      </c>
      <c r="E172">
        <v>1</v>
      </c>
      <c r="F172">
        <v>72006</v>
      </c>
      <c r="G172" t="s">
        <v>761</v>
      </c>
      <c r="H172" s="18">
        <v>4552</v>
      </c>
      <c r="I172" s="111"/>
    </row>
    <row r="173" spans="4:9" customFormat="1">
      <c r="D173" s="20" t="s">
        <v>520</v>
      </c>
      <c r="E173">
        <v>1</v>
      </c>
      <c r="F173">
        <v>2010501</v>
      </c>
      <c r="G173" t="s">
        <v>1005</v>
      </c>
      <c r="H173" s="18">
        <v>13800</v>
      </c>
      <c r="I173" s="111"/>
    </row>
    <row r="174" spans="4:9" customFormat="1">
      <c r="D174" s="20" t="s">
        <v>520</v>
      </c>
      <c r="E174">
        <v>1</v>
      </c>
      <c r="F174">
        <v>2110302</v>
      </c>
      <c r="G174" t="s">
        <v>1007</v>
      </c>
      <c r="H174" s="18">
        <v>14750</v>
      </c>
      <c r="I174" s="111"/>
    </row>
    <row r="175" spans="4:9" customFormat="1">
      <c r="D175" s="20" t="s">
        <v>520</v>
      </c>
      <c r="E175">
        <v>1</v>
      </c>
      <c r="F175">
        <v>2010301</v>
      </c>
      <c r="G175" t="s">
        <v>1002</v>
      </c>
      <c r="H175" s="18">
        <v>121996</v>
      </c>
      <c r="I175" s="111"/>
    </row>
    <row r="176" spans="4:9" customFormat="1">
      <c r="D176" s="20" t="s">
        <v>520</v>
      </c>
      <c r="E176">
        <v>1</v>
      </c>
      <c r="F176">
        <v>2110202</v>
      </c>
      <c r="G176" t="s">
        <v>1008</v>
      </c>
      <c r="H176" s="18">
        <v>100282</v>
      </c>
      <c r="I176" s="111"/>
    </row>
    <row r="177" spans="4:9" customFormat="1">
      <c r="D177" s="20" t="s">
        <v>520</v>
      </c>
      <c r="E177">
        <v>1</v>
      </c>
      <c r="F177">
        <v>13358</v>
      </c>
      <c r="G177" t="s">
        <v>1174</v>
      </c>
      <c r="H177" s="18">
        <v>13824</v>
      </c>
      <c r="I177" s="111"/>
    </row>
    <row r="178" spans="4:9" customFormat="1">
      <c r="D178" s="20" t="s">
        <v>520</v>
      </c>
      <c r="E178">
        <v>1</v>
      </c>
      <c r="F178">
        <v>13420</v>
      </c>
      <c r="G178" t="s">
        <v>1171</v>
      </c>
      <c r="H178" s="18">
        <v>104280</v>
      </c>
      <c r="I178" s="111"/>
    </row>
    <row r="179" spans="4:9" customFormat="1">
      <c r="D179" s="20" t="s">
        <v>520</v>
      </c>
      <c r="E179">
        <v>1</v>
      </c>
      <c r="F179">
        <v>110322</v>
      </c>
      <c r="G179" t="s">
        <v>1328</v>
      </c>
      <c r="H179" s="18">
        <v>36000</v>
      </c>
      <c r="I179" s="111"/>
    </row>
    <row r="180" spans="4:9" customFormat="1">
      <c r="D180" s="20" t="s">
        <v>520</v>
      </c>
      <c r="E180">
        <v>1</v>
      </c>
      <c r="F180">
        <v>410401</v>
      </c>
      <c r="G180" t="s">
        <v>1747</v>
      </c>
      <c r="H180" s="18">
        <v>100694</v>
      </c>
      <c r="I180" s="111"/>
    </row>
    <row r="181" spans="4:9" customFormat="1">
      <c r="D181" s="20" t="s">
        <v>1773</v>
      </c>
      <c r="E181" s="20"/>
      <c r="F181" s="20"/>
      <c r="G181" s="20"/>
      <c r="H181" s="18">
        <v>870696</v>
      </c>
      <c r="I181" s="111"/>
    </row>
    <row r="182" spans="4:9" customFormat="1">
      <c r="D182" s="20" t="s">
        <v>464</v>
      </c>
      <c r="E182">
        <v>9</v>
      </c>
      <c r="F182">
        <v>2110202</v>
      </c>
      <c r="G182" t="s">
        <v>1008</v>
      </c>
      <c r="H182" s="18">
        <v>110160</v>
      </c>
      <c r="I182" s="111"/>
    </row>
    <row r="183" spans="4:9" customFormat="1">
      <c r="D183" s="20" t="s">
        <v>464</v>
      </c>
      <c r="E183">
        <v>9</v>
      </c>
      <c r="F183">
        <v>2010102</v>
      </c>
      <c r="G183" t="s">
        <v>996</v>
      </c>
      <c r="H183" s="18">
        <v>13440</v>
      </c>
      <c r="I183" s="111"/>
    </row>
    <row r="184" spans="4:9" customFormat="1">
      <c r="D184" s="20" t="s">
        <v>464</v>
      </c>
      <c r="E184">
        <v>8</v>
      </c>
      <c r="F184">
        <v>2110202</v>
      </c>
      <c r="G184" t="s">
        <v>1008</v>
      </c>
      <c r="H184" s="18">
        <v>60480</v>
      </c>
      <c r="I184" s="111"/>
    </row>
    <row r="185" spans="4:9" customFormat="1">
      <c r="D185" s="20" t="s">
        <v>464</v>
      </c>
      <c r="E185">
        <v>7</v>
      </c>
      <c r="F185">
        <v>152384</v>
      </c>
      <c r="G185" t="s">
        <v>1107</v>
      </c>
      <c r="H185" s="18">
        <v>5850</v>
      </c>
      <c r="I185" s="111"/>
    </row>
    <row r="186" spans="4:9" customFormat="1">
      <c r="D186" s="20" t="s">
        <v>464</v>
      </c>
      <c r="E186">
        <v>6</v>
      </c>
      <c r="F186">
        <v>112379</v>
      </c>
      <c r="G186" t="s">
        <v>1067</v>
      </c>
      <c r="H186" s="18">
        <v>8940</v>
      </c>
      <c r="I186" s="111"/>
    </row>
    <row r="187" spans="4:9" customFormat="1">
      <c r="D187" s="20" t="s">
        <v>464</v>
      </c>
      <c r="E187">
        <v>6</v>
      </c>
      <c r="F187">
        <v>112301</v>
      </c>
      <c r="G187" t="s">
        <v>1098</v>
      </c>
      <c r="H187" s="18">
        <v>60</v>
      </c>
      <c r="I187" s="111"/>
    </row>
    <row r="188" spans="4:9" customFormat="1">
      <c r="D188" s="20" t="s">
        <v>464</v>
      </c>
      <c r="E188">
        <v>6</v>
      </c>
      <c r="F188">
        <v>152384</v>
      </c>
      <c r="G188" t="s">
        <v>1107</v>
      </c>
      <c r="H188" s="18">
        <v>9000</v>
      </c>
      <c r="I188" s="111"/>
    </row>
    <row r="189" spans="4:9" customFormat="1">
      <c r="D189" s="20" t="s">
        <v>464</v>
      </c>
      <c r="E189">
        <v>6</v>
      </c>
      <c r="F189">
        <v>2110202</v>
      </c>
      <c r="G189" t="s">
        <v>1008</v>
      </c>
      <c r="H189" s="18">
        <v>228240</v>
      </c>
      <c r="I189" s="111"/>
    </row>
    <row r="190" spans="4:9" customFormat="1">
      <c r="D190" s="20" t="s">
        <v>464</v>
      </c>
      <c r="E190">
        <v>6</v>
      </c>
      <c r="F190">
        <v>2152388</v>
      </c>
      <c r="G190" t="s">
        <v>1106</v>
      </c>
      <c r="H190" s="18">
        <v>1260</v>
      </c>
      <c r="I190" s="111"/>
    </row>
    <row r="191" spans="4:9" customFormat="1">
      <c r="D191" s="20" t="s">
        <v>464</v>
      </c>
      <c r="E191">
        <v>6</v>
      </c>
      <c r="F191">
        <v>2010102</v>
      </c>
      <c r="G191" t="s">
        <v>996</v>
      </c>
      <c r="H191" s="18">
        <v>7080</v>
      </c>
      <c r="I191" s="111"/>
    </row>
    <row r="192" spans="4:9" customFormat="1">
      <c r="D192" s="20" t="s">
        <v>464</v>
      </c>
      <c r="E192">
        <v>6</v>
      </c>
      <c r="F192">
        <v>114379</v>
      </c>
      <c r="G192" t="s">
        <v>1182</v>
      </c>
      <c r="H192" s="18">
        <v>19500</v>
      </c>
      <c r="I192" s="111"/>
    </row>
    <row r="193" spans="4:9" customFormat="1">
      <c r="D193" s="20" t="s">
        <v>464</v>
      </c>
      <c r="E193">
        <v>6</v>
      </c>
      <c r="F193">
        <v>112271</v>
      </c>
      <c r="G193" t="s">
        <v>1235</v>
      </c>
      <c r="H193" s="18">
        <v>3000</v>
      </c>
      <c r="I193" s="111"/>
    </row>
    <row r="194" spans="4:9" customFormat="1">
      <c r="D194" s="20" t="s">
        <v>464</v>
      </c>
      <c r="E194">
        <v>6</v>
      </c>
      <c r="F194">
        <v>2110317</v>
      </c>
      <c r="G194" t="s">
        <v>1243</v>
      </c>
      <c r="H194" s="18">
        <v>8820</v>
      </c>
      <c r="I194" s="111"/>
    </row>
    <row r="195" spans="4:9" customFormat="1">
      <c r="D195" s="20" t="s">
        <v>464</v>
      </c>
      <c r="E195">
        <v>5</v>
      </c>
      <c r="F195">
        <v>152384</v>
      </c>
      <c r="G195" t="s">
        <v>1107</v>
      </c>
      <c r="H195" s="18">
        <v>9000</v>
      </c>
      <c r="I195" s="111"/>
    </row>
    <row r="196" spans="4:9" customFormat="1">
      <c r="D196" s="20" t="s">
        <v>464</v>
      </c>
      <c r="E196">
        <v>5</v>
      </c>
      <c r="F196">
        <v>2010102</v>
      </c>
      <c r="G196" t="s">
        <v>996</v>
      </c>
      <c r="H196" s="18">
        <v>15000</v>
      </c>
      <c r="I196" s="111"/>
    </row>
    <row r="197" spans="4:9" customFormat="1">
      <c r="D197" s="20" t="s">
        <v>464</v>
      </c>
      <c r="E197">
        <v>5</v>
      </c>
      <c r="F197">
        <v>152382</v>
      </c>
      <c r="G197" t="s">
        <v>1113</v>
      </c>
      <c r="H197" s="18">
        <v>18300</v>
      </c>
      <c r="I197" s="111"/>
    </row>
    <row r="198" spans="4:9" customFormat="1">
      <c r="D198" s="20" t="s">
        <v>464</v>
      </c>
      <c r="E198">
        <v>4</v>
      </c>
      <c r="F198">
        <v>2110202</v>
      </c>
      <c r="G198" t="s">
        <v>1008</v>
      </c>
      <c r="H198" s="18">
        <v>230040</v>
      </c>
      <c r="I198" s="111"/>
    </row>
    <row r="199" spans="4:9" customFormat="1">
      <c r="D199" s="20" t="s">
        <v>464</v>
      </c>
      <c r="E199">
        <v>3</v>
      </c>
      <c r="F199">
        <v>112268</v>
      </c>
      <c r="G199" t="s">
        <v>1022</v>
      </c>
      <c r="H199" s="18">
        <v>3630</v>
      </c>
      <c r="I199" s="111"/>
    </row>
    <row r="200" spans="4:9" customFormat="1">
      <c r="D200" s="20" t="s">
        <v>464</v>
      </c>
      <c r="E200">
        <v>3</v>
      </c>
      <c r="F200">
        <v>112379</v>
      </c>
      <c r="G200" t="s">
        <v>1067</v>
      </c>
      <c r="H200" s="18">
        <v>13800</v>
      </c>
      <c r="I200" s="111"/>
    </row>
    <row r="201" spans="4:9" customFormat="1">
      <c r="D201" s="20" t="s">
        <v>464</v>
      </c>
      <c r="E201">
        <v>3</v>
      </c>
      <c r="F201">
        <v>152384</v>
      </c>
      <c r="G201" t="s">
        <v>1107</v>
      </c>
      <c r="H201" s="18">
        <v>9000</v>
      </c>
      <c r="I201" s="111"/>
    </row>
    <row r="202" spans="4:9" customFormat="1">
      <c r="D202" s="20" t="s">
        <v>464</v>
      </c>
      <c r="E202">
        <v>3</v>
      </c>
      <c r="F202">
        <v>2110402</v>
      </c>
      <c r="G202" t="s">
        <v>1009</v>
      </c>
      <c r="H202" s="18">
        <v>480</v>
      </c>
      <c r="I202" s="111"/>
    </row>
    <row r="203" spans="4:9" customFormat="1">
      <c r="D203" s="20" t="s">
        <v>464</v>
      </c>
      <c r="E203">
        <v>3</v>
      </c>
      <c r="F203">
        <v>2152388</v>
      </c>
      <c r="G203" t="s">
        <v>1106</v>
      </c>
      <c r="H203" s="18">
        <v>7920</v>
      </c>
      <c r="I203" s="111"/>
    </row>
    <row r="204" spans="4:9" customFormat="1">
      <c r="D204" s="20" t="s">
        <v>464</v>
      </c>
      <c r="E204">
        <v>3</v>
      </c>
      <c r="F204">
        <v>152382</v>
      </c>
      <c r="G204" t="s">
        <v>1113</v>
      </c>
      <c r="H204" s="18">
        <v>30000</v>
      </c>
      <c r="I204" s="111"/>
    </row>
    <row r="205" spans="4:9" customFormat="1">
      <c r="D205" s="20" t="s">
        <v>464</v>
      </c>
      <c r="E205">
        <v>3</v>
      </c>
      <c r="F205">
        <v>152381</v>
      </c>
      <c r="G205" t="s">
        <v>1219</v>
      </c>
      <c r="H205" s="18">
        <v>4200</v>
      </c>
      <c r="I205" s="111"/>
    </row>
    <row r="206" spans="4:9" customFormat="1">
      <c r="D206" s="20" t="s">
        <v>464</v>
      </c>
      <c r="E206">
        <v>3</v>
      </c>
      <c r="F206">
        <v>152281</v>
      </c>
      <c r="G206" t="s">
        <v>1339</v>
      </c>
      <c r="H206" s="18">
        <v>6270</v>
      </c>
      <c r="I206" s="111"/>
    </row>
    <row r="207" spans="4:9" customFormat="1">
      <c r="D207" s="20" t="s">
        <v>464</v>
      </c>
      <c r="E207">
        <v>2</v>
      </c>
      <c r="F207">
        <v>2110302</v>
      </c>
      <c r="G207" t="s">
        <v>1007</v>
      </c>
      <c r="H207" s="18">
        <v>136800</v>
      </c>
      <c r="I207" s="111"/>
    </row>
    <row r="208" spans="4:9" customFormat="1">
      <c r="D208" s="20" t="s">
        <v>464</v>
      </c>
      <c r="E208">
        <v>2</v>
      </c>
      <c r="F208">
        <v>2010102</v>
      </c>
      <c r="G208" t="s">
        <v>996</v>
      </c>
      <c r="H208" s="18">
        <v>8160</v>
      </c>
      <c r="I208" s="111"/>
    </row>
    <row r="209" spans="4:9" customFormat="1">
      <c r="D209" s="20" t="s">
        <v>464</v>
      </c>
      <c r="E209">
        <v>2</v>
      </c>
      <c r="F209">
        <v>110472</v>
      </c>
      <c r="G209" t="s">
        <v>1078</v>
      </c>
      <c r="H209" s="18">
        <v>480</v>
      </c>
      <c r="I209" s="111"/>
    </row>
    <row r="210" spans="4:9" customFormat="1">
      <c r="D210" s="20" t="s">
        <v>464</v>
      </c>
      <c r="E210">
        <v>2</v>
      </c>
      <c r="F210">
        <v>2110217</v>
      </c>
      <c r="G210" t="s">
        <v>1249</v>
      </c>
      <c r="H210" s="18">
        <v>18780</v>
      </c>
      <c r="I210" s="111"/>
    </row>
    <row r="211" spans="4:9" customFormat="1">
      <c r="D211" s="20" t="s">
        <v>1808</v>
      </c>
      <c r="E211" s="20"/>
      <c r="F211" s="20"/>
      <c r="G211" s="20"/>
      <c r="H211" s="18">
        <v>987690</v>
      </c>
      <c r="I211" s="111"/>
    </row>
    <row r="212" spans="4:9" customFormat="1">
      <c r="D212" t="s">
        <v>473</v>
      </c>
      <c r="E212">
        <v>4</v>
      </c>
      <c r="F212">
        <v>152384</v>
      </c>
      <c r="G212" t="s">
        <v>1107</v>
      </c>
      <c r="H212" s="18">
        <v>1136</v>
      </c>
      <c r="I212" s="111"/>
    </row>
    <row r="213" spans="4:9" customFormat="1">
      <c r="D213" t="s">
        <v>473</v>
      </c>
      <c r="E213">
        <v>4</v>
      </c>
      <c r="F213">
        <v>2110302</v>
      </c>
      <c r="G213" t="s">
        <v>1007</v>
      </c>
      <c r="H213" s="18">
        <v>252</v>
      </c>
      <c r="I213" s="111"/>
    </row>
    <row r="214" spans="4:9" customFormat="1">
      <c r="D214" t="s">
        <v>473</v>
      </c>
      <c r="E214">
        <v>4</v>
      </c>
      <c r="F214">
        <v>2110202</v>
      </c>
      <c r="G214" t="s">
        <v>1008</v>
      </c>
      <c r="H214" s="18">
        <v>36273</v>
      </c>
      <c r="I214" s="111"/>
    </row>
    <row r="215" spans="4:9" customFormat="1">
      <c r="D215" t="s">
        <v>473</v>
      </c>
      <c r="E215">
        <v>4</v>
      </c>
      <c r="F215">
        <v>2152388</v>
      </c>
      <c r="G215" t="s">
        <v>1106</v>
      </c>
      <c r="H215" s="18">
        <v>180</v>
      </c>
      <c r="I215" s="111"/>
    </row>
    <row r="216" spans="4:9" customFormat="1">
      <c r="D216" t="s">
        <v>473</v>
      </c>
      <c r="E216">
        <v>4</v>
      </c>
      <c r="F216">
        <v>2010102</v>
      </c>
      <c r="G216" t="s">
        <v>996</v>
      </c>
      <c r="H216" s="18">
        <v>6478</v>
      </c>
      <c r="I216" s="111"/>
    </row>
    <row r="217" spans="4:9" customFormat="1">
      <c r="D217" t="s">
        <v>473</v>
      </c>
      <c r="E217">
        <v>4</v>
      </c>
      <c r="F217">
        <v>112271</v>
      </c>
      <c r="G217" t="s">
        <v>1235</v>
      </c>
      <c r="H217" s="18">
        <v>6000</v>
      </c>
      <c r="I217" s="111"/>
    </row>
    <row r="218" spans="4:9" customFormat="1">
      <c r="D218" t="s">
        <v>473</v>
      </c>
      <c r="E218">
        <v>4</v>
      </c>
      <c r="F218">
        <v>2110217</v>
      </c>
      <c r="G218" t="s">
        <v>1249</v>
      </c>
      <c r="H218" s="18">
        <v>6060</v>
      </c>
      <c r="I218" s="111"/>
    </row>
    <row r="219" spans="4:9" customFormat="1">
      <c r="D219" t="s">
        <v>473</v>
      </c>
      <c r="E219">
        <v>3</v>
      </c>
      <c r="F219">
        <v>2110402</v>
      </c>
      <c r="G219" t="s">
        <v>1009</v>
      </c>
      <c r="H219" s="18">
        <v>233</v>
      </c>
      <c r="I219" s="111"/>
    </row>
    <row r="220" spans="4:9" customFormat="1">
      <c r="D220" t="s">
        <v>473</v>
      </c>
      <c r="E220">
        <v>3</v>
      </c>
      <c r="F220">
        <v>2112207</v>
      </c>
      <c r="G220" t="s">
        <v>1104</v>
      </c>
      <c r="H220" s="18">
        <v>720</v>
      </c>
      <c r="I220" s="111"/>
    </row>
    <row r="221" spans="4:9" customFormat="1">
      <c r="D221" t="s">
        <v>1765</v>
      </c>
      <c r="H221" s="18">
        <v>57332</v>
      </c>
      <c r="I221" s="111"/>
    </row>
    <row r="222" spans="4:9" customFormat="1">
      <c r="D222" s="20" t="s">
        <v>443</v>
      </c>
      <c r="E222">
        <v>5</v>
      </c>
      <c r="F222">
        <v>2114357</v>
      </c>
      <c r="G222" t="s">
        <v>1704</v>
      </c>
      <c r="H222" s="18">
        <v>264</v>
      </c>
      <c r="I222" s="111"/>
    </row>
    <row r="223" spans="4:9" customFormat="1">
      <c r="D223" s="20" t="s">
        <v>443</v>
      </c>
      <c r="E223">
        <v>4</v>
      </c>
      <c r="F223">
        <v>2114268</v>
      </c>
      <c r="G223" t="s">
        <v>1703</v>
      </c>
      <c r="H223" s="18">
        <v>900</v>
      </c>
      <c r="I223" s="111"/>
    </row>
    <row r="224" spans="4:9" customFormat="1">
      <c r="D224" s="20" t="s">
        <v>443</v>
      </c>
      <c r="E224">
        <v>4</v>
      </c>
      <c r="F224">
        <v>2114379</v>
      </c>
      <c r="G224" t="s">
        <v>1705</v>
      </c>
      <c r="H224" s="18">
        <v>1260</v>
      </c>
      <c r="I224" s="111"/>
    </row>
    <row r="225" spans="4:9" customFormat="1">
      <c r="D225" s="20" t="s">
        <v>443</v>
      </c>
      <c r="E225">
        <v>3</v>
      </c>
      <c r="F225">
        <v>2114268</v>
      </c>
      <c r="G225" t="s">
        <v>1703</v>
      </c>
      <c r="H225" s="18">
        <v>900</v>
      </c>
      <c r="I225" s="111"/>
    </row>
    <row r="226" spans="4:9" customFormat="1">
      <c r="D226" s="20" t="s">
        <v>1774</v>
      </c>
      <c r="E226" s="20"/>
      <c r="F226" s="20"/>
      <c r="G226" s="20"/>
      <c r="H226" s="18">
        <v>3324</v>
      </c>
      <c r="I226" s="111"/>
    </row>
    <row r="227" spans="4:9" customFormat="1">
      <c r="D227" s="20" t="s">
        <v>445</v>
      </c>
      <c r="E227">
        <v>9</v>
      </c>
      <c r="F227">
        <v>112268</v>
      </c>
      <c r="G227" t="s">
        <v>1022</v>
      </c>
      <c r="H227" s="18">
        <v>10650</v>
      </c>
      <c r="I227" s="111"/>
    </row>
    <row r="228" spans="4:9" customFormat="1">
      <c r="D228" s="20" t="s">
        <v>445</v>
      </c>
      <c r="E228">
        <v>9</v>
      </c>
      <c r="F228">
        <v>112379</v>
      </c>
      <c r="G228" t="s">
        <v>1067</v>
      </c>
      <c r="H228" s="18">
        <v>27810</v>
      </c>
      <c r="I228" s="111"/>
    </row>
    <row r="229" spans="4:9" customFormat="1">
      <c r="D229" s="20" t="s">
        <v>445</v>
      </c>
      <c r="E229">
        <v>8</v>
      </c>
      <c r="F229">
        <v>112268</v>
      </c>
      <c r="G229" t="s">
        <v>1022</v>
      </c>
      <c r="H229" s="18">
        <v>6000</v>
      </c>
      <c r="I229" s="111"/>
    </row>
    <row r="230" spans="4:9" customFormat="1">
      <c r="D230" s="20" t="s">
        <v>445</v>
      </c>
      <c r="E230">
        <v>8</v>
      </c>
      <c r="F230">
        <v>112379</v>
      </c>
      <c r="G230" t="s">
        <v>1067</v>
      </c>
      <c r="H230" s="18">
        <v>12000</v>
      </c>
      <c r="I230" s="111"/>
    </row>
    <row r="231" spans="4:9" customFormat="1">
      <c r="D231" s="20" t="s">
        <v>445</v>
      </c>
      <c r="E231">
        <v>7</v>
      </c>
      <c r="F231">
        <v>112379</v>
      </c>
      <c r="G231" t="s">
        <v>1067</v>
      </c>
      <c r="H231" s="18">
        <v>12000</v>
      </c>
      <c r="I231" s="111"/>
    </row>
    <row r="232" spans="4:9" customFormat="1">
      <c r="D232" s="20" t="s">
        <v>445</v>
      </c>
      <c r="E232">
        <v>7</v>
      </c>
      <c r="F232">
        <v>2110202</v>
      </c>
      <c r="G232" t="s">
        <v>1008</v>
      </c>
      <c r="H232" s="18">
        <v>30240</v>
      </c>
      <c r="I232" s="111"/>
    </row>
    <row r="233" spans="4:9" customFormat="1">
      <c r="D233" s="20" t="s">
        <v>445</v>
      </c>
      <c r="E233">
        <v>6</v>
      </c>
      <c r="F233">
        <v>2110302</v>
      </c>
      <c r="G233" t="s">
        <v>1007</v>
      </c>
      <c r="H233" s="18">
        <v>26525</v>
      </c>
      <c r="I233" s="111"/>
    </row>
    <row r="234" spans="4:9" customFormat="1">
      <c r="D234" s="20" t="s">
        <v>445</v>
      </c>
      <c r="E234">
        <v>6</v>
      </c>
      <c r="F234">
        <v>2110202</v>
      </c>
      <c r="G234" t="s">
        <v>1008</v>
      </c>
      <c r="H234" s="18">
        <v>134910</v>
      </c>
      <c r="I234" s="111"/>
    </row>
    <row r="235" spans="4:9" customFormat="1">
      <c r="D235" s="20" t="s">
        <v>445</v>
      </c>
      <c r="E235">
        <v>6</v>
      </c>
      <c r="F235">
        <v>114379</v>
      </c>
      <c r="G235" t="s">
        <v>1182</v>
      </c>
      <c r="H235" s="18">
        <v>900</v>
      </c>
      <c r="I235" s="111"/>
    </row>
    <row r="236" spans="4:9" customFormat="1">
      <c r="D236" s="20" t="s">
        <v>445</v>
      </c>
      <c r="E236">
        <v>5</v>
      </c>
      <c r="F236">
        <v>112379</v>
      </c>
      <c r="G236" t="s">
        <v>1067</v>
      </c>
      <c r="H236" s="18">
        <v>6000</v>
      </c>
      <c r="I236" s="111"/>
    </row>
    <row r="237" spans="4:9" customFormat="1">
      <c r="D237" s="20" t="s">
        <v>445</v>
      </c>
      <c r="E237">
        <v>5</v>
      </c>
      <c r="F237">
        <v>2110302</v>
      </c>
      <c r="G237" t="s">
        <v>1007</v>
      </c>
      <c r="H237" s="18">
        <v>28080</v>
      </c>
      <c r="I237" s="111"/>
    </row>
    <row r="238" spans="4:9" customFormat="1">
      <c r="D238" s="20" t="s">
        <v>445</v>
      </c>
      <c r="E238">
        <v>5</v>
      </c>
      <c r="F238">
        <v>2110402</v>
      </c>
      <c r="G238" t="s">
        <v>1009</v>
      </c>
      <c r="H238" s="18">
        <v>3840</v>
      </c>
      <c r="I238" s="111"/>
    </row>
    <row r="239" spans="4:9" customFormat="1">
      <c r="D239" s="20" t="s">
        <v>445</v>
      </c>
      <c r="E239">
        <v>5</v>
      </c>
      <c r="F239">
        <v>2152388</v>
      </c>
      <c r="G239" t="s">
        <v>1106</v>
      </c>
      <c r="H239" s="18">
        <v>360</v>
      </c>
      <c r="I239" s="111"/>
    </row>
    <row r="240" spans="4:9" customFormat="1">
      <c r="D240" s="20" t="s">
        <v>445</v>
      </c>
      <c r="E240">
        <v>5</v>
      </c>
      <c r="F240">
        <v>2110317</v>
      </c>
      <c r="G240" t="s">
        <v>1243</v>
      </c>
      <c r="H240" s="18">
        <v>2700</v>
      </c>
      <c r="I240" s="111"/>
    </row>
    <row r="241" spans="4:9" customFormat="1">
      <c r="D241" s="20" t="s">
        <v>445</v>
      </c>
      <c r="E241">
        <v>5</v>
      </c>
      <c r="F241">
        <v>2110217</v>
      </c>
      <c r="G241" t="s">
        <v>1249</v>
      </c>
      <c r="H241" s="18">
        <v>9210</v>
      </c>
      <c r="I241" s="111"/>
    </row>
    <row r="242" spans="4:9" customFormat="1">
      <c r="D242" s="20" t="s">
        <v>445</v>
      </c>
      <c r="E242">
        <v>4</v>
      </c>
      <c r="F242">
        <v>112268</v>
      </c>
      <c r="G242" t="s">
        <v>1022</v>
      </c>
      <c r="H242" s="18">
        <v>1650</v>
      </c>
      <c r="I242" s="111"/>
    </row>
    <row r="243" spans="4:9" customFormat="1">
      <c r="D243" s="20" t="s">
        <v>445</v>
      </c>
      <c r="E243">
        <v>4</v>
      </c>
      <c r="F243">
        <v>112379</v>
      </c>
      <c r="G243" t="s">
        <v>1067</v>
      </c>
      <c r="H243" s="18">
        <v>900</v>
      </c>
      <c r="I243" s="111"/>
    </row>
    <row r="244" spans="4:9" customFormat="1">
      <c r="D244" s="20" t="s">
        <v>445</v>
      </c>
      <c r="E244">
        <v>4</v>
      </c>
      <c r="F244">
        <v>112357</v>
      </c>
      <c r="G244" t="s">
        <v>1068</v>
      </c>
      <c r="H244" s="18">
        <v>3960</v>
      </c>
      <c r="I244" s="111"/>
    </row>
    <row r="245" spans="4:9" customFormat="1">
      <c r="D245" s="20" t="s">
        <v>445</v>
      </c>
      <c r="E245">
        <v>4</v>
      </c>
      <c r="F245">
        <v>2110302</v>
      </c>
      <c r="G245" t="s">
        <v>1007</v>
      </c>
      <c r="H245" s="18">
        <v>107520</v>
      </c>
      <c r="I245" s="111"/>
    </row>
    <row r="246" spans="4:9" customFormat="1">
      <c r="D246" s="20" t="s">
        <v>445</v>
      </c>
      <c r="E246">
        <v>4</v>
      </c>
      <c r="F246">
        <v>2110402</v>
      </c>
      <c r="G246" t="s">
        <v>1009</v>
      </c>
      <c r="H246" s="18">
        <v>990</v>
      </c>
      <c r="I246" s="111"/>
    </row>
    <row r="247" spans="4:9" customFormat="1">
      <c r="D247" s="20" t="s">
        <v>445</v>
      </c>
      <c r="E247">
        <v>4</v>
      </c>
      <c r="F247">
        <v>2110202</v>
      </c>
      <c r="G247" t="s">
        <v>1008</v>
      </c>
      <c r="H247" s="18">
        <v>4320</v>
      </c>
      <c r="I247" s="111"/>
    </row>
    <row r="248" spans="4:9" customFormat="1">
      <c r="D248" s="20" t="s">
        <v>445</v>
      </c>
      <c r="E248">
        <v>4</v>
      </c>
      <c r="F248">
        <v>2112207</v>
      </c>
      <c r="G248" t="s">
        <v>1104</v>
      </c>
      <c r="H248" s="18">
        <v>870</v>
      </c>
      <c r="I248" s="111"/>
    </row>
    <row r="249" spans="4:9" customFormat="1">
      <c r="D249" s="20" t="s">
        <v>445</v>
      </c>
      <c r="E249">
        <v>4</v>
      </c>
      <c r="F249">
        <v>2110217</v>
      </c>
      <c r="G249" t="s">
        <v>1249</v>
      </c>
      <c r="H249" s="18">
        <v>10560</v>
      </c>
      <c r="I249" s="111"/>
    </row>
    <row r="250" spans="4:9" customFormat="1">
      <c r="D250" s="20" t="s">
        <v>1775</v>
      </c>
      <c r="E250" s="20"/>
      <c r="F250" s="20"/>
      <c r="G250" s="20"/>
      <c r="H250" s="18">
        <v>441995</v>
      </c>
      <c r="I250" s="111"/>
    </row>
    <row r="251" spans="4:9" customFormat="1">
      <c r="D251" s="20" t="s">
        <v>457</v>
      </c>
      <c r="E251">
        <v>13</v>
      </c>
      <c r="F251">
        <v>114379</v>
      </c>
      <c r="G251" t="s">
        <v>1182</v>
      </c>
      <c r="H251" s="18">
        <v>3120</v>
      </c>
      <c r="I251" s="111"/>
    </row>
    <row r="252" spans="4:9" customFormat="1">
      <c r="D252" s="20" t="s">
        <v>457</v>
      </c>
      <c r="E252">
        <v>11</v>
      </c>
      <c r="F252">
        <v>2114357</v>
      </c>
      <c r="G252" t="s">
        <v>1704</v>
      </c>
      <c r="H252" s="18">
        <v>283</v>
      </c>
      <c r="I252" s="111"/>
    </row>
    <row r="253" spans="4:9" customFormat="1">
      <c r="D253" s="20" t="s">
        <v>457</v>
      </c>
      <c r="E253">
        <v>10</v>
      </c>
      <c r="F253">
        <v>114379</v>
      </c>
      <c r="G253" t="s">
        <v>1182</v>
      </c>
      <c r="H253" s="18">
        <v>2400</v>
      </c>
      <c r="I253" s="111"/>
    </row>
    <row r="254" spans="4:9" customFormat="1">
      <c r="D254" s="20" t="s">
        <v>457</v>
      </c>
      <c r="E254">
        <v>10</v>
      </c>
      <c r="F254">
        <v>114268</v>
      </c>
      <c r="G254" t="s">
        <v>1180</v>
      </c>
      <c r="H254" s="18">
        <v>5700</v>
      </c>
      <c r="I254" s="111"/>
    </row>
    <row r="255" spans="4:9" customFormat="1">
      <c r="D255" s="20" t="s">
        <v>457</v>
      </c>
      <c r="E255">
        <v>9</v>
      </c>
      <c r="F255">
        <v>13461</v>
      </c>
      <c r="G255" t="s">
        <v>1699</v>
      </c>
      <c r="H255" s="18">
        <v>4500</v>
      </c>
      <c r="I255" s="111"/>
    </row>
    <row r="256" spans="4:9" customFormat="1">
      <c r="D256" s="20" t="s">
        <v>457</v>
      </c>
      <c r="E256">
        <v>7</v>
      </c>
      <c r="F256">
        <v>2110402</v>
      </c>
      <c r="G256" t="s">
        <v>1009</v>
      </c>
      <c r="H256" s="18">
        <v>274560</v>
      </c>
      <c r="I256" s="111"/>
    </row>
    <row r="257" spans="4:9" customFormat="1">
      <c r="D257" s="20" t="s">
        <v>457</v>
      </c>
      <c r="E257">
        <v>7</v>
      </c>
      <c r="F257">
        <v>114379</v>
      </c>
      <c r="G257" t="s">
        <v>1182</v>
      </c>
      <c r="H257" s="18">
        <v>720</v>
      </c>
      <c r="I257" s="111"/>
    </row>
    <row r="258" spans="4:9" customFormat="1">
      <c r="D258" s="20" t="s">
        <v>457</v>
      </c>
      <c r="E258">
        <v>6</v>
      </c>
      <c r="F258">
        <v>112379</v>
      </c>
      <c r="G258" t="s">
        <v>1067</v>
      </c>
      <c r="H258" s="18">
        <v>1500</v>
      </c>
      <c r="I258" s="111"/>
    </row>
    <row r="259" spans="4:9" customFormat="1">
      <c r="D259" s="20" t="s">
        <v>457</v>
      </c>
      <c r="E259">
        <v>6</v>
      </c>
      <c r="F259">
        <v>2110302</v>
      </c>
      <c r="G259" t="s">
        <v>1007</v>
      </c>
      <c r="H259" s="18">
        <v>2546</v>
      </c>
      <c r="I259" s="111"/>
    </row>
    <row r="260" spans="4:9" customFormat="1">
      <c r="D260" s="20" t="s">
        <v>457</v>
      </c>
      <c r="E260">
        <v>6</v>
      </c>
      <c r="F260">
        <v>114268</v>
      </c>
      <c r="G260" t="s">
        <v>1180</v>
      </c>
      <c r="H260" s="18">
        <v>6000</v>
      </c>
      <c r="I260" s="111"/>
    </row>
    <row r="261" spans="4:9" customFormat="1">
      <c r="D261" s="20" t="s">
        <v>457</v>
      </c>
      <c r="E261">
        <v>5</v>
      </c>
      <c r="F261">
        <v>2110402</v>
      </c>
      <c r="G261" t="s">
        <v>1009</v>
      </c>
      <c r="H261" s="18">
        <v>221273</v>
      </c>
      <c r="I261" s="111"/>
    </row>
    <row r="262" spans="4:9" customFormat="1">
      <c r="D262" s="20" t="s">
        <v>457</v>
      </c>
      <c r="E262">
        <v>3</v>
      </c>
      <c r="F262">
        <v>112379</v>
      </c>
      <c r="G262" t="s">
        <v>1067</v>
      </c>
      <c r="H262" s="18">
        <v>14700</v>
      </c>
      <c r="I262" s="111"/>
    </row>
    <row r="263" spans="4:9" customFormat="1">
      <c r="D263" s="20" t="s">
        <v>457</v>
      </c>
      <c r="E263">
        <v>3</v>
      </c>
      <c r="F263">
        <v>2110302</v>
      </c>
      <c r="G263" t="s">
        <v>1007</v>
      </c>
      <c r="H263" s="18">
        <v>79500</v>
      </c>
      <c r="I263" s="111"/>
    </row>
    <row r="264" spans="4:9" customFormat="1">
      <c r="D264" s="20" t="s">
        <v>457</v>
      </c>
      <c r="E264">
        <v>3</v>
      </c>
      <c r="F264">
        <v>2152388</v>
      </c>
      <c r="G264" t="s">
        <v>1106</v>
      </c>
      <c r="H264" s="18">
        <v>15105</v>
      </c>
      <c r="I264" s="111"/>
    </row>
    <row r="265" spans="4:9" customFormat="1">
      <c r="D265" s="20" t="s">
        <v>457</v>
      </c>
      <c r="E265">
        <v>3</v>
      </c>
      <c r="F265">
        <v>2114357</v>
      </c>
      <c r="G265" t="s">
        <v>1704</v>
      </c>
      <c r="H265" s="18">
        <v>564</v>
      </c>
      <c r="I265" s="111"/>
    </row>
    <row r="266" spans="4:9" customFormat="1">
      <c r="D266" s="20" t="s">
        <v>457</v>
      </c>
      <c r="E266">
        <v>3</v>
      </c>
      <c r="F266">
        <v>2114379</v>
      </c>
      <c r="G266" t="s">
        <v>1705</v>
      </c>
      <c r="H266" s="18">
        <v>1290</v>
      </c>
      <c r="I266" s="111"/>
    </row>
    <row r="267" spans="4:9" customFormat="1">
      <c r="D267" s="20" t="s">
        <v>1776</v>
      </c>
      <c r="E267" s="20"/>
      <c r="F267" s="20"/>
      <c r="G267" s="20"/>
      <c r="H267" s="18">
        <v>633761</v>
      </c>
      <c r="I267" s="111"/>
    </row>
    <row r="268" spans="4:9" customFormat="1">
      <c r="D268" s="20" t="s">
        <v>450</v>
      </c>
      <c r="E268">
        <v>7</v>
      </c>
      <c r="F268">
        <v>2110402</v>
      </c>
      <c r="G268" t="s">
        <v>1009</v>
      </c>
      <c r="H268" s="18">
        <v>2880</v>
      </c>
      <c r="I268" s="111"/>
    </row>
    <row r="269" spans="4:9" customFormat="1">
      <c r="D269" s="20" t="s">
        <v>450</v>
      </c>
      <c r="E269">
        <v>7</v>
      </c>
      <c r="F269">
        <v>2010102</v>
      </c>
      <c r="G269" t="s">
        <v>996</v>
      </c>
      <c r="H269" s="18">
        <v>2640</v>
      </c>
      <c r="I269" s="111"/>
    </row>
    <row r="270" spans="4:9" customFormat="1">
      <c r="D270" s="20" t="s">
        <v>450</v>
      </c>
      <c r="E270">
        <v>5</v>
      </c>
      <c r="F270">
        <v>112268</v>
      </c>
      <c r="G270" t="s">
        <v>1022</v>
      </c>
      <c r="H270" s="18">
        <v>10500</v>
      </c>
      <c r="I270" s="111"/>
    </row>
    <row r="271" spans="4:9" customFormat="1">
      <c r="D271" s="20" t="s">
        <v>450</v>
      </c>
      <c r="E271">
        <v>5</v>
      </c>
      <c r="F271">
        <v>112379</v>
      </c>
      <c r="G271" t="s">
        <v>1067</v>
      </c>
      <c r="H271" s="18">
        <v>24000</v>
      </c>
      <c r="I271" s="111"/>
    </row>
    <row r="272" spans="4:9" customFormat="1">
      <c r="D272" s="20" t="s">
        <v>450</v>
      </c>
      <c r="E272">
        <v>4</v>
      </c>
      <c r="F272">
        <v>112268</v>
      </c>
      <c r="G272" t="s">
        <v>1022</v>
      </c>
      <c r="H272" s="18">
        <v>3000</v>
      </c>
      <c r="I272" s="111"/>
    </row>
    <row r="273" spans="4:9" customFormat="1">
      <c r="D273" s="20" t="s">
        <v>450</v>
      </c>
      <c r="E273">
        <v>4</v>
      </c>
      <c r="F273">
        <v>112379</v>
      </c>
      <c r="G273" t="s">
        <v>1067</v>
      </c>
      <c r="H273" s="18">
        <v>6300</v>
      </c>
      <c r="I273" s="111"/>
    </row>
    <row r="274" spans="4:9" customFormat="1">
      <c r="D274" s="20" t="s">
        <v>450</v>
      </c>
      <c r="E274">
        <v>4</v>
      </c>
      <c r="F274">
        <v>152384</v>
      </c>
      <c r="G274" t="s">
        <v>1107</v>
      </c>
      <c r="H274" s="18">
        <v>3000</v>
      </c>
      <c r="I274" s="111"/>
    </row>
    <row r="275" spans="4:9" customFormat="1">
      <c r="D275" s="20" t="s">
        <v>450</v>
      </c>
      <c r="E275">
        <v>4</v>
      </c>
      <c r="F275">
        <v>2110302</v>
      </c>
      <c r="G275" t="s">
        <v>1007</v>
      </c>
      <c r="H275" s="18">
        <v>37440</v>
      </c>
      <c r="I275" s="111"/>
    </row>
    <row r="276" spans="4:9" customFormat="1">
      <c r="D276" s="20" t="s">
        <v>450</v>
      </c>
      <c r="E276">
        <v>4</v>
      </c>
      <c r="F276">
        <v>2110402</v>
      </c>
      <c r="G276" t="s">
        <v>1009</v>
      </c>
      <c r="H276" s="18">
        <v>5280</v>
      </c>
      <c r="I276" s="111"/>
    </row>
    <row r="277" spans="4:9" customFormat="1">
      <c r="D277" s="20" t="s">
        <v>450</v>
      </c>
      <c r="E277">
        <v>4</v>
      </c>
      <c r="F277">
        <v>2110202</v>
      </c>
      <c r="G277" t="s">
        <v>1008</v>
      </c>
      <c r="H277" s="18">
        <v>24480</v>
      </c>
      <c r="I277" s="111"/>
    </row>
    <row r="278" spans="4:9" customFormat="1">
      <c r="D278" s="20" t="s">
        <v>450</v>
      </c>
      <c r="E278">
        <v>4</v>
      </c>
      <c r="F278">
        <v>112271</v>
      </c>
      <c r="G278" t="s">
        <v>1235</v>
      </c>
      <c r="H278" s="18">
        <v>7500</v>
      </c>
      <c r="I278" s="111"/>
    </row>
    <row r="279" spans="4:9" customFormat="1">
      <c r="D279" s="20" t="s">
        <v>450</v>
      </c>
      <c r="E279">
        <v>3</v>
      </c>
      <c r="F279">
        <v>112268</v>
      </c>
      <c r="G279" t="s">
        <v>1022</v>
      </c>
      <c r="H279" s="18">
        <v>9000</v>
      </c>
      <c r="I279" s="111"/>
    </row>
    <row r="280" spans="4:9" customFormat="1">
      <c r="D280" s="20" t="s">
        <v>450</v>
      </c>
      <c r="E280">
        <v>3</v>
      </c>
      <c r="F280">
        <v>112379</v>
      </c>
      <c r="G280" t="s">
        <v>1067</v>
      </c>
      <c r="H280" s="18">
        <v>18000</v>
      </c>
      <c r="I280" s="111"/>
    </row>
    <row r="281" spans="4:9" customFormat="1">
      <c r="D281" s="20" t="s">
        <v>450</v>
      </c>
      <c r="E281">
        <v>3</v>
      </c>
      <c r="F281">
        <v>112357</v>
      </c>
      <c r="G281" t="s">
        <v>1068</v>
      </c>
      <c r="H281" s="18">
        <v>960</v>
      </c>
      <c r="I281" s="111"/>
    </row>
    <row r="282" spans="4:9" customFormat="1">
      <c r="D282" s="20" t="s">
        <v>450</v>
      </c>
      <c r="E282">
        <v>3</v>
      </c>
      <c r="F282">
        <v>152384</v>
      </c>
      <c r="G282" t="s">
        <v>1107</v>
      </c>
      <c r="H282" s="18">
        <v>9000</v>
      </c>
      <c r="I282" s="111"/>
    </row>
    <row r="283" spans="4:9" customFormat="1">
      <c r="D283" s="20" t="s">
        <v>450</v>
      </c>
      <c r="E283">
        <v>3</v>
      </c>
      <c r="F283">
        <v>2110302</v>
      </c>
      <c r="G283" t="s">
        <v>1007</v>
      </c>
      <c r="H283" s="18">
        <v>105600</v>
      </c>
      <c r="I283" s="111"/>
    </row>
    <row r="284" spans="4:9" customFormat="1">
      <c r="D284" s="20" t="s">
        <v>450</v>
      </c>
      <c r="E284">
        <v>3</v>
      </c>
      <c r="F284">
        <v>2110202</v>
      </c>
      <c r="G284" t="s">
        <v>1008</v>
      </c>
      <c r="H284" s="18">
        <v>232920</v>
      </c>
      <c r="I284" s="111"/>
    </row>
    <row r="285" spans="4:9" customFormat="1">
      <c r="D285" s="20" t="s">
        <v>450</v>
      </c>
      <c r="E285">
        <v>3</v>
      </c>
      <c r="F285">
        <v>114379</v>
      </c>
      <c r="G285" t="s">
        <v>1182</v>
      </c>
      <c r="H285" s="18">
        <v>4500</v>
      </c>
      <c r="I285" s="111"/>
    </row>
    <row r="286" spans="4:9" customFormat="1">
      <c r="D286" s="20" t="s">
        <v>450</v>
      </c>
      <c r="E286">
        <v>3</v>
      </c>
      <c r="F286">
        <v>114268</v>
      </c>
      <c r="G286" t="s">
        <v>1180</v>
      </c>
      <c r="H286" s="18">
        <v>900</v>
      </c>
      <c r="I286" s="111"/>
    </row>
    <row r="287" spans="4:9" customFormat="1">
      <c r="D287" s="20" t="s">
        <v>450</v>
      </c>
      <c r="E287">
        <v>3</v>
      </c>
      <c r="F287">
        <v>112271</v>
      </c>
      <c r="G287" t="s">
        <v>1235</v>
      </c>
      <c r="H287" s="18">
        <v>9000</v>
      </c>
      <c r="I287" s="111"/>
    </row>
    <row r="288" spans="4:9" customFormat="1">
      <c r="D288" s="20" t="s">
        <v>450</v>
      </c>
      <c r="E288">
        <v>3</v>
      </c>
      <c r="F288">
        <v>2110317</v>
      </c>
      <c r="G288" t="s">
        <v>1243</v>
      </c>
      <c r="H288" s="18">
        <v>3960</v>
      </c>
      <c r="I288" s="111"/>
    </row>
    <row r="289" spans="4:9" customFormat="1">
      <c r="D289" s="20" t="s">
        <v>450</v>
      </c>
      <c r="E289">
        <v>3</v>
      </c>
      <c r="F289">
        <v>2110217</v>
      </c>
      <c r="G289" t="s">
        <v>1249</v>
      </c>
      <c r="H289" s="18">
        <v>21120</v>
      </c>
      <c r="I289" s="111"/>
    </row>
    <row r="290" spans="4:9" customFormat="1">
      <c r="D290" s="20" t="s">
        <v>1777</v>
      </c>
      <c r="E290" s="20"/>
      <c r="F290" s="20"/>
      <c r="G290" s="20"/>
      <c r="H290" s="18">
        <v>541980</v>
      </c>
      <c r="I290" s="111"/>
    </row>
    <row r="291" spans="4:9" customFormat="1">
      <c r="D291" s="20" t="s">
        <v>461</v>
      </c>
      <c r="E291">
        <v>6</v>
      </c>
      <c r="F291">
        <v>2110402</v>
      </c>
      <c r="G291" t="s">
        <v>1009</v>
      </c>
      <c r="H291" s="18">
        <v>25920</v>
      </c>
      <c r="I291" s="111"/>
    </row>
    <row r="292" spans="4:9" customFormat="1">
      <c r="D292" s="20" t="s">
        <v>461</v>
      </c>
      <c r="E292">
        <v>5</v>
      </c>
      <c r="F292">
        <v>2110402</v>
      </c>
      <c r="G292" t="s">
        <v>1009</v>
      </c>
      <c r="H292" s="18">
        <v>177731</v>
      </c>
      <c r="I292" s="111"/>
    </row>
    <row r="293" spans="4:9" customFormat="1">
      <c r="D293" s="20" t="s">
        <v>1778</v>
      </c>
      <c r="E293" s="20"/>
      <c r="F293" s="20"/>
      <c r="G293" s="20"/>
      <c r="H293" s="18">
        <v>203651</v>
      </c>
      <c r="I293" s="111"/>
    </row>
    <row r="294" spans="4:9" customFormat="1">
      <c r="D294" s="20" t="s">
        <v>471</v>
      </c>
      <c r="E294">
        <v>6</v>
      </c>
      <c r="F294">
        <v>2110202</v>
      </c>
      <c r="G294" t="s">
        <v>1008</v>
      </c>
      <c r="H294" s="18">
        <v>1412</v>
      </c>
      <c r="I294" s="111"/>
    </row>
    <row r="295" spans="4:9" customFormat="1">
      <c r="D295" s="20" t="s">
        <v>471</v>
      </c>
      <c r="E295">
        <v>5</v>
      </c>
      <c r="F295">
        <v>2110302</v>
      </c>
      <c r="G295" t="s">
        <v>1007</v>
      </c>
      <c r="H295" s="18">
        <v>16753</v>
      </c>
      <c r="I295" s="111"/>
    </row>
    <row r="296" spans="4:9" customFormat="1">
      <c r="D296" s="20" t="s">
        <v>1779</v>
      </c>
      <c r="E296" s="20"/>
      <c r="F296" s="20"/>
      <c r="G296" s="20"/>
      <c r="H296" s="18">
        <v>18165</v>
      </c>
      <c r="I296" s="111"/>
    </row>
    <row r="297" spans="4:9" customFormat="1">
      <c r="D297" t="s">
        <v>1747</v>
      </c>
      <c r="E297" t="s">
        <v>1763</v>
      </c>
      <c r="F297" t="s">
        <v>1763</v>
      </c>
      <c r="G297" t="s">
        <v>1747</v>
      </c>
      <c r="H297" s="18">
        <v>0</v>
      </c>
      <c r="I297" s="111"/>
    </row>
    <row r="298" spans="4:9" customFormat="1">
      <c r="D298" t="s">
        <v>1764</v>
      </c>
      <c r="H298" s="18">
        <v>0</v>
      </c>
      <c r="I298" s="111"/>
    </row>
    <row r="299" spans="4:9" customFormat="1">
      <c r="D299" t="s">
        <v>479</v>
      </c>
      <c r="E299">
        <v>7</v>
      </c>
      <c r="F299">
        <v>152384</v>
      </c>
      <c r="G299" t="s">
        <v>1107</v>
      </c>
      <c r="H299" s="18">
        <v>300</v>
      </c>
      <c r="I299" s="111"/>
    </row>
    <row r="300" spans="4:9" customFormat="1">
      <c r="D300" t="s">
        <v>479</v>
      </c>
      <c r="E300">
        <v>7</v>
      </c>
      <c r="F300">
        <v>2110317</v>
      </c>
      <c r="G300" t="s">
        <v>1243</v>
      </c>
      <c r="H300" s="18">
        <v>540</v>
      </c>
      <c r="I300" s="111"/>
    </row>
    <row r="301" spans="4:9" customFormat="1">
      <c r="D301" t="s">
        <v>479</v>
      </c>
      <c r="E301">
        <v>6</v>
      </c>
      <c r="F301">
        <v>152384</v>
      </c>
      <c r="G301" t="s">
        <v>1107</v>
      </c>
      <c r="H301" s="18">
        <v>600</v>
      </c>
      <c r="I301" s="111"/>
    </row>
    <row r="302" spans="4:9" customFormat="1">
      <c r="D302" t="s">
        <v>479</v>
      </c>
      <c r="E302">
        <v>6</v>
      </c>
      <c r="F302">
        <v>2110317</v>
      </c>
      <c r="G302" t="s">
        <v>1243</v>
      </c>
      <c r="H302" s="18">
        <v>4320</v>
      </c>
      <c r="I302" s="111"/>
    </row>
    <row r="303" spans="4:9" customFormat="1">
      <c r="D303" t="s">
        <v>479</v>
      </c>
      <c r="E303">
        <v>5</v>
      </c>
      <c r="F303">
        <v>2110402</v>
      </c>
      <c r="G303" t="s">
        <v>1009</v>
      </c>
      <c r="H303" s="18">
        <v>11756</v>
      </c>
      <c r="I303" s="111"/>
    </row>
    <row r="304" spans="4:9" customFormat="1">
      <c r="D304" t="s">
        <v>479</v>
      </c>
      <c r="E304">
        <v>3</v>
      </c>
      <c r="F304">
        <v>152384</v>
      </c>
      <c r="G304" t="s">
        <v>1107</v>
      </c>
      <c r="H304" s="18">
        <v>600</v>
      </c>
      <c r="I304" s="111"/>
    </row>
    <row r="305" spans="4:9" customFormat="1">
      <c r="D305" t="s">
        <v>479</v>
      </c>
      <c r="E305">
        <v>3</v>
      </c>
      <c r="F305">
        <v>2110302</v>
      </c>
      <c r="G305" t="s">
        <v>1007</v>
      </c>
      <c r="H305" s="18">
        <v>57883</v>
      </c>
      <c r="I305" s="111"/>
    </row>
    <row r="306" spans="4:9" customFormat="1">
      <c r="D306" t="s">
        <v>479</v>
      </c>
      <c r="E306">
        <v>3</v>
      </c>
      <c r="F306">
        <v>2152388</v>
      </c>
      <c r="G306" t="s">
        <v>1106</v>
      </c>
      <c r="H306" s="18">
        <v>4410</v>
      </c>
      <c r="I306" s="111"/>
    </row>
    <row r="307" spans="4:9" customFormat="1">
      <c r="D307" t="s">
        <v>479</v>
      </c>
      <c r="E307">
        <v>3</v>
      </c>
      <c r="F307">
        <v>2112207</v>
      </c>
      <c r="G307" t="s">
        <v>1104</v>
      </c>
      <c r="H307" s="18">
        <v>900</v>
      </c>
      <c r="I307" s="111"/>
    </row>
    <row r="308" spans="4:9" customFormat="1">
      <c r="D308" t="s">
        <v>479</v>
      </c>
      <c r="E308">
        <v>3</v>
      </c>
      <c r="F308">
        <v>2110317</v>
      </c>
      <c r="G308" t="s">
        <v>1243</v>
      </c>
      <c r="H308" s="18">
        <v>4320</v>
      </c>
      <c r="I308" s="111"/>
    </row>
    <row r="309" spans="4:9" customFormat="1">
      <c r="D309" t="s">
        <v>1780</v>
      </c>
      <c r="H309" s="18">
        <v>85629</v>
      </c>
      <c r="I309" s="111"/>
    </row>
    <row r="310" spans="4:9" customFormat="1">
      <c r="D310" t="s">
        <v>455</v>
      </c>
      <c r="E310">
        <v>7</v>
      </c>
      <c r="F310">
        <v>2110402</v>
      </c>
      <c r="G310" t="s">
        <v>1009</v>
      </c>
      <c r="H310" s="18">
        <v>331268</v>
      </c>
      <c r="I310" s="111"/>
    </row>
    <row r="311" spans="4:9" customFormat="1">
      <c r="D311" t="s">
        <v>455</v>
      </c>
      <c r="E311">
        <v>6</v>
      </c>
      <c r="F311">
        <v>110416</v>
      </c>
      <c r="G311" t="s">
        <v>1074</v>
      </c>
      <c r="H311" s="18">
        <v>1950</v>
      </c>
      <c r="I311" s="111"/>
    </row>
    <row r="312" spans="4:9" customFormat="1">
      <c r="D312" t="s">
        <v>455</v>
      </c>
      <c r="E312">
        <v>6</v>
      </c>
      <c r="F312">
        <v>110316</v>
      </c>
      <c r="G312" t="s">
        <v>1094</v>
      </c>
      <c r="H312" s="18">
        <v>4520</v>
      </c>
      <c r="I312" s="111"/>
    </row>
    <row r="313" spans="4:9" customFormat="1">
      <c r="D313" t="s">
        <v>455</v>
      </c>
      <c r="E313">
        <v>6</v>
      </c>
      <c r="F313">
        <v>2110404</v>
      </c>
      <c r="G313" t="s">
        <v>1434</v>
      </c>
      <c r="H313" s="18">
        <v>3130</v>
      </c>
      <c r="I313" s="111"/>
    </row>
    <row r="314" spans="4:9" customFormat="1">
      <c r="D314" t="s">
        <v>455</v>
      </c>
      <c r="E314">
        <v>5</v>
      </c>
      <c r="F314">
        <v>2152388</v>
      </c>
      <c r="G314" t="s">
        <v>1106</v>
      </c>
      <c r="H314" s="18">
        <v>1080</v>
      </c>
      <c r="I314" s="111"/>
    </row>
    <row r="315" spans="4:9" customFormat="1">
      <c r="D315" t="s">
        <v>455</v>
      </c>
      <c r="E315">
        <v>5</v>
      </c>
      <c r="F315">
        <v>2110403</v>
      </c>
      <c r="G315" t="s">
        <v>1081</v>
      </c>
      <c r="H315" s="18">
        <v>1440</v>
      </c>
      <c r="I315" s="111"/>
    </row>
    <row r="316" spans="4:9" customFormat="1">
      <c r="D316" t="s">
        <v>455</v>
      </c>
      <c r="E316">
        <v>4</v>
      </c>
      <c r="F316">
        <v>110316</v>
      </c>
      <c r="G316" t="s">
        <v>1094</v>
      </c>
      <c r="H316" s="18">
        <v>21120</v>
      </c>
      <c r="I316" s="111"/>
    </row>
    <row r="317" spans="4:9" customFormat="1">
      <c r="D317" t="s">
        <v>455</v>
      </c>
      <c r="E317">
        <v>4</v>
      </c>
      <c r="F317">
        <v>2110302</v>
      </c>
      <c r="G317" t="s">
        <v>1007</v>
      </c>
      <c r="H317" s="18">
        <v>95040</v>
      </c>
      <c r="I317" s="111"/>
    </row>
    <row r="318" spans="4:9" customFormat="1">
      <c r="D318" t="s">
        <v>455</v>
      </c>
      <c r="E318">
        <v>4</v>
      </c>
      <c r="F318">
        <v>2152388</v>
      </c>
      <c r="G318" t="s">
        <v>1106</v>
      </c>
      <c r="H318" s="18">
        <v>4680</v>
      </c>
      <c r="I318" s="111"/>
    </row>
    <row r="319" spans="4:9" customFormat="1">
      <c r="D319" t="s">
        <v>455</v>
      </c>
      <c r="E319">
        <v>4</v>
      </c>
      <c r="F319">
        <v>114268</v>
      </c>
      <c r="G319" t="s">
        <v>1180</v>
      </c>
      <c r="H319" s="18">
        <v>1815</v>
      </c>
      <c r="I319" s="111"/>
    </row>
    <row r="320" spans="4:9" customFormat="1">
      <c r="D320" t="s">
        <v>455</v>
      </c>
      <c r="E320">
        <v>3</v>
      </c>
      <c r="F320">
        <v>110480</v>
      </c>
      <c r="G320" t="s">
        <v>1077</v>
      </c>
      <c r="H320" s="18">
        <v>32400</v>
      </c>
      <c r="I320" s="111"/>
    </row>
    <row r="321" spans="4:9" customFormat="1">
      <c r="D321" t="s">
        <v>455</v>
      </c>
      <c r="E321">
        <v>3</v>
      </c>
      <c r="F321">
        <v>2110302</v>
      </c>
      <c r="G321" t="s">
        <v>1007</v>
      </c>
      <c r="H321" s="18">
        <v>64490</v>
      </c>
      <c r="I321" s="111"/>
    </row>
    <row r="322" spans="4:9" customFormat="1">
      <c r="D322" t="s">
        <v>455</v>
      </c>
      <c r="E322">
        <v>3</v>
      </c>
      <c r="F322">
        <v>2152388</v>
      </c>
      <c r="G322" t="s">
        <v>1106</v>
      </c>
      <c r="H322" s="18">
        <v>7920</v>
      </c>
      <c r="I322" s="111"/>
    </row>
    <row r="323" spans="4:9" customFormat="1">
      <c r="D323" t="s">
        <v>455</v>
      </c>
      <c r="E323">
        <v>3</v>
      </c>
      <c r="F323">
        <v>2110403</v>
      </c>
      <c r="G323" t="s">
        <v>1081</v>
      </c>
      <c r="H323" s="18">
        <v>7920</v>
      </c>
      <c r="I323" s="111"/>
    </row>
    <row r="324" spans="4:9" customFormat="1">
      <c r="D324" t="s">
        <v>455</v>
      </c>
      <c r="E324">
        <v>3</v>
      </c>
      <c r="F324">
        <v>2114268</v>
      </c>
      <c r="G324" t="s">
        <v>1703</v>
      </c>
      <c r="H324" s="18">
        <v>240</v>
      </c>
      <c r="I324" s="111"/>
    </row>
    <row r="325" spans="4:9" customFormat="1">
      <c r="D325" t="s">
        <v>455</v>
      </c>
      <c r="E325">
        <v>3</v>
      </c>
      <c r="F325">
        <v>2114379</v>
      </c>
      <c r="G325" t="s">
        <v>1705</v>
      </c>
      <c r="H325" s="18">
        <v>90</v>
      </c>
      <c r="I325" s="111"/>
    </row>
    <row r="326" spans="4:9" customFormat="1">
      <c r="D326" t="s">
        <v>1781</v>
      </c>
      <c r="H326" s="18">
        <v>579103</v>
      </c>
      <c r="I326" s="111"/>
    </row>
    <row r="327" spans="4:9" customFormat="1">
      <c r="D327" t="s">
        <v>448</v>
      </c>
      <c r="E327">
        <v>8</v>
      </c>
      <c r="F327">
        <v>2110302</v>
      </c>
      <c r="G327" t="s">
        <v>1007</v>
      </c>
      <c r="H327" s="18">
        <v>28800</v>
      </c>
      <c r="I327" s="111"/>
    </row>
    <row r="328" spans="4:9" customFormat="1">
      <c r="D328" t="s">
        <v>448</v>
      </c>
      <c r="E328">
        <v>4</v>
      </c>
      <c r="F328">
        <v>2110402</v>
      </c>
      <c r="G328" t="s">
        <v>1009</v>
      </c>
      <c r="H328" s="18">
        <v>58080</v>
      </c>
      <c r="I328" s="111"/>
    </row>
    <row r="329" spans="4:9" customFormat="1">
      <c r="D329" t="s">
        <v>448</v>
      </c>
      <c r="E329">
        <v>4</v>
      </c>
      <c r="F329">
        <v>2110202</v>
      </c>
      <c r="G329" t="s">
        <v>1008</v>
      </c>
      <c r="H329" s="18">
        <v>31140</v>
      </c>
      <c r="I329" s="111"/>
    </row>
    <row r="330" spans="4:9" customFormat="1">
      <c r="D330" t="s">
        <v>448</v>
      </c>
      <c r="E330">
        <v>4</v>
      </c>
      <c r="F330">
        <v>2152388</v>
      </c>
      <c r="G330" t="s">
        <v>1106</v>
      </c>
      <c r="H330" s="18">
        <v>4680</v>
      </c>
      <c r="I330" s="111"/>
    </row>
    <row r="331" spans="4:9" customFormat="1">
      <c r="D331" t="s">
        <v>448</v>
      </c>
      <c r="E331">
        <v>4</v>
      </c>
      <c r="F331">
        <v>2112207</v>
      </c>
      <c r="G331" t="s">
        <v>1104</v>
      </c>
      <c r="H331" s="18">
        <v>2160</v>
      </c>
      <c r="I331" s="111"/>
    </row>
    <row r="332" spans="4:9" customFormat="1">
      <c r="D332" t="s">
        <v>448</v>
      </c>
      <c r="E332">
        <v>2</v>
      </c>
      <c r="F332">
        <v>2110302</v>
      </c>
      <c r="G332" t="s">
        <v>1007</v>
      </c>
      <c r="H332" s="18">
        <v>260880</v>
      </c>
      <c r="I332" s="111"/>
    </row>
    <row r="333" spans="4:9" customFormat="1">
      <c r="D333" t="s">
        <v>448</v>
      </c>
      <c r="E333">
        <v>2</v>
      </c>
      <c r="F333">
        <v>2152388</v>
      </c>
      <c r="G333" t="s">
        <v>1106</v>
      </c>
      <c r="H333" s="18">
        <v>3960</v>
      </c>
      <c r="I333" s="111"/>
    </row>
    <row r="334" spans="4:9" customFormat="1">
      <c r="D334" t="s">
        <v>448</v>
      </c>
      <c r="E334">
        <v>2</v>
      </c>
      <c r="F334">
        <v>2112207</v>
      </c>
      <c r="G334" t="s">
        <v>1104</v>
      </c>
      <c r="H334" s="18">
        <v>540</v>
      </c>
      <c r="I334" s="111"/>
    </row>
    <row r="335" spans="4:9" customFormat="1">
      <c r="D335" t="s">
        <v>448</v>
      </c>
      <c r="E335">
        <v>2</v>
      </c>
      <c r="F335">
        <v>2110317</v>
      </c>
      <c r="G335" t="s">
        <v>1243</v>
      </c>
      <c r="H335" s="18">
        <v>3960</v>
      </c>
      <c r="I335" s="111"/>
    </row>
    <row r="336" spans="4:9" customFormat="1">
      <c r="D336" t="s">
        <v>448</v>
      </c>
      <c r="E336">
        <v>2</v>
      </c>
      <c r="F336">
        <v>2110217</v>
      </c>
      <c r="G336" t="s">
        <v>1249</v>
      </c>
      <c r="H336" s="18">
        <v>1920</v>
      </c>
      <c r="I336" s="111"/>
    </row>
    <row r="337" spans="4:9" customFormat="1">
      <c r="D337" t="s">
        <v>1782</v>
      </c>
      <c r="H337" s="18">
        <v>396120</v>
      </c>
      <c r="I337" s="111"/>
    </row>
    <row r="338" spans="4:9" customFormat="1">
      <c r="D338" t="s">
        <v>477</v>
      </c>
      <c r="E338">
        <v>9</v>
      </c>
      <c r="F338">
        <v>2010102</v>
      </c>
      <c r="G338" t="s">
        <v>996</v>
      </c>
      <c r="H338" s="18">
        <v>1209</v>
      </c>
      <c r="I338" s="111"/>
    </row>
    <row r="339" spans="4:9" customFormat="1">
      <c r="D339" t="s">
        <v>477</v>
      </c>
      <c r="E339">
        <v>7</v>
      </c>
      <c r="F339">
        <v>2112207</v>
      </c>
      <c r="G339" t="s">
        <v>1104</v>
      </c>
      <c r="H339" s="18">
        <v>1050</v>
      </c>
      <c r="I339" s="111"/>
    </row>
    <row r="340" spans="4:9" customFormat="1">
      <c r="D340" t="s">
        <v>477</v>
      </c>
      <c r="E340">
        <v>5</v>
      </c>
      <c r="F340">
        <v>2110317</v>
      </c>
      <c r="G340" t="s">
        <v>1243</v>
      </c>
      <c r="H340" s="18">
        <v>2640</v>
      </c>
      <c r="I340" s="111"/>
    </row>
    <row r="341" spans="4:9" customFormat="1">
      <c r="D341" t="s">
        <v>477</v>
      </c>
      <c r="E341">
        <v>3</v>
      </c>
      <c r="F341">
        <v>152384</v>
      </c>
      <c r="G341" t="s">
        <v>1107</v>
      </c>
      <c r="H341" s="18">
        <v>3600</v>
      </c>
      <c r="I341" s="111"/>
    </row>
    <row r="342" spans="4:9" customFormat="1">
      <c r="D342" t="s">
        <v>477</v>
      </c>
      <c r="E342">
        <v>3</v>
      </c>
      <c r="F342">
        <v>2152388</v>
      </c>
      <c r="G342" t="s">
        <v>1106</v>
      </c>
      <c r="H342" s="18">
        <v>3780</v>
      </c>
      <c r="I342" s="111"/>
    </row>
    <row r="343" spans="4:9" customFormat="1">
      <c r="D343" t="s">
        <v>477</v>
      </c>
      <c r="E343">
        <v>2</v>
      </c>
      <c r="F343">
        <v>112268</v>
      </c>
      <c r="G343" t="s">
        <v>1022</v>
      </c>
      <c r="H343" s="18">
        <v>2100</v>
      </c>
      <c r="I343" s="111"/>
    </row>
    <row r="344" spans="4:9" customFormat="1">
      <c r="D344" t="s">
        <v>1783</v>
      </c>
      <c r="H344" s="18">
        <v>14379</v>
      </c>
      <c r="I344" s="111"/>
    </row>
    <row r="345" spans="4:9" customFormat="1">
      <c r="D345" t="s">
        <v>463</v>
      </c>
      <c r="E345">
        <v>11</v>
      </c>
      <c r="F345">
        <v>2152388</v>
      </c>
      <c r="G345" t="s">
        <v>1106</v>
      </c>
      <c r="H345" s="18">
        <v>315</v>
      </c>
      <c r="I345" s="111"/>
    </row>
    <row r="346" spans="4:9" customFormat="1">
      <c r="D346" t="s">
        <v>463</v>
      </c>
      <c r="E346">
        <v>10</v>
      </c>
      <c r="F346">
        <v>2110402</v>
      </c>
      <c r="G346" t="s">
        <v>1009</v>
      </c>
      <c r="H346" s="18">
        <v>6720</v>
      </c>
      <c r="I346" s="111"/>
    </row>
    <row r="347" spans="4:9" customFormat="1">
      <c r="D347" t="s">
        <v>463</v>
      </c>
      <c r="E347">
        <v>6</v>
      </c>
      <c r="F347">
        <v>2110402</v>
      </c>
      <c r="G347" t="s">
        <v>1009</v>
      </c>
      <c r="H347" s="18">
        <v>46080</v>
      </c>
      <c r="I347" s="111"/>
    </row>
    <row r="348" spans="4:9" customFormat="1">
      <c r="D348" t="s">
        <v>463</v>
      </c>
      <c r="E348">
        <v>6</v>
      </c>
      <c r="F348">
        <v>2152388</v>
      </c>
      <c r="G348" t="s">
        <v>1106</v>
      </c>
      <c r="H348" s="18">
        <v>540</v>
      </c>
      <c r="I348" s="111"/>
    </row>
    <row r="349" spans="4:9" customFormat="1">
      <c r="D349" t="s">
        <v>463</v>
      </c>
      <c r="E349">
        <v>4</v>
      </c>
      <c r="F349">
        <v>2110302</v>
      </c>
      <c r="G349" t="s">
        <v>1007</v>
      </c>
      <c r="H349" s="18">
        <v>50194</v>
      </c>
      <c r="I349" s="111"/>
    </row>
    <row r="350" spans="4:9" customFormat="1">
      <c r="D350" t="s">
        <v>463</v>
      </c>
      <c r="E350">
        <v>3</v>
      </c>
      <c r="F350">
        <v>2110302</v>
      </c>
      <c r="G350" t="s">
        <v>1007</v>
      </c>
      <c r="H350" s="18">
        <v>4800</v>
      </c>
      <c r="I350" s="111"/>
    </row>
    <row r="351" spans="4:9" customFormat="1">
      <c r="D351" t="s">
        <v>463</v>
      </c>
      <c r="E351">
        <v>3</v>
      </c>
      <c r="F351">
        <v>2110402</v>
      </c>
      <c r="G351" t="s">
        <v>1009</v>
      </c>
      <c r="H351" s="18">
        <v>87120</v>
      </c>
      <c r="I351" s="111"/>
    </row>
    <row r="352" spans="4:9" customFormat="1">
      <c r="D352" t="s">
        <v>463</v>
      </c>
      <c r="E352">
        <v>3</v>
      </c>
      <c r="F352">
        <v>2152388</v>
      </c>
      <c r="G352" t="s">
        <v>1106</v>
      </c>
      <c r="H352" s="18">
        <v>900</v>
      </c>
      <c r="I352" s="111"/>
    </row>
    <row r="353" spans="4:9" customFormat="1">
      <c r="D353" t="s">
        <v>1784</v>
      </c>
      <c r="H353" s="18">
        <v>196669</v>
      </c>
      <c r="I353" s="111"/>
    </row>
    <row r="354" spans="4:9" customFormat="1">
      <c r="D354" t="s">
        <v>868</v>
      </c>
      <c r="E354">
        <v>10</v>
      </c>
      <c r="F354">
        <v>13461</v>
      </c>
      <c r="G354" t="s">
        <v>1699</v>
      </c>
      <c r="H354" s="18">
        <v>4287</v>
      </c>
      <c r="I354" s="111"/>
    </row>
    <row r="355" spans="4:9" customFormat="1">
      <c r="D355" t="s">
        <v>868</v>
      </c>
      <c r="E355">
        <v>10</v>
      </c>
      <c r="F355">
        <v>13561</v>
      </c>
      <c r="G355" t="s">
        <v>1698</v>
      </c>
      <c r="H355" s="18">
        <v>1503</v>
      </c>
      <c r="I355" s="111"/>
    </row>
    <row r="356" spans="4:9" customFormat="1">
      <c r="D356" t="s">
        <v>868</v>
      </c>
      <c r="E356">
        <v>6</v>
      </c>
      <c r="F356">
        <v>2110302</v>
      </c>
      <c r="G356" t="s">
        <v>1007</v>
      </c>
      <c r="H356" s="18">
        <v>33457</v>
      </c>
      <c r="I356" s="111"/>
    </row>
    <row r="357" spans="4:9" customFormat="1">
      <c r="D357" t="s">
        <v>868</v>
      </c>
      <c r="E357">
        <v>4</v>
      </c>
      <c r="F357">
        <v>2110402</v>
      </c>
      <c r="G357" t="s">
        <v>1009</v>
      </c>
      <c r="H357" s="18">
        <v>181892</v>
      </c>
      <c r="I357" s="111"/>
    </row>
    <row r="358" spans="4:9" customFormat="1">
      <c r="D358" t="s">
        <v>868</v>
      </c>
      <c r="E358">
        <v>4</v>
      </c>
      <c r="F358">
        <v>2114268</v>
      </c>
      <c r="G358" t="s">
        <v>1703</v>
      </c>
      <c r="H358" s="18">
        <v>4920</v>
      </c>
      <c r="I358" s="111"/>
    </row>
    <row r="359" spans="4:9" customFormat="1">
      <c r="D359" t="s">
        <v>868</v>
      </c>
      <c r="E359">
        <v>3</v>
      </c>
      <c r="F359">
        <v>2152388</v>
      </c>
      <c r="G359" t="s">
        <v>1106</v>
      </c>
      <c r="H359" s="18">
        <v>1560</v>
      </c>
      <c r="I359" s="111"/>
    </row>
    <row r="360" spans="4:9" customFormat="1">
      <c r="D360" t="s">
        <v>1785</v>
      </c>
      <c r="H360" s="18">
        <v>227619</v>
      </c>
      <c r="I360" s="111"/>
    </row>
    <row r="361" spans="4:9" customFormat="1">
      <c r="D361" t="s">
        <v>1194</v>
      </c>
      <c r="E361">
        <v>7</v>
      </c>
      <c r="F361">
        <v>2110302</v>
      </c>
      <c r="G361" t="s">
        <v>1007</v>
      </c>
      <c r="H361" s="18">
        <v>3801</v>
      </c>
      <c r="I361" s="111"/>
    </row>
    <row r="362" spans="4:9" customFormat="1">
      <c r="D362" t="s">
        <v>1194</v>
      </c>
      <c r="E362">
        <v>7</v>
      </c>
      <c r="F362">
        <v>2110402</v>
      </c>
      <c r="G362" t="s">
        <v>1009</v>
      </c>
      <c r="H362" s="18">
        <v>2511</v>
      </c>
      <c r="I362" s="111"/>
    </row>
    <row r="363" spans="4:9" customFormat="1">
      <c r="D363" t="s">
        <v>1786</v>
      </c>
      <c r="H363" s="18">
        <v>6312</v>
      </c>
      <c r="I363" s="111"/>
    </row>
    <row r="364" spans="4:9" customFormat="1">
      <c r="D364" t="s">
        <v>1247</v>
      </c>
      <c r="E364">
        <v>19</v>
      </c>
      <c r="F364">
        <v>74001</v>
      </c>
      <c r="G364" t="s">
        <v>641</v>
      </c>
      <c r="H364" s="18">
        <v>45080</v>
      </c>
      <c r="I364" s="111"/>
    </row>
    <row r="365" spans="4:9" customFormat="1">
      <c r="D365" t="s">
        <v>1247</v>
      </c>
      <c r="E365">
        <v>12</v>
      </c>
      <c r="F365">
        <v>76401</v>
      </c>
      <c r="G365" t="s">
        <v>533</v>
      </c>
      <c r="H365" s="18">
        <v>1821</v>
      </c>
      <c r="I365" s="111"/>
    </row>
    <row r="366" spans="4:9" customFormat="1">
      <c r="D366" t="s">
        <v>1247</v>
      </c>
      <c r="E366">
        <v>11</v>
      </c>
      <c r="F366">
        <v>10401</v>
      </c>
      <c r="G366" t="s">
        <v>34</v>
      </c>
      <c r="H366" s="18">
        <v>1134</v>
      </c>
      <c r="I366" s="111"/>
    </row>
    <row r="367" spans="4:9" customFormat="1">
      <c r="D367" t="s">
        <v>1247</v>
      </c>
      <c r="E367">
        <v>10</v>
      </c>
      <c r="F367">
        <v>10401</v>
      </c>
      <c r="G367" t="s">
        <v>34</v>
      </c>
      <c r="H367" s="18">
        <v>2160</v>
      </c>
      <c r="I367" s="111"/>
    </row>
    <row r="368" spans="4:9" customFormat="1">
      <c r="D368" t="s">
        <v>1247</v>
      </c>
      <c r="E368">
        <v>9</v>
      </c>
      <c r="F368">
        <v>10301</v>
      </c>
      <c r="G368" t="s">
        <v>30</v>
      </c>
      <c r="H368" s="18">
        <v>2520</v>
      </c>
      <c r="I368" s="111"/>
    </row>
    <row r="369" spans="4:9" customFormat="1">
      <c r="D369" t="s">
        <v>1247</v>
      </c>
      <c r="E369">
        <v>9</v>
      </c>
      <c r="F369">
        <v>73001</v>
      </c>
      <c r="G369" t="s">
        <v>49</v>
      </c>
      <c r="H369" s="18">
        <v>5688</v>
      </c>
      <c r="I369" s="111"/>
    </row>
    <row r="370" spans="4:9" customFormat="1">
      <c r="D370" t="s">
        <v>1247</v>
      </c>
      <c r="E370">
        <v>9</v>
      </c>
      <c r="F370">
        <v>273003</v>
      </c>
      <c r="G370" t="s">
        <v>1343</v>
      </c>
      <c r="H370" s="18">
        <v>7274</v>
      </c>
      <c r="I370" s="111"/>
    </row>
    <row r="371" spans="4:9" customFormat="1">
      <c r="D371" t="s">
        <v>1247</v>
      </c>
      <c r="E371">
        <v>7</v>
      </c>
      <c r="F371">
        <v>10301</v>
      </c>
      <c r="G371" t="s">
        <v>30</v>
      </c>
      <c r="H371" s="18">
        <v>6300</v>
      </c>
      <c r="I371" s="111"/>
    </row>
    <row r="372" spans="4:9" customFormat="1">
      <c r="D372" t="s">
        <v>1247</v>
      </c>
      <c r="E372">
        <v>6</v>
      </c>
      <c r="F372">
        <v>273003</v>
      </c>
      <c r="G372" t="s">
        <v>1343</v>
      </c>
      <c r="H372" s="18">
        <v>5031</v>
      </c>
      <c r="I372" s="111"/>
    </row>
    <row r="373" spans="4:9" customFormat="1">
      <c r="D373" t="s">
        <v>1247</v>
      </c>
      <c r="E373">
        <v>5</v>
      </c>
      <c r="F373">
        <v>73001</v>
      </c>
      <c r="G373" t="s">
        <v>49</v>
      </c>
      <c r="H373" s="18">
        <v>36514</v>
      </c>
      <c r="I373" s="111"/>
    </row>
    <row r="374" spans="4:9" customFormat="1">
      <c r="D374" t="s">
        <v>1247</v>
      </c>
      <c r="E374">
        <v>5</v>
      </c>
      <c r="F374">
        <v>2013419</v>
      </c>
      <c r="G374" t="s">
        <v>1218</v>
      </c>
      <c r="H374" s="18">
        <v>7740</v>
      </c>
      <c r="I374" s="111"/>
    </row>
    <row r="375" spans="4:9" customFormat="1">
      <c r="D375" t="s">
        <v>1771</v>
      </c>
      <c r="H375" s="18">
        <v>121262</v>
      </c>
      <c r="I375" s="111"/>
    </row>
    <row r="376" spans="4:9" customFormat="1">
      <c r="D376" t="s">
        <v>1300</v>
      </c>
      <c r="E376">
        <v>4</v>
      </c>
      <c r="F376">
        <v>13358</v>
      </c>
      <c r="G376" t="s">
        <v>1174</v>
      </c>
      <c r="H376" s="18">
        <v>576</v>
      </c>
      <c r="I376" s="111"/>
    </row>
    <row r="377" spans="4:9" customFormat="1">
      <c r="D377" t="s">
        <v>1300</v>
      </c>
      <c r="E377">
        <v>3</v>
      </c>
      <c r="F377">
        <v>13358</v>
      </c>
      <c r="G377" t="s">
        <v>1174</v>
      </c>
      <c r="H377" s="18">
        <v>109728</v>
      </c>
      <c r="I377" s="111"/>
    </row>
    <row r="378" spans="4:9" customFormat="1">
      <c r="D378" t="s">
        <v>1300</v>
      </c>
      <c r="E378">
        <v>2</v>
      </c>
      <c r="F378">
        <v>2010301</v>
      </c>
      <c r="G378" t="s">
        <v>1002</v>
      </c>
      <c r="H378" s="18">
        <v>186797</v>
      </c>
      <c r="I378" s="111"/>
    </row>
    <row r="379" spans="4:9" customFormat="1">
      <c r="D379" t="s">
        <v>1300</v>
      </c>
      <c r="E379">
        <v>2</v>
      </c>
      <c r="F379">
        <v>13420</v>
      </c>
      <c r="G379" t="s">
        <v>1171</v>
      </c>
      <c r="H379" s="18">
        <v>50880</v>
      </c>
      <c r="I379" s="111"/>
    </row>
    <row r="380" spans="4:9" customFormat="1">
      <c r="D380" t="s">
        <v>1300</v>
      </c>
      <c r="E380">
        <v>2</v>
      </c>
      <c r="F380">
        <v>2410401</v>
      </c>
      <c r="G380" t="s">
        <v>1810</v>
      </c>
      <c r="H380" s="18">
        <v>403200</v>
      </c>
      <c r="I380" s="111"/>
    </row>
    <row r="381" spans="4:9" customFormat="1">
      <c r="D381" t="s">
        <v>1787</v>
      </c>
      <c r="H381" s="18">
        <v>751181</v>
      </c>
      <c r="I381" s="111"/>
    </row>
    <row r="382" spans="4:9" customFormat="1">
      <c r="D382" t="s">
        <v>1312</v>
      </c>
      <c r="E382">
        <v>4</v>
      </c>
      <c r="F382">
        <v>13358</v>
      </c>
      <c r="G382" t="s">
        <v>1174</v>
      </c>
      <c r="H382" s="18">
        <v>42048</v>
      </c>
      <c r="I382" s="111"/>
    </row>
    <row r="383" spans="4:9" customFormat="1">
      <c r="D383" t="s">
        <v>1312</v>
      </c>
      <c r="E383">
        <v>3</v>
      </c>
      <c r="F383">
        <v>2010301</v>
      </c>
      <c r="G383" t="s">
        <v>1002</v>
      </c>
      <c r="H383" s="18">
        <v>42048</v>
      </c>
      <c r="I383" s="111"/>
    </row>
    <row r="384" spans="4:9" customFormat="1">
      <c r="D384" t="s">
        <v>1312</v>
      </c>
      <c r="E384">
        <v>3</v>
      </c>
      <c r="F384">
        <v>2410401</v>
      </c>
      <c r="G384" t="s">
        <v>1810</v>
      </c>
      <c r="H384" s="18">
        <v>433020</v>
      </c>
      <c r="I384" s="111"/>
    </row>
    <row r="385" spans="4:9" customFormat="1">
      <c r="D385" t="s">
        <v>1788</v>
      </c>
      <c r="H385" s="18">
        <v>517116</v>
      </c>
      <c r="I385" s="111"/>
    </row>
    <row r="386" spans="4:9" customFormat="1">
      <c r="D386" t="s">
        <v>1313</v>
      </c>
      <c r="E386">
        <v>7</v>
      </c>
      <c r="F386">
        <v>2010301</v>
      </c>
      <c r="G386" t="s">
        <v>1002</v>
      </c>
      <c r="H386" s="18">
        <v>31029</v>
      </c>
      <c r="I386" s="111"/>
    </row>
    <row r="387" spans="4:9" customFormat="1">
      <c r="D387" t="s">
        <v>1313</v>
      </c>
      <c r="E387">
        <v>4</v>
      </c>
      <c r="F387">
        <v>2010301</v>
      </c>
      <c r="G387" t="s">
        <v>1002</v>
      </c>
      <c r="H387" s="18">
        <v>60480</v>
      </c>
      <c r="I387" s="111"/>
    </row>
    <row r="388" spans="4:9" customFormat="1">
      <c r="D388" t="s">
        <v>1313</v>
      </c>
      <c r="E388">
        <v>4</v>
      </c>
      <c r="F388">
        <v>2010401</v>
      </c>
      <c r="G388" t="s">
        <v>992</v>
      </c>
      <c r="H388" s="18">
        <v>187060</v>
      </c>
      <c r="I388" s="111"/>
    </row>
    <row r="389" spans="4:9" customFormat="1">
      <c r="D389" t="s">
        <v>1313</v>
      </c>
      <c r="E389">
        <v>3</v>
      </c>
      <c r="F389">
        <v>2010301</v>
      </c>
      <c r="G389" t="s">
        <v>1002</v>
      </c>
      <c r="H389" s="18">
        <v>84480</v>
      </c>
      <c r="I389" s="111"/>
    </row>
    <row r="390" spans="4:9" customFormat="1">
      <c r="D390" t="s">
        <v>1313</v>
      </c>
      <c r="E390">
        <v>3</v>
      </c>
      <c r="F390">
        <v>2010401</v>
      </c>
      <c r="G390" t="s">
        <v>992</v>
      </c>
      <c r="H390" s="18">
        <v>209280</v>
      </c>
      <c r="I390" s="111"/>
    </row>
    <row r="391" spans="4:9" customFormat="1">
      <c r="D391" t="s">
        <v>1789</v>
      </c>
      <c r="H391" s="18">
        <v>572329</v>
      </c>
      <c r="I391" s="111"/>
    </row>
    <row r="392" spans="4:9" customFormat="1">
      <c r="D392" t="s">
        <v>1311</v>
      </c>
      <c r="E392">
        <v>10</v>
      </c>
      <c r="F392">
        <v>10401</v>
      </c>
      <c r="G392" t="s">
        <v>34</v>
      </c>
      <c r="H392" s="18">
        <v>18043</v>
      </c>
      <c r="I392" s="111"/>
    </row>
    <row r="393" spans="4:9" customFormat="1">
      <c r="D393" t="s">
        <v>1311</v>
      </c>
      <c r="E393">
        <v>10</v>
      </c>
      <c r="F393">
        <v>10501</v>
      </c>
      <c r="G393" t="s">
        <v>41</v>
      </c>
      <c r="H393" s="18">
        <v>1789</v>
      </c>
      <c r="I393" s="111"/>
    </row>
    <row r="394" spans="4:9" customFormat="1">
      <c r="D394" t="s">
        <v>1311</v>
      </c>
      <c r="E394">
        <v>7</v>
      </c>
      <c r="F394">
        <v>10301</v>
      </c>
      <c r="G394" t="s">
        <v>30</v>
      </c>
      <c r="H394" s="18">
        <v>2160</v>
      </c>
      <c r="I394" s="111"/>
    </row>
    <row r="395" spans="4:9" customFormat="1">
      <c r="D395" t="s">
        <v>1311</v>
      </c>
      <c r="E395">
        <v>7</v>
      </c>
      <c r="F395">
        <v>10401</v>
      </c>
      <c r="G395" t="s">
        <v>34</v>
      </c>
      <c r="H395" s="18">
        <v>12954</v>
      </c>
      <c r="I395" s="111"/>
    </row>
    <row r="396" spans="4:9" customFormat="1">
      <c r="D396" t="s">
        <v>1311</v>
      </c>
      <c r="E396">
        <v>6</v>
      </c>
      <c r="F396">
        <v>10301</v>
      </c>
      <c r="G396" t="s">
        <v>30</v>
      </c>
      <c r="H396" s="18">
        <v>9439</v>
      </c>
      <c r="I396" s="111"/>
    </row>
    <row r="397" spans="4:9" customFormat="1">
      <c r="D397" t="s">
        <v>1311</v>
      </c>
      <c r="E397">
        <v>5</v>
      </c>
      <c r="F397">
        <v>10301</v>
      </c>
      <c r="G397" t="s">
        <v>30</v>
      </c>
      <c r="H397" s="18">
        <v>4353</v>
      </c>
      <c r="I397" s="111"/>
    </row>
    <row r="398" spans="4:9" customFormat="1">
      <c r="D398" t="s">
        <v>1311</v>
      </c>
      <c r="E398">
        <v>5</v>
      </c>
      <c r="F398">
        <v>10401</v>
      </c>
      <c r="G398" t="s">
        <v>34</v>
      </c>
      <c r="H398" s="18">
        <v>4258</v>
      </c>
      <c r="I398" s="111"/>
    </row>
    <row r="399" spans="4:9" customFormat="1">
      <c r="D399" t="s">
        <v>1311</v>
      </c>
      <c r="E399">
        <v>2</v>
      </c>
      <c r="F399">
        <v>13420</v>
      </c>
      <c r="G399" t="s">
        <v>1171</v>
      </c>
      <c r="H399" s="18">
        <v>300</v>
      </c>
      <c r="I399" s="111"/>
    </row>
    <row r="400" spans="4:9" customFormat="1">
      <c r="D400" t="s">
        <v>1767</v>
      </c>
      <c r="H400" s="18">
        <v>53296</v>
      </c>
      <c r="I400" s="111"/>
    </row>
    <row r="401" spans="4:9" customFormat="1">
      <c r="D401" t="s">
        <v>1492</v>
      </c>
      <c r="E401">
        <v>11</v>
      </c>
      <c r="F401">
        <v>72001</v>
      </c>
      <c r="G401" t="s">
        <v>23</v>
      </c>
      <c r="H401" s="18">
        <v>986</v>
      </c>
      <c r="I401" s="111"/>
    </row>
    <row r="402" spans="4:9" customFormat="1">
      <c r="D402" t="s">
        <v>1492</v>
      </c>
      <c r="E402">
        <v>10</v>
      </c>
      <c r="F402">
        <v>72001</v>
      </c>
      <c r="G402" t="s">
        <v>23</v>
      </c>
      <c r="H402" s="18">
        <v>1666</v>
      </c>
      <c r="I402" s="111"/>
    </row>
    <row r="403" spans="4:9" customFormat="1">
      <c r="D403" t="s">
        <v>1492</v>
      </c>
      <c r="E403">
        <v>9</v>
      </c>
      <c r="F403">
        <v>2010401</v>
      </c>
      <c r="G403" t="s">
        <v>992</v>
      </c>
      <c r="H403" s="18">
        <v>126720</v>
      </c>
      <c r="I403" s="111"/>
    </row>
    <row r="404" spans="4:9" customFormat="1">
      <c r="D404" t="s">
        <v>1492</v>
      </c>
      <c r="E404">
        <v>8</v>
      </c>
      <c r="F404">
        <v>72001</v>
      </c>
      <c r="G404" t="s">
        <v>23</v>
      </c>
      <c r="H404" s="18">
        <v>756</v>
      </c>
      <c r="I404" s="111"/>
    </row>
    <row r="405" spans="4:9" customFormat="1">
      <c r="D405" t="s">
        <v>1492</v>
      </c>
      <c r="E405">
        <v>7</v>
      </c>
      <c r="F405">
        <v>72001</v>
      </c>
      <c r="G405" t="s">
        <v>23</v>
      </c>
      <c r="H405" s="18">
        <v>1320</v>
      </c>
      <c r="I405" s="111"/>
    </row>
    <row r="406" spans="4:9" customFormat="1">
      <c r="D406" t="s">
        <v>1492</v>
      </c>
      <c r="E406">
        <v>7</v>
      </c>
      <c r="F406">
        <v>2010401</v>
      </c>
      <c r="G406" t="s">
        <v>992</v>
      </c>
      <c r="H406" s="18">
        <v>176275</v>
      </c>
      <c r="I406" s="111"/>
    </row>
    <row r="407" spans="4:9" customFormat="1">
      <c r="D407" t="s">
        <v>1492</v>
      </c>
      <c r="E407">
        <v>6</v>
      </c>
      <c r="F407">
        <v>2010301</v>
      </c>
      <c r="G407" t="s">
        <v>1002</v>
      </c>
      <c r="H407" s="18">
        <v>1273</v>
      </c>
      <c r="I407" s="111"/>
    </row>
    <row r="408" spans="4:9" customFormat="1">
      <c r="D408" t="s">
        <v>1492</v>
      </c>
      <c r="E408">
        <v>6</v>
      </c>
      <c r="F408">
        <v>13358</v>
      </c>
      <c r="G408" t="s">
        <v>1174</v>
      </c>
      <c r="H408" s="18">
        <v>2880</v>
      </c>
      <c r="I408" s="111"/>
    </row>
    <row r="409" spans="4:9" customFormat="1">
      <c r="D409" t="s">
        <v>1492</v>
      </c>
      <c r="E409">
        <v>5</v>
      </c>
      <c r="F409">
        <v>2010301</v>
      </c>
      <c r="G409" t="s">
        <v>1002</v>
      </c>
      <c r="H409" s="18">
        <v>57748</v>
      </c>
      <c r="I409" s="111"/>
    </row>
    <row r="410" spans="4:9" customFormat="1">
      <c r="D410" t="s">
        <v>1492</v>
      </c>
      <c r="E410">
        <v>4</v>
      </c>
      <c r="F410">
        <v>72001</v>
      </c>
      <c r="G410" t="s">
        <v>23</v>
      </c>
      <c r="H410" s="18">
        <v>2426</v>
      </c>
      <c r="I410" s="111"/>
    </row>
    <row r="411" spans="4:9" customFormat="1">
      <c r="D411" t="s">
        <v>1492</v>
      </c>
      <c r="E411">
        <v>4</v>
      </c>
      <c r="F411">
        <v>2010501</v>
      </c>
      <c r="G411" t="s">
        <v>1005</v>
      </c>
      <c r="H411" s="18">
        <v>31956</v>
      </c>
      <c r="I411" s="111"/>
    </row>
    <row r="412" spans="4:9" customFormat="1">
      <c r="D412" t="s">
        <v>1492</v>
      </c>
      <c r="E412">
        <v>4</v>
      </c>
      <c r="F412">
        <v>2010301</v>
      </c>
      <c r="G412" t="s">
        <v>1002</v>
      </c>
      <c r="H412" s="18">
        <v>110563</v>
      </c>
      <c r="I412" s="111"/>
    </row>
    <row r="413" spans="4:9" customFormat="1">
      <c r="D413" t="s">
        <v>1492</v>
      </c>
      <c r="E413">
        <v>4</v>
      </c>
      <c r="F413">
        <v>2010401</v>
      </c>
      <c r="G413" t="s">
        <v>992</v>
      </c>
      <c r="H413" s="18">
        <v>34620</v>
      </c>
      <c r="I413" s="111"/>
    </row>
    <row r="414" spans="4:9" customFormat="1">
      <c r="D414" t="s">
        <v>1492</v>
      </c>
      <c r="E414">
        <v>4</v>
      </c>
      <c r="F414">
        <v>13358</v>
      </c>
      <c r="G414" t="s">
        <v>1174</v>
      </c>
      <c r="H414" s="18">
        <v>8928</v>
      </c>
      <c r="I414" s="111"/>
    </row>
    <row r="415" spans="4:9" customFormat="1">
      <c r="D415" t="s">
        <v>1492</v>
      </c>
      <c r="E415">
        <v>3</v>
      </c>
      <c r="F415">
        <v>2010301</v>
      </c>
      <c r="G415" t="s">
        <v>1002</v>
      </c>
      <c r="H415" s="18">
        <v>105600</v>
      </c>
      <c r="I415" s="111"/>
    </row>
    <row r="416" spans="4:9" customFormat="1">
      <c r="D416" t="s">
        <v>1492</v>
      </c>
      <c r="E416">
        <v>3</v>
      </c>
      <c r="F416">
        <v>2010401</v>
      </c>
      <c r="G416" t="s">
        <v>992</v>
      </c>
      <c r="H416" s="18">
        <v>126240</v>
      </c>
      <c r="I416" s="111"/>
    </row>
    <row r="417" spans="4:9" customFormat="1">
      <c r="D417" t="s">
        <v>1492</v>
      </c>
      <c r="E417">
        <v>3</v>
      </c>
      <c r="F417">
        <v>13358</v>
      </c>
      <c r="G417" t="s">
        <v>1174</v>
      </c>
      <c r="H417" s="18">
        <v>145728</v>
      </c>
      <c r="I417" s="111"/>
    </row>
    <row r="418" spans="4:9" customFormat="1">
      <c r="D418" t="s">
        <v>1492</v>
      </c>
      <c r="E418">
        <v>2</v>
      </c>
      <c r="F418">
        <v>13512</v>
      </c>
      <c r="G418" t="s">
        <v>1176</v>
      </c>
      <c r="H418" s="18">
        <v>1800</v>
      </c>
      <c r="I418" s="111"/>
    </row>
    <row r="419" spans="4:9" customFormat="1">
      <c r="D419" t="s">
        <v>1492</v>
      </c>
      <c r="E419">
        <v>2</v>
      </c>
      <c r="F419">
        <v>13324</v>
      </c>
      <c r="G419" t="s">
        <v>1237</v>
      </c>
      <c r="H419" s="18">
        <v>1680</v>
      </c>
      <c r="I419" s="111"/>
    </row>
    <row r="420" spans="4:9" customFormat="1">
      <c r="D420" t="s">
        <v>1766</v>
      </c>
      <c r="H420" s="18">
        <v>939165</v>
      </c>
      <c r="I420" s="111"/>
    </row>
    <row r="421" spans="4:9" customFormat="1">
      <c r="D421" s="20" t="s">
        <v>531</v>
      </c>
      <c r="E421" s="20"/>
      <c r="F421" s="20"/>
      <c r="G421" s="20"/>
      <c r="H421" s="18">
        <v>12193781</v>
      </c>
      <c r="I421" s="111"/>
    </row>
    <row r="422" spans="4:9" customFormat="1">
      <c r="I422" s="111"/>
    </row>
    <row r="423" spans="4:9" customFormat="1">
      <c r="I423" s="111"/>
    </row>
    <row r="424" spans="4:9" customFormat="1">
      <c r="I424" s="111"/>
    </row>
    <row r="425" spans="4:9" customFormat="1">
      <c r="I425" s="111"/>
    </row>
    <row r="426" spans="4:9" customFormat="1">
      <c r="I426" s="111"/>
    </row>
    <row r="427" spans="4:9" customFormat="1">
      <c r="I427" s="111"/>
    </row>
    <row r="428" spans="4:9" customFormat="1">
      <c r="I428" s="111"/>
    </row>
    <row r="429" spans="4:9" customFormat="1">
      <c r="I429" s="111"/>
    </row>
    <row r="430" spans="4:9" customFormat="1">
      <c r="I430" s="111"/>
    </row>
    <row r="431" spans="4:9" customFormat="1">
      <c r="I431" s="111"/>
    </row>
    <row r="432" spans="4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21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" bestFit="1" customWidth="1"/>
    <col min="24" max="24" width="18.08984375" bestFit="1" customWidth="1"/>
  </cols>
  <sheetData>
    <row r="3" spans="3:24" ht="15.5">
      <c r="C3" s="230" t="s">
        <v>1760</v>
      </c>
      <c r="D3" s="230"/>
      <c r="E3" s="230"/>
      <c r="F3" s="230"/>
      <c r="G3" s="230"/>
      <c r="L3" s="231" t="s">
        <v>1761</v>
      </c>
      <c r="M3" s="231"/>
      <c r="N3" s="231"/>
      <c r="O3" s="231"/>
      <c r="P3" s="231"/>
      <c r="T3" s="232" t="s">
        <v>1762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7</v>
      </c>
      <c r="E8">
        <v>72001</v>
      </c>
      <c r="F8" t="s">
        <v>23</v>
      </c>
      <c r="G8" s="7">
        <v>263</v>
      </c>
      <c r="L8" t="s">
        <v>58</v>
      </c>
      <c r="M8">
        <v>6</v>
      </c>
      <c r="N8">
        <v>2010501</v>
      </c>
      <c r="O8" t="s">
        <v>1005</v>
      </c>
      <c r="P8" s="7">
        <v>7440</v>
      </c>
      <c r="T8" t="s">
        <v>586</v>
      </c>
      <c r="U8">
        <v>1</v>
      </c>
      <c r="V8">
        <v>10401</v>
      </c>
      <c r="W8" t="s">
        <v>34</v>
      </c>
      <c r="X8" s="7">
        <v>171360</v>
      </c>
    </row>
    <row r="9" spans="3:24">
      <c r="C9" t="s">
        <v>586</v>
      </c>
      <c r="D9">
        <v>6</v>
      </c>
      <c r="E9">
        <v>72001</v>
      </c>
      <c r="F9" t="s">
        <v>23</v>
      </c>
      <c r="G9" s="7">
        <v>165</v>
      </c>
      <c r="L9" t="s">
        <v>1770</v>
      </c>
      <c r="P9" s="7">
        <v>7440</v>
      </c>
      <c r="T9" t="s">
        <v>586</v>
      </c>
      <c r="U9">
        <v>1</v>
      </c>
      <c r="V9">
        <v>10601</v>
      </c>
      <c r="W9" t="s">
        <v>732</v>
      </c>
      <c r="X9" s="7">
        <v>10620</v>
      </c>
    </row>
    <row r="10" spans="3:24">
      <c r="C10" t="s">
        <v>1768</v>
      </c>
      <c r="G10" s="7">
        <v>428</v>
      </c>
      <c r="L10" t="s">
        <v>1492</v>
      </c>
      <c r="M10">
        <v>9</v>
      </c>
      <c r="N10">
        <v>2010401</v>
      </c>
      <c r="O10" t="s">
        <v>992</v>
      </c>
      <c r="P10" s="7">
        <v>126720</v>
      </c>
      <c r="T10" t="s">
        <v>586</v>
      </c>
      <c r="U10">
        <v>1</v>
      </c>
      <c r="V10">
        <v>72001</v>
      </c>
      <c r="W10" t="s">
        <v>23</v>
      </c>
      <c r="X10" s="7">
        <v>5760</v>
      </c>
    </row>
    <row r="11" spans="3:24">
      <c r="C11" t="s">
        <v>52</v>
      </c>
      <c r="D11">
        <v>5</v>
      </c>
      <c r="E11">
        <v>73003</v>
      </c>
      <c r="F11" t="s">
        <v>1346</v>
      </c>
      <c r="G11" s="7">
        <v>1844</v>
      </c>
      <c r="L11" t="s">
        <v>1492</v>
      </c>
      <c r="M11">
        <v>7</v>
      </c>
      <c r="N11">
        <v>2010401</v>
      </c>
      <c r="O11" t="s">
        <v>992</v>
      </c>
      <c r="P11" s="7">
        <v>176275</v>
      </c>
      <c r="T11" t="s">
        <v>586</v>
      </c>
      <c r="U11">
        <v>1</v>
      </c>
      <c r="V11">
        <v>73001</v>
      </c>
      <c r="W11" t="s">
        <v>49</v>
      </c>
      <c r="X11" s="7">
        <v>60352</v>
      </c>
    </row>
    <row r="12" spans="3:24">
      <c r="C12" t="s">
        <v>52</v>
      </c>
      <c r="D12">
        <v>3</v>
      </c>
      <c r="E12">
        <v>73003</v>
      </c>
      <c r="F12" t="s">
        <v>1346</v>
      </c>
      <c r="G12" s="7">
        <v>187</v>
      </c>
      <c r="L12" t="s">
        <v>1492</v>
      </c>
      <c r="M12">
        <v>6</v>
      </c>
      <c r="N12">
        <v>13358</v>
      </c>
      <c r="O12" t="s">
        <v>1174</v>
      </c>
      <c r="P12" s="7">
        <v>2880</v>
      </c>
      <c r="T12" t="s">
        <v>586</v>
      </c>
      <c r="U12">
        <v>1</v>
      </c>
      <c r="V12">
        <v>79110</v>
      </c>
      <c r="W12" t="s">
        <v>719</v>
      </c>
      <c r="X12" s="7">
        <v>4800</v>
      </c>
    </row>
    <row r="13" spans="3:24">
      <c r="C13" t="s">
        <v>1769</v>
      </c>
      <c r="G13" s="7">
        <v>2031</v>
      </c>
      <c r="L13" t="s">
        <v>1492</v>
      </c>
      <c r="M13">
        <v>6</v>
      </c>
      <c r="N13">
        <v>2010301</v>
      </c>
      <c r="O13" t="s">
        <v>1002</v>
      </c>
      <c r="P13" s="7">
        <v>1273</v>
      </c>
      <c r="T13" t="s">
        <v>586</v>
      </c>
      <c r="U13">
        <v>1</v>
      </c>
      <c r="V13">
        <v>112268</v>
      </c>
      <c r="W13" t="s">
        <v>1022</v>
      </c>
      <c r="X13" s="7">
        <v>30000</v>
      </c>
    </row>
    <row r="14" spans="3:24">
      <c r="C14" t="s">
        <v>58</v>
      </c>
      <c r="D14">
        <v>5</v>
      </c>
      <c r="E14">
        <v>72005</v>
      </c>
      <c r="F14" t="s">
        <v>1335</v>
      </c>
      <c r="G14" s="7">
        <v>1980</v>
      </c>
      <c r="L14" t="s">
        <v>1766</v>
      </c>
      <c r="P14" s="7">
        <v>307148</v>
      </c>
      <c r="T14" t="s">
        <v>586</v>
      </c>
      <c r="U14">
        <v>1</v>
      </c>
      <c r="V14">
        <v>112379</v>
      </c>
      <c r="W14" t="s">
        <v>1067</v>
      </c>
      <c r="X14" s="7">
        <v>90000</v>
      </c>
    </row>
    <row r="15" spans="3:24">
      <c r="C15" t="s">
        <v>58</v>
      </c>
      <c r="D15">
        <v>3</v>
      </c>
      <c r="E15">
        <v>273003</v>
      </c>
      <c r="F15" t="s">
        <v>1343</v>
      </c>
      <c r="G15" s="7">
        <v>1540</v>
      </c>
      <c r="L15" t="s">
        <v>1311</v>
      </c>
      <c r="M15">
        <v>10</v>
      </c>
      <c r="N15">
        <v>10401</v>
      </c>
      <c r="O15" t="s">
        <v>34</v>
      </c>
      <c r="P15" s="7">
        <v>18043</v>
      </c>
      <c r="T15" t="s">
        <v>586</v>
      </c>
      <c r="U15">
        <v>1</v>
      </c>
      <c r="V15">
        <v>152281</v>
      </c>
      <c r="W15" t="s">
        <v>1339</v>
      </c>
      <c r="X15" s="7">
        <v>23100</v>
      </c>
    </row>
    <row r="16" spans="3:24">
      <c r="C16" t="s">
        <v>58</v>
      </c>
      <c r="D16">
        <v>3</v>
      </c>
      <c r="E16">
        <v>72005</v>
      </c>
      <c r="F16" t="s">
        <v>1335</v>
      </c>
      <c r="G16" s="7">
        <v>1152</v>
      </c>
      <c r="L16" t="s">
        <v>1311</v>
      </c>
      <c r="M16">
        <v>10</v>
      </c>
      <c r="N16">
        <v>10501</v>
      </c>
      <c r="O16" t="s">
        <v>41</v>
      </c>
      <c r="P16" s="7">
        <v>1789</v>
      </c>
      <c r="T16" t="s">
        <v>586</v>
      </c>
      <c r="U16">
        <v>1</v>
      </c>
      <c r="V16">
        <v>2010102</v>
      </c>
      <c r="W16" t="s">
        <v>996</v>
      </c>
      <c r="X16" s="7">
        <v>473</v>
      </c>
    </row>
    <row r="17" spans="3:24">
      <c r="C17" t="s">
        <v>58</v>
      </c>
      <c r="D17">
        <v>2</v>
      </c>
      <c r="E17">
        <v>271901</v>
      </c>
      <c r="F17" t="s">
        <v>1334</v>
      </c>
      <c r="G17" s="7">
        <v>84</v>
      </c>
      <c r="L17" t="s">
        <v>1311</v>
      </c>
      <c r="M17">
        <v>7</v>
      </c>
      <c r="N17">
        <v>10301</v>
      </c>
      <c r="O17" t="s">
        <v>30</v>
      </c>
      <c r="P17" s="7">
        <v>2160</v>
      </c>
      <c r="T17" t="s">
        <v>586</v>
      </c>
      <c r="U17">
        <v>1</v>
      </c>
      <c r="V17">
        <v>2010301</v>
      </c>
      <c r="W17" t="s">
        <v>1002</v>
      </c>
      <c r="X17" s="7">
        <v>57480</v>
      </c>
    </row>
    <row r="18" spans="3:24">
      <c r="C18" t="s">
        <v>58</v>
      </c>
      <c r="D18">
        <v>2</v>
      </c>
      <c r="E18">
        <v>273003</v>
      </c>
      <c r="F18" t="s">
        <v>1343</v>
      </c>
      <c r="G18" s="7">
        <v>840</v>
      </c>
      <c r="L18" t="s">
        <v>1311</v>
      </c>
      <c r="M18">
        <v>7</v>
      </c>
      <c r="N18">
        <v>10401</v>
      </c>
      <c r="O18" t="s">
        <v>34</v>
      </c>
      <c r="P18" s="7">
        <v>12954</v>
      </c>
      <c r="T18" t="s">
        <v>586</v>
      </c>
      <c r="U18">
        <v>1</v>
      </c>
      <c r="V18">
        <v>2010501</v>
      </c>
      <c r="W18" t="s">
        <v>1005</v>
      </c>
      <c r="X18" s="7">
        <v>113280</v>
      </c>
    </row>
    <row r="19" spans="3:24">
      <c r="C19" t="s">
        <v>58</v>
      </c>
      <c r="D19">
        <v>1</v>
      </c>
      <c r="E19">
        <v>72003</v>
      </c>
      <c r="F19" t="s">
        <v>760</v>
      </c>
      <c r="G19" s="7">
        <v>110</v>
      </c>
      <c r="L19" t="s">
        <v>1311</v>
      </c>
      <c r="M19">
        <v>6</v>
      </c>
      <c r="N19">
        <v>10301</v>
      </c>
      <c r="O19" t="s">
        <v>30</v>
      </c>
      <c r="P19" s="7">
        <v>9439</v>
      </c>
      <c r="T19" t="s">
        <v>586</v>
      </c>
      <c r="U19">
        <v>1</v>
      </c>
      <c r="V19">
        <v>2110202</v>
      </c>
      <c r="W19" t="s">
        <v>1008</v>
      </c>
      <c r="X19" s="7">
        <v>87240</v>
      </c>
    </row>
    <row r="20" spans="3:24">
      <c r="C20" t="s">
        <v>58</v>
      </c>
      <c r="D20">
        <v>1</v>
      </c>
      <c r="E20">
        <v>79111</v>
      </c>
      <c r="F20" t="s">
        <v>741</v>
      </c>
      <c r="G20" s="7">
        <v>7357</v>
      </c>
      <c r="L20" t="s">
        <v>1767</v>
      </c>
      <c r="P20" s="7">
        <v>44385</v>
      </c>
      <c r="T20" t="s">
        <v>586</v>
      </c>
      <c r="U20">
        <v>1</v>
      </c>
      <c r="V20">
        <v>2110302</v>
      </c>
      <c r="W20" t="s">
        <v>1007</v>
      </c>
      <c r="X20" s="7">
        <v>160387</v>
      </c>
    </row>
    <row r="21" spans="3:24">
      <c r="C21" t="s">
        <v>58</v>
      </c>
      <c r="D21">
        <v>1</v>
      </c>
      <c r="E21">
        <v>271901</v>
      </c>
      <c r="F21" t="s">
        <v>1334</v>
      </c>
      <c r="G21" s="7">
        <v>93</v>
      </c>
      <c r="L21" t="s">
        <v>1313</v>
      </c>
      <c r="M21">
        <v>7</v>
      </c>
      <c r="N21">
        <v>2010301</v>
      </c>
      <c r="O21" t="s">
        <v>1002</v>
      </c>
      <c r="P21" s="7">
        <v>31029</v>
      </c>
      <c r="T21" t="s">
        <v>586</v>
      </c>
      <c r="U21">
        <v>1</v>
      </c>
      <c r="V21">
        <v>2410401</v>
      </c>
      <c r="W21" t="s">
        <v>1810</v>
      </c>
      <c r="X21" s="7">
        <v>216960</v>
      </c>
    </row>
    <row r="22" spans="3:24">
      <c r="C22" t="s">
        <v>58</v>
      </c>
      <c r="D22">
        <v>1</v>
      </c>
      <c r="E22">
        <v>273003</v>
      </c>
      <c r="F22" t="s">
        <v>1343</v>
      </c>
      <c r="G22" s="7">
        <v>2459</v>
      </c>
      <c r="L22" t="s">
        <v>1789</v>
      </c>
      <c r="P22" s="7">
        <v>31029</v>
      </c>
      <c r="T22" t="s">
        <v>586</v>
      </c>
      <c r="U22">
        <v>2</v>
      </c>
      <c r="V22">
        <v>10601</v>
      </c>
      <c r="W22" t="s">
        <v>732</v>
      </c>
      <c r="X22" s="7">
        <v>9154</v>
      </c>
    </row>
    <row r="23" spans="3:24">
      <c r="C23" t="s">
        <v>58</v>
      </c>
      <c r="D23">
        <v>1</v>
      </c>
      <c r="E23">
        <v>72005</v>
      </c>
      <c r="F23" t="s">
        <v>1335</v>
      </c>
      <c r="G23" s="7">
        <v>1200</v>
      </c>
      <c r="L23" t="s">
        <v>531</v>
      </c>
      <c r="P23" s="7">
        <v>390002</v>
      </c>
      <c r="T23" t="s">
        <v>586</v>
      </c>
      <c r="U23">
        <v>2</v>
      </c>
      <c r="V23">
        <v>73001</v>
      </c>
      <c r="W23" t="s">
        <v>49</v>
      </c>
      <c r="X23" s="7">
        <v>31344</v>
      </c>
    </row>
    <row r="24" spans="3:24">
      <c r="C24" t="s">
        <v>1770</v>
      </c>
      <c r="G24" s="7">
        <v>16815</v>
      </c>
      <c r="T24" t="s">
        <v>586</v>
      </c>
      <c r="U24">
        <v>2</v>
      </c>
      <c r="V24">
        <v>2010301</v>
      </c>
      <c r="W24" t="s">
        <v>1002</v>
      </c>
      <c r="X24" s="7">
        <v>45060</v>
      </c>
    </row>
    <row r="25" spans="3:24">
      <c r="C25" t="s">
        <v>1247</v>
      </c>
      <c r="D25">
        <v>19</v>
      </c>
      <c r="E25">
        <v>74001</v>
      </c>
      <c r="F25" t="s">
        <v>641</v>
      </c>
      <c r="G25" s="7">
        <v>45080</v>
      </c>
      <c r="T25" t="s">
        <v>586</v>
      </c>
      <c r="U25">
        <v>2</v>
      </c>
      <c r="V25">
        <v>2010501</v>
      </c>
      <c r="W25" t="s">
        <v>1005</v>
      </c>
      <c r="X25" s="7">
        <v>21318</v>
      </c>
    </row>
    <row r="26" spans="3:24">
      <c r="C26" t="s">
        <v>1247</v>
      </c>
      <c r="D26">
        <v>12</v>
      </c>
      <c r="E26">
        <v>76401</v>
      </c>
      <c r="F26" t="s">
        <v>533</v>
      </c>
      <c r="G26" s="7">
        <v>1821</v>
      </c>
      <c r="T26" t="s">
        <v>586</v>
      </c>
      <c r="U26">
        <v>2</v>
      </c>
      <c r="V26">
        <v>2110202</v>
      </c>
      <c r="W26" t="s">
        <v>1008</v>
      </c>
      <c r="X26" s="7">
        <v>44398</v>
      </c>
    </row>
    <row r="27" spans="3:24">
      <c r="C27" t="s">
        <v>1247</v>
      </c>
      <c r="D27">
        <v>11</v>
      </c>
      <c r="E27">
        <v>10401</v>
      </c>
      <c r="F27" t="s">
        <v>34</v>
      </c>
      <c r="G27" s="7">
        <v>1134</v>
      </c>
      <c r="T27" t="s">
        <v>586</v>
      </c>
      <c r="U27">
        <v>2</v>
      </c>
      <c r="V27">
        <v>2110402</v>
      </c>
      <c r="W27" t="s">
        <v>1009</v>
      </c>
      <c r="X27" s="7">
        <v>955</v>
      </c>
    </row>
    <row r="28" spans="3:24">
      <c r="C28" t="s">
        <v>1247</v>
      </c>
      <c r="D28">
        <v>9</v>
      </c>
      <c r="E28">
        <v>73001</v>
      </c>
      <c r="F28" t="s">
        <v>49</v>
      </c>
      <c r="G28" s="7">
        <v>5688</v>
      </c>
      <c r="T28" t="s">
        <v>586</v>
      </c>
      <c r="U28">
        <v>2</v>
      </c>
      <c r="V28">
        <v>2410401</v>
      </c>
      <c r="W28" t="s">
        <v>1810</v>
      </c>
      <c r="X28" s="7">
        <v>63360</v>
      </c>
    </row>
    <row r="29" spans="3:24">
      <c r="C29" t="s">
        <v>1247</v>
      </c>
      <c r="D29">
        <v>9</v>
      </c>
      <c r="E29">
        <v>273003</v>
      </c>
      <c r="F29" t="s">
        <v>1343</v>
      </c>
      <c r="G29" s="7">
        <v>7274</v>
      </c>
      <c r="T29" t="s">
        <v>586</v>
      </c>
      <c r="U29">
        <v>3</v>
      </c>
      <c r="V29">
        <v>10501</v>
      </c>
      <c r="W29" t="s">
        <v>41</v>
      </c>
      <c r="X29" s="7">
        <v>9892</v>
      </c>
    </row>
    <row r="30" spans="3:24">
      <c r="C30" t="s">
        <v>1247</v>
      </c>
      <c r="D30">
        <v>6</v>
      </c>
      <c r="E30">
        <v>273003</v>
      </c>
      <c r="F30" t="s">
        <v>1343</v>
      </c>
      <c r="G30" s="7">
        <v>5031</v>
      </c>
      <c r="T30" t="s">
        <v>586</v>
      </c>
      <c r="U30">
        <v>3</v>
      </c>
      <c r="V30">
        <v>10601</v>
      </c>
      <c r="W30" t="s">
        <v>732</v>
      </c>
      <c r="X30" s="7">
        <v>8250</v>
      </c>
    </row>
    <row r="31" spans="3:24">
      <c r="C31" t="s">
        <v>1771</v>
      </c>
      <c r="G31" s="7">
        <v>66028</v>
      </c>
      <c r="T31" t="s">
        <v>586</v>
      </c>
      <c r="U31">
        <v>3</v>
      </c>
      <c r="V31">
        <v>2010301</v>
      </c>
      <c r="W31" t="s">
        <v>1002</v>
      </c>
      <c r="X31" s="7">
        <v>121361</v>
      </c>
    </row>
    <row r="32" spans="3:24">
      <c r="C32" t="s">
        <v>587</v>
      </c>
      <c r="D32">
        <v>9</v>
      </c>
      <c r="E32">
        <v>73001</v>
      </c>
      <c r="F32" t="s">
        <v>49</v>
      </c>
      <c r="G32" s="7">
        <v>2208</v>
      </c>
      <c r="T32" t="s">
        <v>586</v>
      </c>
      <c r="U32">
        <v>3</v>
      </c>
      <c r="V32">
        <v>2410401</v>
      </c>
      <c r="W32" t="s">
        <v>1810</v>
      </c>
      <c r="X32" s="7">
        <v>169575</v>
      </c>
    </row>
    <row r="33" spans="3:24">
      <c r="C33" t="s">
        <v>587</v>
      </c>
      <c r="D33">
        <v>8</v>
      </c>
      <c r="E33">
        <v>73001</v>
      </c>
      <c r="F33" t="s">
        <v>49</v>
      </c>
      <c r="G33" s="7">
        <v>762</v>
      </c>
      <c r="T33" t="s">
        <v>586</v>
      </c>
      <c r="U33">
        <v>4</v>
      </c>
      <c r="V33">
        <v>10501</v>
      </c>
      <c r="W33" t="s">
        <v>41</v>
      </c>
      <c r="X33" s="7">
        <v>89851</v>
      </c>
    </row>
    <row r="34" spans="3:24">
      <c r="C34" t="s">
        <v>587</v>
      </c>
      <c r="D34">
        <v>7</v>
      </c>
      <c r="E34">
        <v>73001</v>
      </c>
      <c r="F34" t="s">
        <v>49</v>
      </c>
      <c r="G34" s="7">
        <v>5400</v>
      </c>
      <c r="T34" t="s">
        <v>586</v>
      </c>
      <c r="U34">
        <v>4</v>
      </c>
      <c r="V34">
        <v>72001</v>
      </c>
      <c r="W34" t="s">
        <v>23</v>
      </c>
      <c r="X34" s="7">
        <v>360</v>
      </c>
    </row>
    <row r="35" spans="3:24">
      <c r="C35" t="s">
        <v>587</v>
      </c>
      <c r="D35">
        <v>7</v>
      </c>
      <c r="E35">
        <v>272003</v>
      </c>
      <c r="F35" t="s">
        <v>1332</v>
      </c>
      <c r="G35" s="7">
        <v>1200</v>
      </c>
      <c r="T35" t="s">
        <v>586</v>
      </c>
      <c r="U35">
        <v>5</v>
      </c>
      <c r="V35">
        <v>10501</v>
      </c>
      <c r="W35" t="s">
        <v>41</v>
      </c>
      <c r="X35" s="7">
        <v>12034</v>
      </c>
    </row>
    <row r="36" spans="3:24">
      <c r="C36" t="s">
        <v>587</v>
      </c>
      <c r="D36">
        <v>6</v>
      </c>
      <c r="E36">
        <v>73001</v>
      </c>
      <c r="F36" t="s">
        <v>49</v>
      </c>
      <c r="G36" s="7">
        <v>10800</v>
      </c>
      <c r="T36" t="s">
        <v>586</v>
      </c>
      <c r="U36">
        <v>6</v>
      </c>
      <c r="V36">
        <v>72001</v>
      </c>
      <c r="W36" t="s">
        <v>23</v>
      </c>
      <c r="X36" s="7">
        <v>165</v>
      </c>
    </row>
    <row r="37" spans="3:24">
      <c r="C37" t="s">
        <v>587</v>
      </c>
      <c r="D37">
        <v>4</v>
      </c>
      <c r="E37">
        <v>272003</v>
      </c>
      <c r="F37" t="s">
        <v>1332</v>
      </c>
      <c r="G37" s="7">
        <v>1975</v>
      </c>
      <c r="T37" t="s">
        <v>586</v>
      </c>
      <c r="U37">
        <v>7</v>
      </c>
      <c r="V37">
        <v>10401</v>
      </c>
      <c r="W37" t="s">
        <v>34</v>
      </c>
      <c r="X37" s="7">
        <v>51462</v>
      </c>
    </row>
    <row r="38" spans="3:24">
      <c r="C38" t="s">
        <v>587</v>
      </c>
      <c r="D38">
        <v>4</v>
      </c>
      <c r="E38">
        <v>273003</v>
      </c>
      <c r="F38" t="s">
        <v>1343</v>
      </c>
      <c r="G38" s="7">
        <v>2850</v>
      </c>
      <c r="T38" t="s">
        <v>586</v>
      </c>
      <c r="U38">
        <v>7</v>
      </c>
      <c r="V38">
        <v>72001</v>
      </c>
      <c r="W38" t="s">
        <v>23</v>
      </c>
      <c r="X38" s="7">
        <v>263</v>
      </c>
    </row>
    <row r="39" spans="3:24">
      <c r="C39" t="s">
        <v>587</v>
      </c>
      <c r="D39">
        <v>3</v>
      </c>
      <c r="E39">
        <v>272003</v>
      </c>
      <c r="F39" t="s">
        <v>1332</v>
      </c>
      <c r="G39" s="7">
        <v>5760</v>
      </c>
      <c r="T39" t="s">
        <v>1768</v>
      </c>
      <c r="X39" s="7">
        <v>1710614</v>
      </c>
    </row>
    <row r="40" spans="3:24">
      <c r="C40" t="s">
        <v>587</v>
      </c>
      <c r="D40">
        <v>3</v>
      </c>
      <c r="E40">
        <v>273003</v>
      </c>
      <c r="F40" t="s">
        <v>1343</v>
      </c>
      <c r="G40" s="7">
        <v>3450</v>
      </c>
      <c r="T40" t="s">
        <v>52</v>
      </c>
      <c r="U40">
        <v>1</v>
      </c>
      <c r="V40">
        <v>10501</v>
      </c>
      <c r="W40" t="s">
        <v>41</v>
      </c>
      <c r="X40" s="7">
        <v>40320</v>
      </c>
    </row>
    <row r="41" spans="3:24">
      <c r="C41" t="s">
        <v>587</v>
      </c>
      <c r="D41">
        <v>3</v>
      </c>
      <c r="E41">
        <v>274001</v>
      </c>
      <c r="F41" t="s">
        <v>1333</v>
      </c>
      <c r="G41" s="7">
        <v>16133</v>
      </c>
      <c r="T41" t="s">
        <v>52</v>
      </c>
      <c r="U41">
        <v>1</v>
      </c>
      <c r="V41">
        <v>10601</v>
      </c>
      <c r="W41" t="s">
        <v>732</v>
      </c>
      <c r="X41" s="7">
        <v>46852</v>
      </c>
    </row>
    <row r="42" spans="3:24">
      <c r="C42" t="s">
        <v>587</v>
      </c>
      <c r="D42">
        <v>2</v>
      </c>
      <c r="E42">
        <v>274001</v>
      </c>
      <c r="F42" t="s">
        <v>1333</v>
      </c>
      <c r="G42" s="7">
        <v>57600</v>
      </c>
      <c r="T42" t="s">
        <v>52</v>
      </c>
      <c r="U42">
        <v>1</v>
      </c>
      <c r="V42">
        <v>72002</v>
      </c>
      <c r="W42" t="s">
        <v>48</v>
      </c>
      <c r="X42" s="7">
        <v>72</v>
      </c>
    </row>
    <row r="43" spans="3:24">
      <c r="C43" t="s">
        <v>587</v>
      </c>
      <c r="D43">
        <v>1</v>
      </c>
      <c r="E43">
        <v>272003</v>
      </c>
      <c r="F43" t="s">
        <v>1332</v>
      </c>
      <c r="G43" s="7">
        <v>11032</v>
      </c>
      <c r="T43" t="s">
        <v>52</v>
      </c>
      <c r="U43">
        <v>1</v>
      </c>
      <c r="V43">
        <v>73001</v>
      </c>
      <c r="W43" t="s">
        <v>49</v>
      </c>
      <c r="X43" s="7">
        <v>20975</v>
      </c>
    </row>
    <row r="44" spans="3:24">
      <c r="C44" t="s">
        <v>587</v>
      </c>
      <c r="D44">
        <v>1</v>
      </c>
      <c r="E44">
        <v>273003</v>
      </c>
      <c r="F44" t="s">
        <v>1343</v>
      </c>
      <c r="G44" s="7">
        <v>2940</v>
      </c>
      <c r="T44" t="s">
        <v>52</v>
      </c>
      <c r="U44">
        <v>1</v>
      </c>
      <c r="V44">
        <v>79110</v>
      </c>
      <c r="W44" t="s">
        <v>719</v>
      </c>
      <c r="X44" s="7">
        <v>1500</v>
      </c>
    </row>
    <row r="45" spans="3:24">
      <c r="C45" t="s">
        <v>1772</v>
      </c>
      <c r="G45" s="7">
        <v>122110</v>
      </c>
      <c r="T45" t="s">
        <v>52</v>
      </c>
      <c r="U45">
        <v>1</v>
      </c>
      <c r="V45">
        <v>112268</v>
      </c>
      <c r="W45" t="s">
        <v>1022</v>
      </c>
      <c r="X45" s="7">
        <v>21000</v>
      </c>
    </row>
    <row r="46" spans="3:24">
      <c r="C46" t="s">
        <v>1492</v>
      </c>
      <c r="D46">
        <v>11</v>
      </c>
      <c r="E46">
        <v>72001</v>
      </c>
      <c r="F46" t="s">
        <v>23</v>
      </c>
      <c r="G46" s="7">
        <v>986</v>
      </c>
      <c r="T46" t="s">
        <v>52</v>
      </c>
      <c r="U46">
        <v>1</v>
      </c>
      <c r="V46">
        <v>112379</v>
      </c>
      <c r="W46" t="s">
        <v>1067</v>
      </c>
      <c r="X46" s="7">
        <v>51000</v>
      </c>
    </row>
    <row r="47" spans="3:24">
      <c r="C47" t="s">
        <v>1492</v>
      </c>
      <c r="D47">
        <v>10</v>
      </c>
      <c r="E47">
        <v>72001</v>
      </c>
      <c r="F47" t="s">
        <v>23</v>
      </c>
      <c r="G47" s="7">
        <v>1666</v>
      </c>
      <c r="T47" t="s">
        <v>52</v>
      </c>
      <c r="U47">
        <v>1</v>
      </c>
      <c r="V47">
        <v>2010102</v>
      </c>
      <c r="W47" t="s">
        <v>996</v>
      </c>
      <c r="X47" s="7">
        <v>599</v>
      </c>
    </row>
    <row r="48" spans="3:24">
      <c r="C48" t="s">
        <v>1492</v>
      </c>
      <c r="D48">
        <v>8</v>
      </c>
      <c r="E48">
        <v>72001</v>
      </c>
      <c r="F48" t="s">
        <v>23</v>
      </c>
      <c r="G48" s="7">
        <v>756</v>
      </c>
      <c r="T48" t="s">
        <v>52</v>
      </c>
      <c r="U48">
        <v>1</v>
      </c>
      <c r="V48">
        <v>2010301</v>
      </c>
      <c r="W48" t="s">
        <v>1002</v>
      </c>
      <c r="X48" s="7">
        <v>5256</v>
      </c>
    </row>
    <row r="49" spans="3:24">
      <c r="C49" t="s">
        <v>1492</v>
      </c>
      <c r="D49">
        <v>7</v>
      </c>
      <c r="E49">
        <v>72001</v>
      </c>
      <c r="F49" t="s">
        <v>23</v>
      </c>
      <c r="G49" s="7">
        <v>1320</v>
      </c>
      <c r="T49" t="s">
        <v>52</v>
      </c>
      <c r="U49">
        <v>1</v>
      </c>
      <c r="V49">
        <v>2010501</v>
      </c>
      <c r="W49" t="s">
        <v>1005</v>
      </c>
      <c r="X49" s="7">
        <v>4159</v>
      </c>
    </row>
    <row r="50" spans="3:24">
      <c r="C50" t="s">
        <v>1766</v>
      </c>
      <c r="G50" s="7">
        <v>4728</v>
      </c>
      <c r="T50" t="s">
        <v>52</v>
      </c>
      <c r="U50">
        <v>1</v>
      </c>
      <c r="V50">
        <v>2110202</v>
      </c>
      <c r="W50" t="s">
        <v>1008</v>
      </c>
      <c r="X50" s="7">
        <v>46070</v>
      </c>
    </row>
    <row r="51" spans="3:24">
      <c r="C51" t="s">
        <v>531</v>
      </c>
      <c r="G51" s="7">
        <v>212140</v>
      </c>
      <c r="T51" t="s">
        <v>52</v>
      </c>
      <c r="U51">
        <v>1</v>
      </c>
      <c r="V51">
        <v>2110302</v>
      </c>
      <c r="W51" t="s">
        <v>1007</v>
      </c>
      <c r="X51" s="7">
        <v>26</v>
      </c>
    </row>
    <row r="52" spans="3:24">
      <c r="T52" t="s">
        <v>52</v>
      </c>
      <c r="U52">
        <v>1</v>
      </c>
      <c r="V52">
        <v>2410401</v>
      </c>
      <c r="W52" t="s">
        <v>1810</v>
      </c>
      <c r="X52" s="7">
        <v>333258</v>
      </c>
    </row>
    <row r="53" spans="3:24">
      <c r="T53" t="s">
        <v>52</v>
      </c>
      <c r="U53">
        <v>3</v>
      </c>
      <c r="V53">
        <v>10501</v>
      </c>
      <c r="W53" t="s">
        <v>41</v>
      </c>
      <c r="X53" s="7">
        <v>34985</v>
      </c>
    </row>
    <row r="54" spans="3:24">
      <c r="T54" t="s">
        <v>52</v>
      </c>
      <c r="U54">
        <v>3</v>
      </c>
      <c r="V54">
        <v>10601</v>
      </c>
      <c r="W54" t="s">
        <v>732</v>
      </c>
      <c r="X54" s="7">
        <v>11397</v>
      </c>
    </row>
    <row r="55" spans="3:24">
      <c r="T55" t="s">
        <v>52</v>
      </c>
      <c r="U55">
        <v>3</v>
      </c>
      <c r="V55">
        <v>72002</v>
      </c>
      <c r="W55" t="s">
        <v>48</v>
      </c>
      <c r="X55" s="7">
        <v>210</v>
      </c>
    </row>
    <row r="56" spans="3:24">
      <c r="T56" t="s">
        <v>52</v>
      </c>
      <c r="U56">
        <v>3</v>
      </c>
      <c r="V56">
        <v>73001</v>
      </c>
      <c r="W56" t="s">
        <v>49</v>
      </c>
      <c r="X56" s="7">
        <v>15024</v>
      </c>
    </row>
    <row r="57" spans="3:24">
      <c r="T57" t="s">
        <v>52</v>
      </c>
      <c r="U57">
        <v>3</v>
      </c>
      <c r="V57">
        <v>79110</v>
      </c>
      <c r="W57" t="s">
        <v>719</v>
      </c>
      <c r="X57" s="7">
        <v>260</v>
      </c>
    </row>
    <row r="58" spans="3:24">
      <c r="T58" t="s">
        <v>52</v>
      </c>
      <c r="U58">
        <v>3</v>
      </c>
      <c r="V58">
        <v>2010102</v>
      </c>
      <c r="W58" t="s">
        <v>996</v>
      </c>
      <c r="X58" s="7">
        <v>443</v>
      </c>
    </row>
    <row r="59" spans="3:24">
      <c r="T59" t="s">
        <v>52</v>
      </c>
      <c r="U59">
        <v>3</v>
      </c>
      <c r="V59">
        <v>2110202</v>
      </c>
      <c r="W59" t="s">
        <v>1008</v>
      </c>
      <c r="X59" s="7">
        <v>49744</v>
      </c>
    </row>
    <row r="60" spans="3:24">
      <c r="T60" t="s">
        <v>52</v>
      </c>
      <c r="U60">
        <v>3</v>
      </c>
      <c r="V60">
        <v>2110402</v>
      </c>
      <c r="W60" t="s">
        <v>1009</v>
      </c>
      <c r="X60" s="7">
        <v>7</v>
      </c>
    </row>
    <row r="61" spans="3:24">
      <c r="T61" t="s">
        <v>52</v>
      </c>
      <c r="U61">
        <v>3</v>
      </c>
      <c r="V61">
        <v>73003</v>
      </c>
      <c r="W61" t="s">
        <v>1346</v>
      </c>
      <c r="X61" s="7">
        <v>187</v>
      </c>
    </row>
    <row r="62" spans="3:24">
      <c r="T62" t="s">
        <v>52</v>
      </c>
      <c r="U62">
        <v>3</v>
      </c>
      <c r="V62">
        <v>114365</v>
      </c>
      <c r="W62" t="s">
        <v>1750</v>
      </c>
      <c r="X62" s="7">
        <v>3900</v>
      </c>
    </row>
    <row r="63" spans="3:24">
      <c r="T63" t="s">
        <v>52</v>
      </c>
      <c r="U63">
        <v>4</v>
      </c>
      <c r="V63">
        <v>10501</v>
      </c>
      <c r="W63" t="s">
        <v>41</v>
      </c>
      <c r="X63" s="7">
        <v>140</v>
      </c>
    </row>
    <row r="64" spans="3:24">
      <c r="T64" t="s">
        <v>52</v>
      </c>
      <c r="U64">
        <v>4</v>
      </c>
      <c r="V64">
        <v>72002</v>
      </c>
      <c r="W64" t="s">
        <v>48</v>
      </c>
      <c r="X64" s="7">
        <v>234</v>
      </c>
    </row>
    <row r="65" spans="20:24">
      <c r="T65" t="s">
        <v>52</v>
      </c>
      <c r="U65">
        <v>4</v>
      </c>
      <c r="V65">
        <v>73001</v>
      </c>
      <c r="W65" t="s">
        <v>49</v>
      </c>
      <c r="X65" s="7">
        <v>8940</v>
      </c>
    </row>
    <row r="66" spans="20:24">
      <c r="T66" t="s">
        <v>52</v>
      </c>
      <c r="U66">
        <v>4</v>
      </c>
      <c r="V66">
        <v>79110</v>
      </c>
      <c r="W66" t="s">
        <v>719</v>
      </c>
      <c r="X66" s="7">
        <v>180</v>
      </c>
    </row>
    <row r="67" spans="20:24">
      <c r="T67" t="s">
        <v>52</v>
      </c>
      <c r="U67">
        <v>5</v>
      </c>
      <c r="V67">
        <v>72002</v>
      </c>
      <c r="W67" t="s">
        <v>48</v>
      </c>
      <c r="X67" s="7">
        <v>180</v>
      </c>
    </row>
    <row r="68" spans="20:24">
      <c r="T68" t="s">
        <v>52</v>
      </c>
      <c r="U68">
        <v>5</v>
      </c>
      <c r="V68">
        <v>73001</v>
      </c>
      <c r="W68" t="s">
        <v>49</v>
      </c>
      <c r="X68" s="7">
        <v>12004</v>
      </c>
    </row>
    <row r="69" spans="20:24">
      <c r="T69" t="s">
        <v>52</v>
      </c>
      <c r="U69">
        <v>5</v>
      </c>
      <c r="V69">
        <v>79110</v>
      </c>
      <c r="W69" t="s">
        <v>719</v>
      </c>
      <c r="X69" s="7">
        <v>3300</v>
      </c>
    </row>
    <row r="70" spans="20:24">
      <c r="T70" t="s">
        <v>52</v>
      </c>
      <c r="U70">
        <v>5</v>
      </c>
      <c r="V70">
        <v>73003</v>
      </c>
      <c r="W70" t="s">
        <v>1346</v>
      </c>
      <c r="X70" s="7">
        <v>1844</v>
      </c>
    </row>
    <row r="71" spans="20:24">
      <c r="T71" t="s">
        <v>1769</v>
      </c>
      <c r="X71" s="7">
        <v>714066</v>
      </c>
    </row>
    <row r="72" spans="20:24">
      <c r="T72" t="s">
        <v>58</v>
      </c>
      <c r="U72">
        <v>1</v>
      </c>
      <c r="V72">
        <v>10501</v>
      </c>
      <c r="W72" t="s">
        <v>41</v>
      </c>
      <c r="X72" s="7">
        <v>6016</v>
      </c>
    </row>
    <row r="73" spans="20:24">
      <c r="T73" t="s">
        <v>58</v>
      </c>
      <c r="U73">
        <v>1</v>
      </c>
      <c r="V73">
        <v>72001</v>
      </c>
      <c r="W73" t="s">
        <v>23</v>
      </c>
      <c r="X73" s="7">
        <v>1883</v>
      </c>
    </row>
    <row r="74" spans="20:24">
      <c r="T74" t="s">
        <v>58</v>
      </c>
      <c r="U74">
        <v>1</v>
      </c>
      <c r="V74">
        <v>72003</v>
      </c>
      <c r="W74" t="s">
        <v>760</v>
      </c>
      <c r="X74" s="7">
        <v>110</v>
      </c>
    </row>
    <row r="75" spans="20:24">
      <c r="T75" t="s">
        <v>58</v>
      </c>
      <c r="U75">
        <v>1</v>
      </c>
      <c r="V75">
        <v>73001</v>
      </c>
      <c r="W75" t="s">
        <v>49</v>
      </c>
      <c r="X75" s="7">
        <v>8624</v>
      </c>
    </row>
    <row r="76" spans="20:24">
      <c r="T76" t="s">
        <v>58</v>
      </c>
      <c r="U76">
        <v>1</v>
      </c>
      <c r="V76">
        <v>75101</v>
      </c>
      <c r="W76" t="s">
        <v>1062</v>
      </c>
      <c r="X76" s="7">
        <v>460</v>
      </c>
    </row>
    <row r="77" spans="20:24">
      <c r="T77" t="s">
        <v>58</v>
      </c>
      <c r="U77">
        <v>1</v>
      </c>
      <c r="V77">
        <v>75201</v>
      </c>
      <c r="W77" t="s">
        <v>724</v>
      </c>
      <c r="X77" s="7">
        <v>9886</v>
      </c>
    </row>
    <row r="78" spans="20:24">
      <c r="T78" t="s">
        <v>58</v>
      </c>
      <c r="U78">
        <v>1</v>
      </c>
      <c r="V78">
        <v>75301</v>
      </c>
      <c r="W78" t="s">
        <v>704</v>
      </c>
      <c r="X78" s="7">
        <v>18898</v>
      </c>
    </row>
    <row r="79" spans="20:24">
      <c r="T79" t="s">
        <v>58</v>
      </c>
      <c r="U79">
        <v>1</v>
      </c>
      <c r="V79">
        <v>75401</v>
      </c>
      <c r="W79" t="s">
        <v>705</v>
      </c>
      <c r="X79" s="7">
        <v>7240</v>
      </c>
    </row>
    <row r="80" spans="20:24">
      <c r="T80" t="s">
        <v>58</v>
      </c>
      <c r="U80">
        <v>1</v>
      </c>
      <c r="V80">
        <v>75501</v>
      </c>
      <c r="W80" t="s">
        <v>706</v>
      </c>
      <c r="X80" s="7">
        <v>310</v>
      </c>
    </row>
    <row r="81" spans="20:24">
      <c r="T81" t="s">
        <v>58</v>
      </c>
      <c r="U81">
        <v>1</v>
      </c>
      <c r="V81">
        <v>79111</v>
      </c>
      <c r="W81" t="s">
        <v>741</v>
      </c>
      <c r="X81" s="7">
        <v>7357</v>
      </c>
    </row>
    <row r="82" spans="20:24">
      <c r="T82" t="s">
        <v>58</v>
      </c>
      <c r="U82">
        <v>1</v>
      </c>
      <c r="V82">
        <v>271901</v>
      </c>
      <c r="W82" t="s">
        <v>1334</v>
      </c>
      <c r="X82" s="7">
        <v>93</v>
      </c>
    </row>
    <row r="83" spans="20:24">
      <c r="T83" t="s">
        <v>58</v>
      </c>
      <c r="U83">
        <v>1</v>
      </c>
      <c r="V83">
        <v>273003</v>
      </c>
      <c r="W83" t="s">
        <v>1343</v>
      </c>
      <c r="X83" s="7">
        <v>2459</v>
      </c>
    </row>
    <row r="84" spans="20:24">
      <c r="T84" t="s">
        <v>58</v>
      </c>
      <c r="U84">
        <v>1</v>
      </c>
      <c r="V84">
        <v>2010102</v>
      </c>
      <c r="W84" t="s">
        <v>996</v>
      </c>
      <c r="X84" s="7">
        <v>3520</v>
      </c>
    </row>
    <row r="85" spans="20:24">
      <c r="T85" t="s">
        <v>58</v>
      </c>
      <c r="U85">
        <v>1</v>
      </c>
      <c r="V85">
        <v>2110202</v>
      </c>
      <c r="W85" t="s">
        <v>1008</v>
      </c>
      <c r="X85" s="7">
        <v>119706</v>
      </c>
    </row>
    <row r="86" spans="20:24">
      <c r="T86" t="s">
        <v>58</v>
      </c>
      <c r="U86">
        <v>1</v>
      </c>
      <c r="V86">
        <v>2110302</v>
      </c>
      <c r="W86" t="s">
        <v>1007</v>
      </c>
      <c r="X86" s="7">
        <v>41931</v>
      </c>
    </row>
    <row r="87" spans="20:24">
      <c r="T87" t="s">
        <v>58</v>
      </c>
      <c r="U87">
        <v>1</v>
      </c>
      <c r="V87">
        <v>72005</v>
      </c>
      <c r="W87" t="s">
        <v>1335</v>
      </c>
      <c r="X87" s="7">
        <v>1200</v>
      </c>
    </row>
    <row r="88" spans="20:24">
      <c r="T88" t="s">
        <v>58</v>
      </c>
      <c r="U88">
        <v>1</v>
      </c>
      <c r="V88">
        <v>73005</v>
      </c>
      <c r="W88" t="s">
        <v>902</v>
      </c>
      <c r="X88" s="7">
        <v>1545</v>
      </c>
    </row>
    <row r="89" spans="20:24">
      <c r="T89" t="s">
        <v>58</v>
      </c>
      <c r="U89">
        <v>2</v>
      </c>
      <c r="V89">
        <v>10501</v>
      </c>
      <c r="W89" t="s">
        <v>41</v>
      </c>
      <c r="X89" s="7">
        <v>5340</v>
      </c>
    </row>
    <row r="90" spans="20:24">
      <c r="T90" t="s">
        <v>58</v>
      </c>
      <c r="U90">
        <v>2</v>
      </c>
      <c r="V90">
        <v>73001</v>
      </c>
      <c r="W90" t="s">
        <v>49</v>
      </c>
      <c r="X90" s="7">
        <v>7814</v>
      </c>
    </row>
    <row r="91" spans="20:24">
      <c r="T91" t="s">
        <v>58</v>
      </c>
      <c r="U91">
        <v>2</v>
      </c>
      <c r="V91">
        <v>271901</v>
      </c>
      <c r="W91" t="s">
        <v>1334</v>
      </c>
      <c r="X91" s="7">
        <v>84</v>
      </c>
    </row>
    <row r="92" spans="20:24">
      <c r="T92" t="s">
        <v>58</v>
      </c>
      <c r="U92">
        <v>2</v>
      </c>
      <c r="V92">
        <v>273003</v>
      </c>
      <c r="W92" t="s">
        <v>1343</v>
      </c>
      <c r="X92" s="7">
        <v>840</v>
      </c>
    </row>
    <row r="93" spans="20:24">
      <c r="T93" t="s">
        <v>58</v>
      </c>
      <c r="U93">
        <v>2</v>
      </c>
      <c r="V93">
        <v>73005</v>
      </c>
      <c r="W93" t="s">
        <v>902</v>
      </c>
      <c r="X93" s="7">
        <v>572</v>
      </c>
    </row>
    <row r="94" spans="20:24">
      <c r="T94" t="s">
        <v>58</v>
      </c>
      <c r="U94">
        <v>3</v>
      </c>
      <c r="V94">
        <v>10501</v>
      </c>
      <c r="W94" t="s">
        <v>41</v>
      </c>
      <c r="X94" s="7">
        <v>6345</v>
      </c>
    </row>
    <row r="95" spans="20:24">
      <c r="T95" t="s">
        <v>58</v>
      </c>
      <c r="U95">
        <v>3</v>
      </c>
      <c r="V95">
        <v>273003</v>
      </c>
      <c r="W95" t="s">
        <v>1343</v>
      </c>
      <c r="X95" s="7">
        <v>1540</v>
      </c>
    </row>
    <row r="96" spans="20:24">
      <c r="T96" t="s">
        <v>58</v>
      </c>
      <c r="U96">
        <v>3</v>
      </c>
      <c r="V96">
        <v>72005</v>
      </c>
      <c r="W96" t="s">
        <v>1335</v>
      </c>
      <c r="X96" s="7">
        <v>1152</v>
      </c>
    </row>
    <row r="97" spans="20:24">
      <c r="T97" t="s">
        <v>58</v>
      </c>
      <c r="U97">
        <v>4</v>
      </c>
      <c r="V97">
        <v>10401</v>
      </c>
      <c r="W97" t="s">
        <v>34</v>
      </c>
      <c r="X97" s="7">
        <v>4055</v>
      </c>
    </row>
    <row r="98" spans="20:24">
      <c r="T98" t="s">
        <v>58</v>
      </c>
      <c r="U98">
        <v>4</v>
      </c>
      <c r="V98">
        <v>10501</v>
      </c>
      <c r="W98" t="s">
        <v>41</v>
      </c>
      <c r="X98" s="7">
        <v>13470</v>
      </c>
    </row>
    <row r="99" spans="20:24">
      <c r="T99" t="s">
        <v>58</v>
      </c>
      <c r="U99">
        <v>5</v>
      </c>
      <c r="V99">
        <v>10501</v>
      </c>
      <c r="W99" t="s">
        <v>41</v>
      </c>
      <c r="X99" s="7">
        <v>10818</v>
      </c>
    </row>
    <row r="100" spans="20:24">
      <c r="T100" t="s">
        <v>58</v>
      </c>
      <c r="U100">
        <v>5</v>
      </c>
      <c r="V100">
        <v>2110402</v>
      </c>
      <c r="W100" t="s">
        <v>1009</v>
      </c>
      <c r="X100" s="7">
        <v>35686</v>
      </c>
    </row>
    <row r="101" spans="20:24">
      <c r="T101" t="s">
        <v>58</v>
      </c>
      <c r="U101">
        <v>5</v>
      </c>
      <c r="V101">
        <v>72005</v>
      </c>
      <c r="W101" t="s">
        <v>1335</v>
      </c>
      <c r="X101" s="7">
        <v>1980</v>
      </c>
    </row>
    <row r="102" spans="20:24">
      <c r="T102" t="s">
        <v>58</v>
      </c>
      <c r="U102">
        <v>6</v>
      </c>
      <c r="V102">
        <v>2010501</v>
      </c>
      <c r="W102" t="s">
        <v>1005</v>
      </c>
      <c r="X102" s="7">
        <v>7440</v>
      </c>
    </row>
    <row r="103" spans="20:24">
      <c r="T103" t="s">
        <v>1770</v>
      </c>
      <c r="X103" s="7">
        <v>328374</v>
      </c>
    </row>
    <row r="104" spans="20:24">
      <c r="T104" t="s">
        <v>1247</v>
      </c>
      <c r="U104">
        <v>5</v>
      </c>
      <c r="V104">
        <v>73001</v>
      </c>
      <c r="W104" t="s">
        <v>49</v>
      </c>
      <c r="X104" s="7">
        <v>36514</v>
      </c>
    </row>
    <row r="105" spans="20:24">
      <c r="T105" t="s">
        <v>1247</v>
      </c>
      <c r="U105">
        <v>5</v>
      </c>
      <c r="V105">
        <v>2013419</v>
      </c>
      <c r="W105" t="s">
        <v>1218</v>
      </c>
      <c r="X105" s="7">
        <v>7740</v>
      </c>
    </row>
    <row r="106" spans="20:24">
      <c r="T106" t="s">
        <v>1247</v>
      </c>
      <c r="U106">
        <v>6</v>
      </c>
      <c r="V106">
        <v>273003</v>
      </c>
      <c r="W106" t="s">
        <v>1343</v>
      </c>
      <c r="X106" s="7">
        <v>5031</v>
      </c>
    </row>
    <row r="107" spans="20:24">
      <c r="T107" t="s">
        <v>1247</v>
      </c>
      <c r="U107">
        <v>7</v>
      </c>
      <c r="V107">
        <v>10301</v>
      </c>
      <c r="W107" t="s">
        <v>30</v>
      </c>
      <c r="X107" s="7">
        <v>6300</v>
      </c>
    </row>
    <row r="108" spans="20:24">
      <c r="T108" t="s">
        <v>1247</v>
      </c>
      <c r="U108">
        <v>9</v>
      </c>
      <c r="V108">
        <v>10301</v>
      </c>
      <c r="W108" t="s">
        <v>30</v>
      </c>
      <c r="X108" s="7">
        <v>2520</v>
      </c>
    </row>
    <row r="109" spans="20:24">
      <c r="T109" t="s">
        <v>1247</v>
      </c>
      <c r="U109">
        <v>9</v>
      </c>
      <c r="V109">
        <v>73001</v>
      </c>
      <c r="W109" t="s">
        <v>49</v>
      </c>
      <c r="X109" s="7">
        <v>5688</v>
      </c>
    </row>
    <row r="110" spans="20:24">
      <c r="T110" t="s">
        <v>1247</v>
      </c>
      <c r="U110">
        <v>9</v>
      </c>
      <c r="V110">
        <v>273003</v>
      </c>
      <c r="W110" t="s">
        <v>1343</v>
      </c>
      <c r="X110" s="7">
        <v>7274</v>
      </c>
    </row>
    <row r="111" spans="20:24">
      <c r="T111" t="s">
        <v>1247</v>
      </c>
      <c r="U111">
        <v>10</v>
      </c>
      <c r="V111">
        <v>10401</v>
      </c>
      <c r="W111" t="s">
        <v>34</v>
      </c>
      <c r="X111" s="7">
        <v>2160</v>
      </c>
    </row>
    <row r="112" spans="20:24">
      <c r="T112" t="s">
        <v>1247</v>
      </c>
      <c r="U112">
        <v>11</v>
      </c>
      <c r="V112">
        <v>10401</v>
      </c>
      <c r="W112" t="s">
        <v>34</v>
      </c>
      <c r="X112" s="7">
        <v>1134</v>
      </c>
    </row>
    <row r="113" spans="20:24">
      <c r="T113" t="s">
        <v>1247</v>
      </c>
      <c r="U113">
        <v>12</v>
      </c>
      <c r="V113">
        <v>76401</v>
      </c>
      <c r="W113" t="s">
        <v>533</v>
      </c>
      <c r="X113" s="7">
        <v>1821</v>
      </c>
    </row>
    <row r="114" spans="20:24">
      <c r="T114" t="s">
        <v>1247</v>
      </c>
      <c r="U114">
        <v>19</v>
      </c>
      <c r="V114">
        <v>74001</v>
      </c>
      <c r="W114" t="s">
        <v>641</v>
      </c>
      <c r="X114" s="7">
        <v>45080</v>
      </c>
    </row>
    <row r="115" spans="20:24">
      <c r="T115" t="s">
        <v>1771</v>
      </c>
      <c r="X115" s="7">
        <v>121262</v>
      </c>
    </row>
    <row r="116" spans="20:24">
      <c r="T116" t="s">
        <v>587</v>
      </c>
      <c r="U116">
        <v>1</v>
      </c>
      <c r="V116">
        <v>10601</v>
      </c>
      <c r="W116" t="s">
        <v>732</v>
      </c>
      <c r="X116" s="7">
        <v>5250</v>
      </c>
    </row>
    <row r="117" spans="20:24">
      <c r="T117" t="s">
        <v>587</v>
      </c>
      <c r="U117">
        <v>1</v>
      </c>
      <c r="V117">
        <v>13324</v>
      </c>
      <c r="W117" t="s">
        <v>1237</v>
      </c>
      <c r="X117" s="7">
        <v>86700</v>
      </c>
    </row>
    <row r="118" spans="20:24">
      <c r="T118" t="s">
        <v>587</v>
      </c>
      <c r="U118">
        <v>1</v>
      </c>
      <c r="V118">
        <v>13358</v>
      </c>
      <c r="W118" t="s">
        <v>1174</v>
      </c>
      <c r="X118" s="7">
        <v>36288</v>
      </c>
    </row>
    <row r="119" spans="20:24">
      <c r="T119" t="s">
        <v>587</v>
      </c>
      <c r="U119">
        <v>1</v>
      </c>
      <c r="V119">
        <v>72001</v>
      </c>
      <c r="W119" t="s">
        <v>23</v>
      </c>
      <c r="X119" s="7">
        <v>25200</v>
      </c>
    </row>
    <row r="120" spans="20:24">
      <c r="T120" t="s">
        <v>587</v>
      </c>
      <c r="U120">
        <v>1</v>
      </c>
      <c r="V120">
        <v>72002</v>
      </c>
      <c r="W120" t="s">
        <v>48</v>
      </c>
      <c r="X120" s="7">
        <v>13830</v>
      </c>
    </row>
    <row r="121" spans="20:24">
      <c r="T121" t="s">
        <v>587</v>
      </c>
      <c r="U121">
        <v>1</v>
      </c>
      <c r="V121">
        <v>73001</v>
      </c>
      <c r="W121" t="s">
        <v>49</v>
      </c>
      <c r="X121" s="7">
        <v>39713</v>
      </c>
    </row>
    <row r="122" spans="20:24">
      <c r="T122" t="s">
        <v>587</v>
      </c>
      <c r="U122">
        <v>1</v>
      </c>
      <c r="V122">
        <v>112268</v>
      </c>
      <c r="W122" t="s">
        <v>1022</v>
      </c>
      <c r="X122" s="7">
        <v>2700</v>
      </c>
    </row>
    <row r="123" spans="20:24">
      <c r="T123" t="s">
        <v>587</v>
      </c>
      <c r="U123">
        <v>1</v>
      </c>
      <c r="V123">
        <v>112379</v>
      </c>
      <c r="W123" t="s">
        <v>1067</v>
      </c>
      <c r="X123" s="7">
        <v>1800</v>
      </c>
    </row>
    <row r="124" spans="20:24">
      <c r="T124" t="s">
        <v>587</v>
      </c>
      <c r="U124">
        <v>1</v>
      </c>
      <c r="V124">
        <v>114268</v>
      </c>
      <c r="W124" t="s">
        <v>1180</v>
      </c>
      <c r="X124" s="7">
        <v>3000</v>
      </c>
    </row>
    <row r="125" spans="20:24">
      <c r="T125" t="s">
        <v>587</v>
      </c>
      <c r="U125">
        <v>1</v>
      </c>
      <c r="V125">
        <v>114379</v>
      </c>
      <c r="W125" t="s">
        <v>1182</v>
      </c>
      <c r="X125" s="7">
        <v>3900</v>
      </c>
    </row>
    <row r="126" spans="20:24">
      <c r="T126" t="s">
        <v>587</v>
      </c>
      <c r="U126">
        <v>1</v>
      </c>
      <c r="V126">
        <v>272003</v>
      </c>
      <c r="W126" t="s">
        <v>1332</v>
      </c>
      <c r="X126" s="7">
        <v>11032</v>
      </c>
    </row>
    <row r="127" spans="20:24">
      <c r="T127" t="s">
        <v>587</v>
      </c>
      <c r="U127">
        <v>1</v>
      </c>
      <c r="V127">
        <v>273003</v>
      </c>
      <c r="W127" t="s">
        <v>1343</v>
      </c>
      <c r="X127" s="7">
        <v>2940</v>
      </c>
    </row>
    <row r="128" spans="20:24">
      <c r="T128" t="s">
        <v>587</v>
      </c>
      <c r="U128">
        <v>1</v>
      </c>
      <c r="V128">
        <v>2010102</v>
      </c>
      <c r="W128" t="s">
        <v>996</v>
      </c>
      <c r="X128" s="7">
        <v>3200</v>
      </c>
    </row>
    <row r="129" spans="20:24">
      <c r="T129" t="s">
        <v>587</v>
      </c>
      <c r="U129">
        <v>1</v>
      </c>
      <c r="V129">
        <v>2010301</v>
      </c>
      <c r="W129" t="s">
        <v>1002</v>
      </c>
      <c r="X129" s="7">
        <v>7440</v>
      </c>
    </row>
    <row r="130" spans="20:24">
      <c r="T130" t="s">
        <v>587</v>
      </c>
      <c r="U130">
        <v>1</v>
      </c>
      <c r="V130">
        <v>2010401</v>
      </c>
      <c r="W130" t="s">
        <v>992</v>
      </c>
      <c r="X130" s="7">
        <v>49120</v>
      </c>
    </row>
    <row r="131" spans="20:24">
      <c r="T131" t="s">
        <v>587</v>
      </c>
      <c r="U131">
        <v>1</v>
      </c>
      <c r="V131">
        <v>2110202</v>
      </c>
      <c r="W131" t="s">
        <v>1008</v>
      </c>
      <c r="X131" s="7">
        <v>57900</v>
      </c>
    </row>
    <row r="132" spans="20:24">
      <c r="T132" t="s">
        <v>587</v>
      </c>
      <c r="U132">
        <v>1</v>
      </c>
      <c r="V132">
        <v>2110302</v>
      </c>
      <c r="W132" t="s">
        <v>1007</v>
      </c>
      <c r="X132" s="7">
        <v>31200</v>
      </c>
    </row>
    <row r="133" spans="20:24">
      <c r="T133" t="s">
        <v>587</v>
      </c>
      <c r="U133">
        <v>1</v>
      </c>
      <c r="V133">
        <v>2110402</v>
      </c>
      <c r="W133" t="s">
        <v>1009</v>
      </c>
      <c r="X133" s="7">
        <v>5280</v>
      </c>
    </row>
    <row r="134" spans="20:24">
      <c r="T134" t="s">
        <v>587</v>
      </c>
      <c r="U134">
        <v>1</v>
      </c>
      <c r="V134">
        <v>2110427</v>
      </c>
      <c r="W134" t="s">
        <v>1213</v>
      </c>
      <c r="X134" s="7">
        <v>17280</v>
      </c>
    </row>
    <row r="135" spans="20:24">
      <c r="T135" t="s">
        <v>587</v>
      </c>
      <c r="U135">
        <v>1</v>
      </c>
      <c r="V135">
        <v>2152388</v>
      </c>
      <c r="W135" t="s">
        <v>1106</v>
      </c>
      <c r="X135" s="7">
        <v>2880</v>
      </c>
    </row>
    <row r="136" spans="20:24">
      <c r="T136" t="s">
        <v>587</v>
      </c>
      <c r="U136">
        <v>1</v>
      </c>
      <c r="V136">
        <v>13524</v>
      </c>
      <c r="W136" t="s">
        <v>1169</v>
      </c>
      <c r="X136" s="7">
        <v>138480</v>
      </c>
    </row>
    <row r="137" spans="20:24">
      <c r="T137" t="s">
        <v>587</v>
      </c>
      <c r="U137">
        <v>1</v>
      </c>
      <c r="V137">
        <v>110303</v>
      </c>
      <c r="W137" t="s">
        <v>1097</v>
      </c>
      <c r="X137" s="7">
        <v>4140</v>
      </c>
    </row>
    <row r="138" spans="20:24">
      <c r="T138" t="s">
        <v>587</v>
      </c>
      <c r="U138">
        <v>1</v>
      </c>
      <c r="V138">
        <v>2114158</v>
      </c>
      <c r="W138" t="s">
        <v>1807</v>
      </c>
      <c r="X138" s="7">
        <v>500</v>
      </c>
    </row>
    <row r="139" spans="20:24">
      <c r="T139" t="s">
        <v>587</v>
      </c>
      <c r="U139">
        <v>1</v>
      </c>
      <c r="V139">
        <v>13459</v>
      </c>
      <c r="W139" t="s">
        <v>718</v>
      </c>
      <c r="X139" s="7">
        <v>5400</v>
      </c>
    </row>
    <row r="140" spans="20:24">
      <c r="T140" t="s">
        <v>587</v>
      </c>
      <c r="U140">
        <v>2</v>
      </c>
      <c r="V140">
        <v>73001</v>
      </c>
      <c r="W140" t="s">
        <v>49</v>
      </c>
      <c r="X140" s="7">
        <v>10800</v>
      </c>
    </row>
    <row r="141" spans="20:24">
      <c r="T141" t="s">
        <v>587</v>
      </c>
      <c r="U141">
        <v>2</v>
      </c>
      <c r="V141">
        <v>112268</v>
      </c>
      <c r="W141" t="s">
        <v>1022</v>
      </c>
      <c r="X141" s="7">
        <v>3600</v>
      </c>
    </row>
    <row r="142" spans="20:24">
      <c r="T142" t="s">
        <v>587</v>
      </c>
      <c r="U142">
        <v>2</v>
      </c>
      <c r="V142">
        <v>2112207</v>
      </c>
      <c r="W142" t="s">
        <v>1104</v>
      </c>
      <c r="X142" s="7">
        <v>180</v>
      </c>
    </row>
    <row r="143" spans="20:24">
      <c r="T143" t="s">
        <v>587</v>
      </c>
      <c r="U143">
        <v>2</v>
      </c>
      <c r="V143">
        <v>2114357</v>
      </c>
      <c r="W143" t="s">
        <v>1704</v>
      </c>
      <c r="X143" s="7">
        <v>348</v>
      </c>
    </row>
    <row r="144" spans="20:24">
      <c r="T144" t="s">
        <v>587</v>
      </c>
      <c r="U144">
        <v>2</v>
      </c>
      <c r="V144">
        <v>2152388</v>
      </c>
      <c r="W144" t="s">
        <v>1106</v>
      </c>
      <c r="X144" s="7">
        <v>360</v>
      </c>
    </row>
    <row r="145" spans="20:24">
      <c r="T145" t="s">
        <v>587</v>
      </c>
      <c r="U145">
        <v>2</v>
      </c>
      <c r="V145">
        <v>2114158</v>
      </c>
      <c r="W145" t="s">
        <v>1807</v>
      </c>
      <c r="X145" s="7">
        <v>100</v>
      </c>
    </row>
    <row r="146" spans="20:24">
      <c r="T146" t="s">
        <v>587</v>
      </c>
      <c r="U146">
        <v>2</v>
      </c>
      <c r="V146">
        <v>274001</v>
      </c>
      <c r="W146" t="s">
        <v>1333</v>
      </c>
      <c r="X146" s="7">
        <v>57600</v>
      </c>
    </row>
    <row r="147" spans="20:24">
      <c r="T147" t="s">
        <v>587</v>
      </c>
      <c r="U147">
        <v>3</v>
      </c>
      <c r="V147">
        <v>10601</v>
      </c>
      <c r="W147" t="s">
        <v>732</v>
      </c>
      <c r="X147" s="7">
        <v>7350</v>
      </c>
    </row>
    <row r="148" spans="20:24">
      <c r="T148" t="s">
        <v>587</v>
      </c>
      <c r="U148">
        <v>3</v>
      </c>
      <c r="V148">
        <v>73001</v>
      </c>
      <c r="W148" t="s">
        <v>49</v>
      </c>
      <c r="X148" s="7">
        <v>31714</v>
      </c>
    </row>
    <row r="149" spans="20:24">
      <c r="T149" t="s">
        <v>587</v>
      </c>
      <c r="U149">
        <v>3</v>
      </c>
      <c r="V149">
        <v>76401</v>
      </c>
      <c r="W149" t="s">
        <v>533</v>
      </c>
      <c r="X149" s="7">
        <v>14820</v>
      </c>
    </row>
    <row r="150" spans="20:24">
      <c r="T150" t="s">
        <v>587</v>
      </c>
      <c r="U150">
        <v>3</v>
      </c>
      <c r="V150">
        <v>112268</v>
      </c>
      <c r="W150" t="s">
        <v>1022</v>
      </c>
      <c r="X150" s="7">
        <v>7500</v>
      </c>
    </row>
    <row r="151" spans="20:24">
      <c r="T151" t="s">
        <v>587</v>
      </c>
      <c r="U151">
        <v>3</v>
      </c>
      <c r="V151">
        <v>114268</v>
      </c>
      <c r="W151" t="s">
        <v>1180</v>
      </c>
      <c r="X151" s="7">
        <v>3600</v>
      </c>
    </row>
    <row r="152" spans="20:24">
      <c r="T152" t="s">
        <v>587</v>
      </c>
      <c r="U152">
        <v>3</v>
      </c>
      <c r="V152">
        <v>114379</v>
      </c>
      <c r="W152" t="s">
        <v>1182</v>
      </c>
      <c r="X152" s="7">
        <v>1800</v>
      </c>
    </row>
    <row r="153" spans="20:24">
      <c r="T153" t="s">
        <v>587</v>
      </c>
      <c r="U153">
        <v>3</v>
      </c>
      <c r="V153">
        <v>272002</v>
      </c>
      <c r="W153" t="s">
        <v>1331</v>
      </c>
      <c r="X153" s="7">
        <v>3360</v>
      </c>
    </row>
    <row r="154" spans="20:24">
      <c r="T154" t="s">
        <v>587</v>
      </c>
      <c r="U154">
        <v>3</v>
      </c>
      <c r="V154">
        <v>272003</v>
      </c>
      <c r="W154" t="s">
        <v>1332</v>
      </c>
      <c r="X154" s="7">
        <v>5760</v>
      </c>
    </row>
    <row r="155" spans="20:24">
      <c r="T155" t="s">
        <v>587</v>
      </c>
      <c r="U155">
        <v>3</v>
      </c>
      <c r="V155">
        <v>273003</v>
      </c>
      <c r="W155" t="s">
        <v>1343</v>
      </c>
      <c r="X155" s="7">
        <v>3450</v>
      </c>
    </row>
    <row r="156" spans="20:24">
      <c r="T156" t="s">
        <v>587</v>
      </c>
      <c r="U156">
        <v>3</v>
      </c>
      <c r="V156">
        <v>2010501</v>
      </c>
      <c r="W156" t="s">
        <v>1005</v>
      </c>
      <c r="X156" s="7">
        <v>83520</v>
      </c>
    </row>
    <row r="157" spans="20:24">
      <c r="T157" t="s">
        <v>587</v>
      </c>
      <c r="U157">
        <v>3</v>
      </c>
      <c r="V157">
        <v>2110402</v>
      </c>
      <c r="W157" t="s">
        <v>1009</v>
      </c>
      <c r="X157" s="7">
        <v>359858</v>
      </c>
    </row>
    <row r="158" spans="20:24">
      <c r="T158" t="s">
        <v>587</v>
      </c>
      <c r="U158">
        <v>3</v>
      </c>
      <c r="V158">
        <v>274001</v>
      </c>
      <c r="W158" t="s">
        <v>1333</v>
      </c>
      <c r="X158" s="7">
        <v>16133</v>
      </c>
    </row>
    <row r="159" spans="20:24">
      <c r="T159" t="s">
        <v>587</v>
      </c>
      <c r="U159">
        <v>4</v>
      </c>
      <c r="V159">
        <v>73001</v>
      </c>
      <c r="W159" t="s">
        <v>49</v>
      </c>
      <c r="X159" s="7">
        <v>10800</v>
      </c>
    </row>
    <row r="160" spans="20:24">
      <c r="T160" t="s">
        <v>587</v>
      </c>
      <c r="U160">
        <v>4</v>
      </c>
      <c r="V160">
        <v>75101</v>
      </c>
      <c r="W160" t="s">
        <v>1062</v>
      </c>
      <c r="X160" s="7">
        <v>333</v>
      </c>
    </row>
    <row r="161" spans="20:24">
      <c r="T161" t="s">
        <v>587</v>
      </c>
      <c r="U161">
        <v>4</v>
      </c>
      <c r="V161">
        <v>272003</v>
      </c>
      <c r="W161" t="s">
        <v>1332</v>
      </c>
      <c r="X161" s="7">
        <v>1975</v>
      </c>
    </row>
    <row r="162" spans="20:24">
      <c r="T162" t="s">
        <v>587</v>
      </c>
      <c r="U162">
        <v>4</v>
      </c>
      <c r="V162">
        <v>273003</v>
      </c>
      <c r="W162" t="s">
        <v>1343</v>
      </c>
      <c r="X162" s="7">
        <v>2850</v>
      </c>
    </row>
    <row r="163" spans="20:24">
      <c r="T163" t="s">
        <v>587</v>
      </c>
      <c r="U163">
        <v>4</v>
      </c>
      <c r="V163">
        <v>273001</v>
      </c>
      <c r="W163" t="s">
        <v>1330</v>
      </c>
      <c r="X163" s="7">
        <v>4080</v>
      </c>
    </row>
    <row r="164" spans="20:24">
      <c r="T164" t="s">
        <v>587</v>
      </c>
      <c r="U164">
        <v>5</v>
      </c>
      <c r="V164">
        <v>73001</v>
      </c>
      <c r="W164" t="s">
        <v>49</v>
      </c>
      <c r="X164" s="7">
        <v>13519</v>
      </c>
    </row>
    <row r="165" spans="20:24">
      <c r="T165" t="s">
        <v>587</v>
      </c>
      <c r="U165">
        <v>5</v>
      </c>
      <c r="V165">
        <v>112357</v>
      </c>
      <c r="W165" t="s">
        <v>1068</v>
      </c>
      <c r="X165" s="7">
        <v>120</v>
      </c>
    </row>
    <row r="166" spans="20:24">
      <c r="T166" t="s">
        <v>587</v>
      </c>
      <c r="U166">
        <v>6</v>
      </c>
      <c r="V166">
        <v>73001</v>
      </c>
      <c r="W166" t="s">
        <v>49</v>
      </c>
      <c r="X166" s="7">
        <v>10800</v>
      </c>
    </row>
    <row r="167" spans="20:24">
      <c r="T167" t="s">
        <v>587</v>
      </c>
      <c r="U167">
        <v>7</v>
      </c>
      <c r="V167">
        <v>73001</v>
      </c>
      <c r="W167" t="s">
        <v>49</v>
      </c>
      <c r="X167" s="7">
        <v>5400</v>
      </c>
    </row>
    <row r="168" spans="20:24">
      <c r="T168" t="s">
        <v>587</v>
      </c>
      <c r="U168">
        <v>7</v>
      </c>
      <c r="V168">
        <v>272003</v>
      </c>
      <c r="W168" t="s">
        <v>1332</v>
      </c>
      <c r="X168" s="7">
        <v>1200</v>
      </c>
    </row>
    <row r="169" spans="20:24">
      <c r="T169" t="s">
        <v>587</v>
      </c>
      <c r="U169">
        <v>8</v>
      </c>
      <c r="V169">
        <v>73001</v>
      </c>
      <c r="W169" t="s">
        <v>49</v>
      </c>
      <c r="X169" s="7">
        <v>762</v>
      </c>
    </row>
    <row r="170" spans="20:24">
      <c r="T170" t="s">
        <v>587</v>
      </c>
      <c r="U170">
        <v>9</v>
      </c>
      <c r="V170">
        <v>73001</v>
      </c>
      <c r="W170" t="s">
        <v>49</v>
      </c>
      <c r="X170" s="7">
        <v>2208</v>
      </c>
    </row>
    <row r="171" spans="20:24">
      <c r="T171" t="s">
        <v>587</v>
      </c>
      <c r="U171">
        <v>10</v>
      </c>
      <c r="V171">
        <v>75101</v>
      </c>
      <c r="W171" t="s">
        <v>1062</v>
      </c>
      <c r="X171" s="7">
        <v>880</v>
      </c>
    </row>
    <row r="172" spans="20:24">
      <c r="T172" t="s">
        <v>1772</v>
      </c>
      <c r="X172" s="7">
        <v>1221953</v>
      </c>
    </row>
    <row r="173" spans="20:24">
      <c r="T173" t="s">
        <v>520</v>
      </c>
      <c r="U173">
        <v>1</v>
      </c>
      <c r="V173">
        <v>10601</v>
      </c>
      <c r="W173" t="s">
        <v>732</v>
      </c>
      <c r="X173" s="7">
        <v>704</v>
      </c>
    </row>
    <row r="174" spans="20:24">
      <c r="T174" t="s">
        <v>520</v>
      </c>
      <c r="U174">
        <v>1</v>
      </c>
      <c r="V174">
        <v>13358</v>
      </c>
      <c r="W174" t="s">
        <v>1174</v>
      </c>
      <c r="X174" s="7">
        <v>13824</v>
      </c>
    </row>
    <row r="175" spans="20:24">
      <c r="T175" t="s">
        <v>520</v>
      </c>
      <c r="U175">
        <v>1</v>
      </c>
      <c r="V175">
        <v>13420</v>
      </c>
      <c r="W175" t="s">
        <v>1171</v>
      </c>
      <c r="X175" s="7">
        <v>104280</v>
      </c>
    </row>
    <row r="176" spans="20:24">
      <c r="T176" t="s">
        <v>520</v>
      </c>
      <c r="U176">
        <v>1</v>
      </c>
      <c r="V176">
        <v>73001</v>
      </c>
      <c r="W176" t="s">
        <v>49</v>
      </c>
      <c r="X176" s="7">
        <v>25359</v>
      </c>
    </row>
    <row r="177" spans="20:24">
      <c r="T177" t="s">
        <v>520</v>
      </c>
      <c r="U177">
        <v>1</v>
      </c>
      <c r="V177">
        <v>79110</v>
      </c>
      <c r="W177" t="s">
        <v>719</v>
      </c>
      <c r="X177" s="7">
        <v>3000</v>
      </c>
    </row>
    <row r="178" spans="20:24">
      <c r="T178" t="s">
        <v>520</v>
      </c>
      <c r="U178">
        <v>1</v>
      </c>
      <c r="V178">
        <v>2010301</v>
      </c>
      <c r="W178" t="s">
        <v>1002</v>
      </c>
      <c r="X178" s="7">
        <v>121996</v>
      </c>
    </row>
    <row r="179" spans="20:24">
      <c r="T179" t="s">
        <v>520</v>
      </c>
      <c r="U179">
        <v>1</v>
      </c>
      <c r="V179">
        <v>2010501</v>
      </c>
      <c r="W179" t="s">
        <v>1005</v>
      </c>
      <c r="X179" s="7">
        <v>13800</v>
      </c>
    </row>
    <row r="180" spans="20:24">
      <c r="T180" t="s">
        <v>520</v>
      </c>
      <c r="U180">
        <v>1</v>
      </c>
      <c r="V180">
        <v>2110202</v>
      </c>
      <c r="W180" t="s">
        <v>1008</v>
      </c>
      <c r="X180" s="7">
        <v>100282</v>
      </c>
    </row>
    <row r="181" spans="20:24">
      <c r="T181" t="s">
        <v>520</v>
      </c>
      <c r="U181">
        <v>1</v>
      </c>
      <c r="V181">
        <v>2110302</v>
      </c>
      <c r="W181" t="s">
        <v>1007</v>
      </c>
      <c r="X181" s="7">
        <v>14750</v>
      </c>
    </row>
    <row r="182" spans="20:24">
      <c r="T182" t="s">
        <v>520</v>
      </c>
      <c r="U182">
        <v>1</v>
      </c>
      <c r="V182">
        <v>110322</v>
      </c>
      <c r="W182" t="s">
        <v>1328</v>
      </c>
      <c r="X182" s="7">
        <v>36000</v>
      </c>
    </row>
    <row r="183" spans="20:24">
      <c r="T183" t="s">
        <v>520</v>
      </c>
      <c r="U183">
        <v>1</v>
      </c>
      <c r="V183">
        <v>72006</v>
      </c>
      <c r="W183" t="s">
        <v>761</v>
      </c>
      <c r="X183" s="7">
        <v>4552</v>
      </c>
    </row>
    <row r="184" spans="20:24">
      <c r="T184" t="s">
        <v>520</v>
      </c>
      <c r="U184">
        <v>1</v>
      </c>
      <c r="V184">
        <v>410401</v>
      </c>
      <c r="W184" t="s">
        <v>1747</v>
      </c>
      <c r="X184" s="7">
        <v>100694</v>
      </c>
    </row>
    <row r="185" spans="20:24">
      <c r="T185" t="s">
        <v>520</v>
      </c>
      <c r="U185">
        <v>2</v>
      </c>
      <c r="V185">
        <v>10601</v>
      </c>
      <c r="W185" t="s">
        <v>732</v>
      </c>
      <c r="X185" s="7">
        <v>590</v>
      </c>
    </row>
    <row r="186" spans="20:24">
      <c r="T186" t="s">
        <v>520</v>
      </c>
      <c r="U186">
        <v>2</v>
      </c>
      <c r="V186">
        <v>2010301</v>
      </c>
      <c r="W186" t="s">
        <v>1002</v>
      </c>
      <c r="X186" s="7">
        <v>138415</v>
      </c>
    </row>
    <row r="187" spans="20:24">
      <c r="T187" t="s">
        <v>520</v>
      </c>
      <c r="U187">
        <v>3</v>
      </c>
      <c r="V187">
        <v>10601</v>
      </c>
      <c r="W187" t="s">
        <v>732</v>
      </c>
      <c r="X187" s="7">
        <v>723</v>
      </c>
    </row>
    <row r="188" spans="20:24">
      <c r="T188" t="s">
        <v>520</v>
      </c>
      <c r="U188">
        <v>3</v>
      </c>
      <c r="V188">
        <v>76401</v>
      </c>
      <c r="W188" t="s">
        <v>533</v>
      </c>
      <c r="X188" s="7">
        <v>173814</v>
      </c>
    </row>
    <row r="189" spans="20:24">
      <c r="T189" t="s">
        <v>520</v>
      </c>
      <c r="U189">
        <v>4</v>
      </c>
      <c r="V189">
        <v>10601</v>
      </c>
      <c r="W189" t="s">
        <v>732</v>
      </c>
      <c r="X189" s="7">
        <v>819</v>
      </c>
    </row>
    <row r="190" spans="20:24">
      <c r="T190" t="s">
        <v>520</v>
      </c>
      <c r="U190">
        <v>4</v>
      </c>
      <c r="V190">
        <v>13324</v>
      </c>
      <c r="W190" t="s">
        <v>1237</v>
      </c>
      <c r="X190" s="7">
        <v>600</v>
      </c>
    </row>
    <row r="191" spans="20:24">
      <c r="T191" t="s">
        <v>520</v>
      </c>
      <c r="U191">
        <v>5</v>
      </c>
      <c r="V191">
        <v>10301</v>
      </c>
      <c r="W191" t="s">
        <v>30</v>
      </c>
      <c r="X191" s="7">
        <v>10080</v>
      </c>
    </row>
    <row r="192" spans="20:24">
      <c r="T192" t="s">
        <v>520</v>
      </c>
      <c r="U192">
        <v>5</v>
      </c>
      <c r="V192">
        <v>10601</v>
      </c>
      <c r="W192" t="s">
        <v>732</v>
      </c>
      <c r="X192" s="7">
        <v>620</v>
      </c>
    </row>
    <row r="193" spans="20:24">
      <c r="T193" t="s">
        <v>520</v>
      </c>
      <c r="U193">
        <v>8</v>
      </c>
      <c r="V193">
        <v>10301</v>
      </c>
      <c r="W193" t="s">
        <v>30</v>
      </c>
      <c r="X193" s="7">
        <v>5794</v>
      </c>
    </row>
    <row r="194" spans="20:24">
      <c r="T194" t="s">
        <v>1773</v>
      </c>
      <c r="X194" s="7">
        <v>870696</v>
      </c>
    </row>
    <row r="195" spans="20:24">
      <c r="T195" t="s">
        <v>455</v>
      </c>
      <c r="U195">
        <v>3</v>
      </c>
      <c r="V195">
        <v>110480</v>
      </c>
      <c r="W195" t="s">
        <v>1077</v>
      </c>
      <c r="X195" s="7">
        <v>32400</v>
      </c>
    </row>
    <row r="196" spans="20:24">
      <c r="T196" t="s">
        <v>455</v>
      </c>
      <c r="U196">
        <v>3</v>
      </c>
      <c r="V196">
        <v>2110302</v>
      </c>
      <c r="W196" t="s">
        <v>1007</v>
      </c>
      <c r="X196" s="7">
        <v>64490</v>
      </c>
    </row>
    <row r="197" spans="20:24">
      <c r="T197" t="s">
        <v>455</v>
      </c>
      <c r="U197">
        <v>3</v>
      </c>
      <c r="V197">
        <v>2114268</v>
      </c>
      <c r="W197" t="s">
        <v>1703</v>
      </c>
      <c r="X197" s="7">
        <v>240</v>
      </c>
    </row>
    <row r="198" spans="20:24">
      <c r="T198" t="s">
        <v>455</v>
      </c>
      <c r="U198">
        <v>3</v>
      </c>
      <c r="V198">
        <v>2114379</v>
      </c>
      <c r="W198" t="s">
        <v>1705</v>
      </c>
      <c r="X198" s="7">
        <v>90</v>
      </c>
    </row>
    <row r="199" spans="20:24">
      <c r="T199" t="s">
        <v>455</v>
      </c>
      <c r="U199">
        <v>3</v>
      </c>
      <c r="V199">
        <v>2152388</v>
      </c>
      <c r="W199" t="s">
        <v>1106</v>
      </c>
      <c r="X199" s="7">
        <v>7920</v>
      </c>
    </row>
    <row r="200" spans="20:24">
      <c r="T200" t="s">
        <v>455</v>
      </c>
      <c r="U200">
        <v>3</v>
      </c>
      <c r="V200">
        <v>2110403</v>
      </c>
      <c r="W200" t="s">
        <v>1081</v>
      </c>
      <c r="X200" s="7">
        <v>7920</v>
      </c>
    </row>
    <row r="201" spans="20:24">
      <c r="T201" t="s">
        <v>455</v>
      </c>
      <c r="U201">
        <v>4</v>
      </c>
      <c r="V201">
        <v>110316</v>
      </c>
      <c r="W201" t="s">
        <v>1094</v>
      </c>
      <c r="X201" s="7">
        <v>21120</v>
      </c>
    </row>
    <row r="202" spans="20:24">
      <c r="T202" t="s">
        <v>455</v>
      </c>
      <c r="U202">
        <v>4</v>
      </c>
      <c r="V202">
        <v>114268</v>
      </c>
      <c r="W202" t="s">
        <v>1180</v>
      </c>
      <c r="X202" s="7">
        <v>1815</v>
      </c>
    </row>
    <row r="203" spans="20:24">
      <c r="T203" t="s">
        <v>455</v>
      </c>
      <c r="U203">
        <v>4</v>
      </c>
      <c r="V203">
        <v>2110302</v>
      </c>
      <c r="W203" t="s">
        <v>1007</v>
      </c>
      <c r="X203" s="7">
        <v>95040</v>
      </c>
    </row>
    <row r="204" spans="20:24">
      <c r="T204" t="s">
        <v>455</v>
      </c>
      <c r="U204">
        <v>4</v>
      </c>
      <c r="V204">
        <v>2152388</v>
      </c>
      <c r="W204" t="s">
        <v>1106</v>
      </c>
      <c r="X204" s="7">
        <v>4680</v>
      </c>
    </row>
    <row r="205" spans="20:24">
      <c r="T205" t="s">
        <v>455</v>
      </c>
      <c r="U205">
        <v>5</v>
      </c>
      <c r="V205">
        <v>2152388</v>
      </c>
      <c r="W205" t="s">
        <v>1106</v>
      </c>
      <c r="X205" s="7">
        <v>1080</v>
      </c>
    </row>
    <row r="206" spans="20:24">
      <c r="T206" t="s">
        <v>455</v>
      </c>
      <c r="U206">
        <v>5</v>
      </c>
      <c r="V206">
        <v>2110403</v>
      </c>
      <c r="W206" t="s">
        <v>1081</v>
      </c>
      <c r="X206" s="7">
        <v>1440</v>
      </c>
    </row>
    <row r="207" spans="20:24">
      <c r="T207" t="s">
        <v>455</v>
      </c>
      <c r="U207">
        <v>6</v>
      </c>
      <c r="V207">
        <v>110316</v>
      </c>
      <c r="W207" t="s">
        <v>1094</v>
      </c>
      <c r="X207" s="7">
        <v>4520</v>
      </c>
    </row>
    <row r="208" spans="20:24">
      <c r="T208" t="s">
        <v>455</v>
      </c>
      <c r="U208">
        <v>6</v>
      </c>
      <c r="V208">
        <v>110416</v>
      </c>
      <c r="W208" t="s">
        <v>1074</v>
      </c>
      <c r="X208" s="7">
        <v>1950</v>
      </c>
    </row>
    <row r="209" spans="20:24">
      <c r="T209" t="s">
        <v>455</v>
      </c>
      <c r="U209">
        <v>6</v>
      </c>
      <c r="V209">
        <v>2110404</v>
      </c>
      <c r="W209" t="s">
        <v>1434</v>
      </c>
      <c r="X209" s="7">
        <v>3130</v>
      </c>
    </row>
    <row r="210" spans="20:24">
      <c r="T210" t="s">
        <v>455</v>
      </c>
      <c r="U210">
        <v>7</v>
      </c>
      <c r="V210">
        <v>2110402</v>
      </c>
      <c r="W210" t="s">
        <v>1009</v>
      </c>
      <c r="X210" s="7">
        <v>331268</v>
      </c>
    </row>
    <row r="211" spans="20:24">
      <c r="T211" t="s">
        <v>1781</v>
      </c>
      <c r="X211" s="7">
        <v>579103</v>
      </c>
    </row>
    <row r="212" spans="20:24">
      <c r="T212" t="s">
        <v>464</v>
      </c>
      <c r="U212">
        <v>2</v>
      </c>
      <c r="V212">
        <v>2010102</v>
      </c>
      <c r="W212" t="s">
        <v>996</v>
      </c>
      <c r="X212" s="7">
        <v>8160</v>
      </c>
    </row>
    <row r="213" spans="20:24">
      <c r="T213" t="s">
        <v>464</v>
      </c>
      <c r="U213">
        <v>2</v>
      </c>
      <c r="V213">
        <v>2110217</v>
      </c>
      <c r="W213" t="s">
        <v>1249</v>
      </c>
      <c r="X213" s="7">
        <v>18780</v>
      </c>
    </row>
    <row r="214" spans="20:24">
      <c r="T214" t="s">
        <v>464</v>
      </c>
      <c r="U214">
        <v>2</v>
      </c>
      <c r="V214">
        <v>2110302</v>
      </c>
      <c r="W214" t="s">
        <v>1007</v>
      </c>
      <c r="X214" s="7">
        <v>136800</v>
      </c>
    </row>
    <row r="215" spans="20:24">
      <c r="T215" t="s">
        <v>464</v>
      </c>
      <c r="U215">
        <v>2</v>
      </c>
      <c r="V215">
        <v>110472</v>
      </c>
      <c r="W215" t="s">
        <v>1078</v>
      </c>
      <c r="X215" s="7">
        <v>480</v>
      </c>
    </row>
    <row r="216" spans="20:24">
      <c r="T216" t="s">
        <v>464</v>
      </c>
      <c r="U216">
        <v>3</v>
      </c>
      <c r="V216">
        <v>112268</v>
      </c>
      <c r="W216" t="s">
        <v>1022</v>
      </c>
      <c r="X216" s="7">
        <v>3630</v>
      </c>
    </row>
    <row r="217" spans="20:24">
      <c r="T217" t="s">
        <v>464</v>
      </c>
      <c r="U217">
        <v>3</v>
      </c>
      <c r="V217">
        <v>112379</v>
      </c>
      <c r="W217" t="s">
        <v>1067</v>
      </c>
      <c r="X217" s="7">
        <v>13800</v>
      </c>
    </row>
    <row r="218" spans="20:24">
      <c r="T218" t="s">
        <v>464</v>
      </c>
      <c r="U218">
        <v>3</v>
      </c>
      <c r="V218">
        <v>152281</v>
      </c>
      <c r="W218" t="s">
        <v>1339</v>
      </c>
      <c r="X218" s="7">
        <v>6270</v>
      </c>
    </row>
    <row r="219" spans="20:24">
      <c r="T219" t="s">
        <v>464</v>
      </c>
      <c r="U219">
        <v>3</v>
      </c>
      <c r="V219">
        <v>152382</v>
      </c>
      <c r="W219" t="s">
        <v>1113</v>
      </c>
      <c r="X219" s="7">
        <v>30000</v>
      </c>
    </row>
    <row r="220" spans="20:24">
      <c r="T220" t="s">
        <v>464</v>
      </c>
      <c r="U220">
        <v>3</v>
      </c>
      <c r="V220">
        <v>152384</v>
      </c>
      <c r="W220" t="s">
        <v>1107</v>
      </c>
      <c r="X220" s="7">
        <v>9000</v>
      </c>
    </row>
    <row r="221" spans="20:24">
      <c r="T221" t="s">
        <v>464</v>
      </c>
      <c r="U221">
        <v>3</v>
      </c>
      <c r="V221">
        <v>2110402</v>
      </c>
      <c r="W221" t="s">
        <v>1009</v>
      </c>
      <c r="X221" s="7">
        <v>480</v>
      </c>
    </row>
    <row r="222" spans="20:24">
      <c r="T222" t="s">
        <v>464</v>
      </c>
      <c r="U222">
        <v>3</v>
      </c>
      <c r="V222">
        <v>2152388</v>
      </c>
      <c r="W222" t="s">
        <v>1106</v>
      </c>
      <c r="X222" s="7">
        <v>7920</v>
      </c>
    </row>
    <row r="223" spans="20:24">
      <c r="T223" t="s">
        <v>464</v>
      </c>
      <c r="U223">
        <v>3</v>
      </c>
      <c r="V223">
        <v>152381</v>
      </c>
      <c r="W223" t="s">
        <v>1219</v>
      </c>
      <c r="X223" s="7">
        <v>4200</v>
      </c>
    </row>
    <row r="224" spans="20:24">
      <c r="T224" t="s">
        <v>464</v>
      </c>
      <c r="U224">
        <v>4</v>
      </c>
      <c r="V224">
        <v>2110202</v>
      </c>
      <c r="W224" t="s">
        <v>1008</v>
      </c>
      <c r="X224" s="7">
        <v>230040</v>
      </c>
    </row>
    <row r="225" spans="20:24">
      <c r="T225" t="s">
        <v>464</v>
      </c>
      <c r="U225">
        <v>5</v>
      </c>
      <c r="V225">
        <v>152382</v>
      </c>
      <c r="W225" t="s">
        <v>1113</v>
      </c>
      <c r="X225" s="7">
        <v>18300</v>
      </c>
    </row>
    <row r="226" spans="20:24">
      <c r="T226" t="s">
        <v>464</v>
      </c>
      <c r="U226">
        <v>5</v>
      </c>
      <c r="V226">
        <v>152384</v>
      </c>
      <c r="W226" t="s">
        <v>1107</v>
      </c>
      <c r="X226" s="7">
        <v>9000</v>
      </c>
    </row>
    <row r="227" spans="20:24">
      <c r="T227" t="s">
        <v>464</v>
      </c>
      <c r="U227">
        <v>5</v>
      </c>
      <c r="V227">
        <v>2010102</v>
      </c>
      <c r="W227" t="s">
        <v>996</v>
      </c>
      <c r="X227" s="7">
        <v>15000</v>
      </c>
    </row>
    <row r="228" spans="20:24">
      <c r="T228" t="s">
        <v>464</v>
      </c>
      <c r="U228">
        <v>6</v>
      </c>
      <c r="V228">
        <v>112271</v>
      </c>
      <c r="W228" t="s">
        <v>1235</v>
      </c>
      <c r="X228" s="7">
        <v>3000</v>
      </c>
    </row>
    <row r="229" spans="20:24">
      <c r="T229" t="s">
        <v>464</v>
      </c>
      <c r="U229">
        <v>6</v>
      </c>
      <c r="V229">
        <v>112301</v>
      </c>
      <c r="W229" t="s">
        <v>1098</v>
      </c>
      <c r="X229" s="7">
        <v>60</v>
      </c>
    </row>
    <row r="230" spans="20:24">
      <c r="T230" t="s">
        <v>464</v>
      </c>
      <c r="U230">
        <v>6</v>
      </c>
      <c r="V230">
        <v>112379</v>
      </c>
      <c r="W230" t="s">
        <v>1067</v>
      </c>
      <c r="X230" s="7">
        <v>8940</v>
      </c>
    </row>
    <row r="231" spans="20:24">
      <c r="T231" t="s">
        <v>464</v>
      </c>
      <c r="U231">
        <v>6</v>
      </c>
      <c r="V231">
        <v>114379</v>
      </c>
      <c r="W231" t="s">
        <v>1182</v>
      </c>
      <c r="X231" s="7">
        <v>19500</v>
      </c>
    </row>
    <row r="232" spans="20:24">
      <c r="T232" t="s">
        <v>464</v>
      </c>
      <c r="U232">
        <v>6</v>
      </c>
      <c r="V232">
        <v>152384</v>
      </c>
      <c r="W232" t="s">
        <v>1107</v>
      </c>
      <c r="X232" s="7">
        <v>9000</v>
      </c>
    </row>
    <row r="233" spans="20:24">
      <c r="T233" t="s">
        <v>464</v>
      </c>
      <c r="U233">
        <v>6</v>
      </c>
      <c r="V233">
        <v>2010102</v>
      </c>
      <c r="W233" t="s">
        <v>996</v>
      </c>
      <c r="X233" s="7">
        <v>7080</v>
      </c>
    </row>
    <row r="234" spans="20:24">
      <c r="T234" t="s">
        <v>464</v>
      </c>
      <c r="U234">
        <v>6</v>
      </c>
      <c r="V234">
        <v>2110202</v>
      </c>
      <c r="W234" t="s">
        <v>1008</v>
      </c>
      <c r="X234" s="7">
        <v>228240</v>
      </c>
    </row>
    <row r="235" spans="20:24">
      <c r="T235" t="s">
        <v>464</v>
      </c>
      <c r="U235">
        <v>6</v>
      </c>
      <c r="V235">
        <v>2110317</v>
      </c>
      <c r="W235" t="s">
        <v>1243</v>
      </c>
      <c r="X235" s="7">
        <v>8820</v>
      </c>
    </row>
    <row r="236" spans="20:24">
      <c r="T236" t="s">
        <v>464</v>
      </c>
      <c r="U236">
        <v>6</v>
      </c>
      <c r="V236">
        <v>2152388</v>
      </c>
      <c r="W236" t="s">
        <v>1106</v>
      </c>
      <c r="X236" s="7">
        <v>1260</v>
      </c>
    </row>
    <row r="237" spans="20:24">
      <c r="T237" t="s">
        <v>464</v>
      </c>
      <c r="U237">
        <v>7</v>
      </c>
      <c r="V237">
        <v>152384</v>
      </c>
      <c r="W237" t="s">
        <v>1107</v>
      </c>
      <c r="X237" s="7">
        <v>5850</v>
      </c>
    </row>
    <row r="238" spans="20:24">
      <c r="T238" t="s">
        <v>464</v>
      </c>
      <c r="U238">
        <v>8</v>
      </c>
      <c r="V238">
        <v>2110202</v>
      </c>
      <c r="W238" t="s">
        <v>1008</v>
      </c>
      <c r="X238" s="7">
        <v>60480</v>
      </c>
    </row>
    <row r="239" spans="20:24">
      <c r="T239" t="s">
        <v>464</v>
      </c>
      <c r="U239">
        <v>9</v>
      </c>
      <c r="V239">
        <v>2010102</v>
      </c>
      <c r="W239" t="s">
        <v>996</v>
      </c>
      <c r="X239" s="7">
        <v>13440</v>
      </c>
    </row>
    <row r="240" spans="20:24">
      <c r="T240" t="s">
        <v>464</v>
      </c>
      <c r="U240">
        <v>9</v>
      </c>
      <c r="V240">
        <v>2110202</v>
      </c>
      <c r="W240" t="s">
        <v>1008</v>
      </c>
      <c r="X240" s="7">
        <v>110160</v>
      </c>
    </row>
    <row r="241" spans="20:24">
      <c r="T241" t="s">
        <v>1808</v>
      </c>
      <c r="X241" s="7">
        <v>987690</v>
      </c>
    </row>
    <row r="242" spans="20:24">
      <c r="T242" t="s">
        <v>473</v>
      </c>
      <c r="U242">
        <v>3</v>
      </c>
      <c r="V242">
        <v>2110402</v>
      </c>
      <c r="W242" t="s">
        <v>1009</v>
      </c>
      <c r="X242" s="7">
        <v>233</v>
      </c>
    </row>
    <row r="243" spans="20:24">
      <c r="T243" t="s">
        <v>473</v>
      </c>
      <c r="U243">
        <v>3</v>
      </c>
      <c r="V243">
        <v>2112207</v>
      </c>
      <c r="W243" t="s">
        <v>1104</v>
      </c>
      <c r="X243" s="7">
        <v>720</v>
      </c>
    </row>
    <row r="244" spans="20:24">
      <c r="T244" t="s">
        <v>473</v>
      </c>
      <c r="U244">
        <v>4</v>
      </c>
      <c r="V244">
        <v>112271</v>
      </c>
      <c r="W244" t="s">
        <v>1235</v>
      </c>
      <c r="X244" s="7">
        <v>6000</v>
      </c>
    </row>
    <row r="245" spans="20:24">
      <c r="T245" t="s">
        <v>473</v>
      </c>
      <c r="U245">
        <v>4</v>
      </c>
      <c r="V245">
        <v>152384</v>
      </c>
      <c r="W245" t="s">
        <v>1107</v>
      </c>
      <c r="X245" s="7">
        <v>1136</v>
      </c>
    </row>
    <row r="246" spans="20:24">
      <c r="T246" t="s">
        <v>473</v>
      </c>
      <c r="U246">
        <v>4</v>
      </c>
      <c r="V246">
        <v>2010102</v>
      </c>
      <c r="W246" t="s">
        <v>996</v>
      </c>
      <c r="X246" s="7">
        <v>6478</v>
      </c>
    </row>
    <row r="247" spans="20:24">
      <c r="T247" t="s">
        <v>473</v>
      </c>
      <c r="U247">
        <v>4</v>
      </c>
      <c r="V247">
        <v>2110202</v>
      </c>
      <c r="W247" t="s">
        <v>1008</v>
      </c>
      <c r="X247" s="7">
        <v>36273</v>
      </c>
    </row>
    <row r="248" spans="20:24">
      <c r="T248" t="s">
        <v>473</v>
      </c>
      <c r="U248">
        <v>4</v>
      </c>
      <c r="V248">
        <v>2110217</v>
      </c>
      <c r="W248" t="s">
        <v>1249</v>
      </c>
      <c r="X248" s="7">
        <v>6060</v>
      </c>
    </row>
    <row r="249" spans="20:24">
      <c r="T249" t="s">
        <v>473</v>
      </c>
      <c r="U249">
        <v>4</v>
      </c>
      <c r="V249">
        <v>2110302</v>
      </c>
      <c r="W249" t="s">
        <v>1007</v>
      </c>
      <c r="X249" s="7">
        <v>252</v>
      </c>
    </row>
    <row r="250" spans="20:24">
      <c r="T250" t="s">
        <v>473</v>
      </c>
      <c r="U250">
        <v>4</v>
      </c>
      <c r="V250">
        <v>2152388</v>
      </c>
      <c r="W250" t="s">
        <v>1106</v>
      </c>
      <c r="X250" s="7">
        <v>180</v>
      </c>
    </row>
    <row r="251" spans="20:24">
      <c r="T251" t="s">
        <v>1765</v>
      </c>
      <c r="X251" s="7">
        <v>57332</v>
      </c>
    </row>
    <row r="252" spans="20:24">
      <c r="T252" t="s">
        <v>443</v>
      </c>
      <c r="U252">
        <v>3</v>
      </c>
      <c r="V252">
        <v>2114268</v>
      </c>
      <c r="W252" t="s">
        <v>1703</v>
      </c>
      <c r="X252" s="7">
        <v>900</v>
      </c>
    </row>
    <row r="253" spans="20:24">
      <c r="T253" t="s">
        <v>443</v>
      </c>
      <c r="U253">
        <v>4</v>
      </c>
      <c r="V253">
        <v>2114268</v>
      </c>
      <c r="W253" t="s">
        <v>1703</v>
      </c>
      <c r="X253" s="7">
        <v>900</v>
      </c>
    </row>
    <row r="254" spans="20:24">
      <c r="T254" t="s">
        <v>443</v>
      </c>
      <c r="U254">
        <v>4</v>
      </c>
      <c r="V254">
        <v>2114379</v>
      </c>
      <c r="W254" t="s">
        <v>1705</v>
      </c>
      <c r="X254" s="7">
        <v>1260</v>
      </c>
    </row>
    <row r="255" spans="20:24">
      <c r="T255" t="s">
        <v>443</v>
      </c>
      <c r="U255">
        <v>5</v>
      </c>
      <c r="V255">
        <v>2114357</v>
      </c>
      <c r="W255" t="s">
        <v>1704</v>
      </c>
      <c r="X255" s="7">
        <v>264</v>
      </c>
    </row>
    <row r="256" spans="20:24">
      <c r="T256" t="s">
        <v>1774</v>
      </c>
      <c r="X256" s="7">
        <v>3324</v>
      </c>
    </row>
    <row r="257" spans="20:24">
      <c r="T257" t="s">
        <v>445</v>
      </c>
      <c r="U257">
        <v>4</v>
      </c>
      <c r="V257">
        <v>112268</v>
      </c>
      <c r="W257" t="s">
        <v>1022</v>
      </c>
      <c r="X257" s="7">
        <v>1650</v>
      </c>
    </row>
    <row r="258" spans="20:24">
      <c r="T258" t="s">
        <v>445</v>
      </c>
      <c r="U258">
        <v>4</v>
      </c>
      <c r="V258">
        <v>112357</v>
      </c>
      <c r="W258" t="s">
        <v>1068</v>
      </c>
      <c r="X258" s="7">
        <v>3960</v>
      </c>
    </row>
    <row r="259" spans="20:24">
      <c r="T259" t="s">
        <v>445</v>
      </c>
      <c r="U259">
        <v>4</v>
      </c>
      <c r="V259">
        <v>112379</v>
      </c>
      <c r="W259" t="s">
        <v>1067</v>
      </c>
      <c r="X259" s="7">
        <v>900</v>
      </c>
    </row>
    <row r="260" spans="20:24">
      <c r="T260" t="s">
        <v>445</v>
      </c>
      <c r="U260">
        <v>4</v>
      </c>
      <c r="V260">
        <v>2110202</v>
      </c>
      <c r="W260" t="s">
        <v>1008</v>
      </c>
      <c r="X260" s="7">
        <v>4320</v>
      </c>
    </row>
    <row r="261" spans="20:24">
      <c r="T261" t="s">
        <v>445</v>
      </c>
      <c r="U261">
        <v>4</v>
      </c>
      <c r="V261">
        <v>2110217</v>
      </c>
      <c r="W261" t="s">
        <v>1249</v>
      </c>
      <c r="X261" s="7">
        <v>10560</v>
      </c>
    </row>
    <row r="262" spans="20:24">
      <c r="T262" t="s">
        <v>445</v>
      </c>
      <c r="U262">
        <v>4</v>
      </c>
      <c r="V262">
        <v>2110302</v>
      </c>
      <c r="W262" t="s">
        <v>1007</v>
      </c>
      <c r="X262" s="7">
        <v>107520</v>
      </c>
    </row>
    <row r="263" spans="20:24">
      <c r="T263" t="s">
        <v>445</v>
      </c>
      <c r="U263">
        <v>4</v>
      </c>
      <c r="V263">
        <v>2110402</v>
      </c>
      <c r="W263" t="s">
        <v>1009</v>
      </c>
      <c r="X263" s="7">
        <v>990</v>
      </c>
    </row>
    <row r="264" spans="20:24">
      <c r="T264" t="s">
        <v>445</v>
      </c>
      <c r="U264">
        <v>4</v>
      </c>
      <c r="V264">
        <v>2112207</v>
      </c>
      <c r="W264" t="s">
        <v>1104</v>
      </c>
      <c r="X264" s="7">
        <v>870</v>
      </c>
    </row>
    <row r="265" spans="20:24">
      <c r="T265" t="s">
        <v>445</v>
      </c>
      <c r="U265">
        <v>5</v>
      </c>
      <c r="V265">
        <v>112379</v>
      </c>
      <c r="W265" t="s">
        <v>1067</v>
      </c>
      <c r="X265" s="7">
        <v>6000</v>
      </c>
    </row>
    <row r="266" spans="20:24">
      <c r="T266" t="s">
        <v>445</v>
      </c>
      <c r="U266">
        <v>5</v>
      </c>
      <c r="V266">
        <v>2110217</v>
      </c>
      <c r="W266" t="s">
        <v>1249</v>
      </c>
      <c r="X266" s="7">
        <v>9210</v>
      </c>
    </row>
    <row r="267" spans="20:24">
      <c r="T267" t="s">
        <v>445</v>
      </c>
      <c r="U267">
        <v>5</v>
      </c>
      <c r="V267">
        <v>2110302</v>
      </c>
      <c r="W267" t="s">
        <v>1007</v>
      </c>
      <c r="X267" s="7">
        <v>28080</v>
      </c>
    </row>
    <row r="268" spans="20:24">
      <c r="T268" t="s">
        <v>445</v>
      </c>
      <c r="U268">
        <v>5</v>
      </c>
      <c r="V268">
        <v>2110317</v>
      </c>
      <c r="W268" t="s">
        <v>1243</v>
      </c>
      <c r="X268" s="7">
        <v>2700</v>
      </c>
    </row>
    <row r="269" spans="20:24">
      <c r="T269" t="s">
        <v>445</v>
      </c>
      <c r="U269">
        <v>5</v>
      </c>
      <c r="V269">
        <v>2110402</v>
      </c>
      <c r="W269" t="s">
        <v>1009</v>
      </c>
      <c r="X269" s="7">
        <v>3840</v>
      </c>
    </row>
    <row r="270" spans="20:24">
      <c r="T270" t="s">
        <v>445</v>
      </c>
      <c r="U270">
        <v>5</v>
      </c>
      <c r="V270">
        <v>2152388</v>
      </c>
      <c r="W270" t="s">
        <v>1106</v>
      </c>
      <c r="X270" s="7">
        <v>360</v>
      </c>
    </row>
    <row r="271" spans="20:24">
      <c r="T271" t="s">
        <v>445</v>
      </c>
      <c r="U271">
        <v>6</v>
      </c>
      <c r="V271">
        <v>114379</v>
      </c>
      <c r="W271" t="s">
        <v>1182</v>
      </c>
      <c r="X271" s="7">
        <v>900</v>
      </c>
    </row>
    <row r="272" spans="20:24">
      <c r="T272" t="s">
        <v>445</v>
      </c>
      <c r="U272">
        <v>6</v>
      </c>
      <c r="V272">
        <v>2110202</v>
      </c>
      <c r="W272" t="s">
        <v>1008</v>
      </c>
      <c r="X272" s="7">
        <v>134910</v>
      </c>
    </row>
    <row r="273" spans="20:24">
      <c r="T273" t="s">
        <v>445</v>
      </c>
      <c r="U273">
        <v>6</v>
      </c>
      <c r="V273">
        <v>2110302</v>
      </c>
      <c r="W273" t="s">
        <v>1007</v>
      </c>
      <c r="X273" s="7">
        <v>26525</v>
      </c>
    </row>
    <row r="274" spans="20:24">
      <c r="T274" t="s">
        <v>445</v>
      </c>
      <c r="U274">
        <v>7</v>
      </c>
      <c r="V274">
        <v>112379</v>
      </c>
      <c r="W274" t="s">
        <v>1067</v>
      </c>
      <c r="X274" s="7">
        <v>12000</v>
      </c>
    </row>
    <row r="275" spans="20:24">
      <c r="T275" t="s">
        <v>445</v>
      </c>
      <c r="U275">
        <v>7</v>
      </c>
      <c r="V275">
        <v>2110202</v>
      </c>
      <c r="W275" t="s">
        <v>1008</v>
      </c>
      <c r="X275" s="7">
        <v>30240</v>
      </c>
    </row>
    <row r="276" spans="20:24">
      <c r="T276" t="s">
        <v>445</v>
      </c>
      <c r="U276">
        <v>8</v>
      </c>
      <c r="V276">
        <v>112268</v>
      </c>
      <c r="W276" t="s">
        <v>1022</v>
      </c>
      <c r="X276" s="7">
        <v>6000</v>
      </c>
    </row>
    <row r="277" spans="20:24">
      <c r="T277" t="s">
        <v>445</v>
      </c>
      <c r="U277">
        <v>8</v>
      </c>
      <c r="V277">
        <v>112379</v>
      </c>
      <c r="W277" t="s">
        <v>1067</v>
      </c>
      <c r="X277" s="7">
        <v>12000</v>
      </c>
    </row>
    <row r="278" spans="20:24">
      <c r="T278" t="s">
        <v>445</v>
      </c>
      <c r="U278">
        <v>9</v>
      </c>
      <c r="V278">
        <v>112268</v>
      </c>
      <c r="W278" t="s">
        <v>1022</v>
      </c>
      <c r="X278" s="7">
        <v>10650</v>
      </c>
    </row>
    <row r="279" spans="20:24">
      <c r="T279" t="s">
        <v>445</v>
      </c>
      <c r="U279">
        <v>9</v>
      </c>
      <c r="V279">
        <v>112379</v>
      </c>
      <c r="W279" t="s">
        <v>1067</v>
      </c>
      <c r="X279" s="7">
        <v>27810</v>
      </c>
    </row>
    <row r="280" spans="20:24">
      <c r="T280" t="s">
        <v>1775</v>
      </c>
      <c r="X280" s="7">
        <v>441995</v>
      </c>
    </row>
    <row r="281" spans="20:24">
      <c r="T281" t="s">
        <v>457</v>
      </c>
      <c r="U281">
        <v>3</v>
      </c>
      <c r="V281">
        <v>112379</v>
      </c>
      <c r="W281" t="s">
        <v>1067</v>
      </c>
      <c r="X281" s="7">
        <v>14700</v>
      </c>
    </row>
    <row r="282" spans="20:24">
      <c r="T282" t="s">
        <v>457</v>
      </c>
      <c r="U282">
        <v>3</v>
      </c>
      <c r="V282">
        <v>2110302</v>
      </c>
      <c r="W282" t="s">
        <v>1007</v>
      </c>
      <c r="X282" s="7">
        <v>79500</v>
      </c>
    </row>
    <row r="283" spans="20:24">
      <c r="T283" t="s">
        <v>457</v>
      </c>
      <c r="U283">
        <v>3</v>
      </c>
      <c r="V283">
        <v>2114357</v>
      </c>
      <c r="W283" t="s">
        <v>1704</v>
      </c>
      <c r="X283" s="7">
        <v>564</v>
      </c>
    </row>
    <row r="284" spans="20:24">
      <c r="T284" t="s">
        <v>457</v>
      </c>
      <c r="U284">
        <v>3</v>
      </c>
      <c r="V284">
        <v>2114379</v>
      </c>
      <c r="W284" t="s">
        <v>1705</v>
      </c>
      <c r="X284" s="7">
        <v>1290</v>
      </c>
    </row>
    <row r="285" spans="20:24">
      <c r="T285" t="s">
        <v>457</v>
      </c>
      <c r="U285">
        <v>3</v>
      </c>
      <c r="V285">
        <v>2152388</v>
      </c>
      <c r="W285" t="s">
        <v>1106</v>
      </c>
      <c r="X285" s="7">
        <v>15105</v>
      </c>
    </row>
    <row r="286" spans="20:24">
      <c r="T286" t="s">
        <v>457</v>
      </c>
      <c r="U286">
        <v>5</v>
      </c>
      <c r="V286">
        <v>2110402</v>
      </c>
      <c r="W286" t="s">
        <v>1009</v>
      </c>
      <c r="X286" s="7">
        <v>221273</v>
      </c>
    </row>
    <row r="287" spans="20:24">
      <c r="T287" t="s">
        <v>457</v>
      </c>
      <c r="U287">
        <v>6</v>
      </c>
      <c r="V287">
        <v>112379</v>
      </c>
      <c r="W287" t="s">
        <v>1067</v>
      </c>
      <c r="X287" s="7">
        <v>1500</v>
      </c>
    </row>
    <row r="288" spans="20:24">
      <c r="T288" t="s">
        <v>457</v>
      </c>
      <c r="U288">
        <v>6</v>
      </c>
      <c r="V288">
        <v>114268</v>
      </c>
      <c r="W288" t="s">
        <v>1180</v>
      </c>
      <c r="X288" s="7">
        <v>6000</v>
      </c>
    </row>
    <row r="289" spans="20:24">
      <c r="T289" t="s">
        <v>457</v>
      </c>
      <c r="U289">
        <v>6</v>
      </c>
      <c r="V289">
        <v>2110302</v>
      </c>
      <c r="W289" t="s">
        <v>1007</v>
      </c>
      <c r="X289" s="7">
        <v>2546</v>
      </c>
    </row>
    <row r="290" spans="20:24">
      <c r="T290" t="s">
        <v>457</v>
      </c>
      <c r="U290">
        <v>7</v>
      </c>
      <c r="V290">
        <v>114379</v>
      </c>
      <c r="W290" t="s">
        <v>1182</v>
      </c>
      <c r="X290" s="7">
        <v>720</v>
      </c>
    </row>
    <row r="291" spans="20:24">
      <c r="T291" t="s">
        <v>457</v>
      </c>
      <c r="U291">
        <v>7</v>
      </c>
      <c r="V291">
        <v>2110402</v>
      </c>
      <c r="W291" t="s">
        <v>1009</v>
      </c>
      <c r="X291" s="7">
        <v>274560</v>
      </c>
    </row>
    <row r="292" spans="20:24">
      <c r="T292" t="s">
        <v>457</v>
      </c>
      <c r="U292">
        <v>9</v>
      </c>
      <c r="V292">
        <v>13461</v>
      </c>
      <c r="W292" t="s">
        <v>1699</v>
      </c>
      <c r="X292" s="7">
        <v>4500</v>
      </c>
    </row>
    <row r="293" spans="20:24">
      <c r="T293" t="s">
        <v>457</v>
      </c>
      <c r="U293">
        <v>10</v>
      </c>
      <c r="V293">
        <v>114268</v>
      </c>
      <c r="W293" t="s">
        <v>1180</v>
      </c>
      <c r="X293" s="7">
        <v>5700</v>
      </c>
    </row>
    <row r="294" spans="20:24">
      <c r="T294" t="s">
        <v>457</v>
      </c>
      <c r="U294">
        <v>10</v>
      </c>
      <c r="V294">
        <v>114379</v>
      </c>
      <c r="W294" t="s">
        <v>1182</v>
      </c>
      <c r="X294" s="7">
        <v>2400</v>
      </c>
    </row>
    <row r="295" spans="20:24">
      <c r="T295" t="s">
        <v>457</v>
      </c>
      <c r="U295">
        <v>11</v>
      </c>
      <c r="V295">
        <v>2114357</v>
      </c>
      <c r="W295" t="s">
        <v>1704</v>
      </c>
      <c r="X295" s="7">
        <v>283</v>
      </c>
    </row>
    <row r="296" spans="20:24">
      <c r="T296" t="s">
        <v>1776</v>
      </c>
      <c r="X296" s="7">
        <v>630641</v>
      </c>
    </row>
    <row r="297" spans="20:24">
      <c r="T297" t="s">
        <v>1492</v>
      </c>
      <c r="U297">
        <v>2</v>
      </c>
      <c r="V297">
        <v>13324</v>
      </c>
      <c r="W297" t="s">
        <v>1237</v>
      </c>
      <c r="X297" s="7">
        <v>1680</v>
      </c>
    </row>
    <row r="298" spans="20:24">
      <c r="T298" t="s">
        <v>1492</v>
      </c>
      <c r="U298">
        <v>2</v>
      </c>
      <c r="V298">
        <v>13512</v>
      </c>
      <c r="W298" t="s">
        <v>1176</v>
      </c>
      <c r="X298" s="7">
        <v>1800</v>
      </c>
    </row>
    <row r="299" spans="20:24">
      <c r="T299" t="s">
        <v>1492</v>
      </c>
      <c r="U299">
        <v>3</v>
      </c>
      <c r="V299">
        <v>13358</v>
      </c>
      <c r="W299" t="s">
        <v>1174</v>
      </c>
      <c r="X299" s="7">
        <v>145728</v>
      </c>
    </row>
    <row r="300" spans="20:24">
      <c r="T300" t="s">
        <v>1492</v>
      </c>
      <c r="U300">
        <v>3</v>
      </c>
      <c r="V300">
        <v>2010301</v>
      </c>
      <c r="W300" t="s">
        <v>1002</v>
      </c>
      <c r="X300" s="7">
        <v>105600</v>
      </c>
    </row>
    <row r="301" spans="20:24">
      <c r="T301" t="s">
        <v>1492</v>
      </c>
      <c r="U301">
        <v>3</v>
      </c>
      <c r="V301">
        <v>2010401</v>
      </c>
      <c r="W301" t="s">
        <v>992</v>
      </c>
      <c r="X301" s="7">
        <v>126240</v>
      </c>
    </row>
    <row r="302" spans="20:24">
      <c r="T302" t="s">
        <v>1492</v>
      </c>
      <c r="U302">
        <v>4</v>
      </c>
      <c r="V302">
        <v>13358</v>
      </c>
      <c r="W302" t="s">
        <v>1174</v>
      </c>
      <c r="X302" s="7">
        <v>8928</v>
      </c>
    </row>
    <row r="303" spans="20:24">
      <c r="T303" t="s">
        <v>1492</v>
      </c>
      <c r="U303">
        <v>4</v>
      </c>
      <c r="V303">
        <v>72001</v>
      </c>
      <c r="W303" t="s">
        <v>23</v>
      </c>
      <c r="X303" s="7">
        <v>2426</v>
      </c>
    </row>
    <row r="304" spans="20:24">
      <c r="T304" t="s">
        <v>1492</v>
      </c>
      <c r="U304">
        <v>4</v>
      </c>
      <c r="V304">
        <v>2010301</v>
      </c>
      <c r="W304" t="s">
        <v>1002</v>
      </c>
      <c r="X304" s="7">
        <v>110563</v>
      </c>
    </row>
    <row r="305" spans="20:24">
      <c r="T305" t="s">
        <v>1492</v>
      </c>
      <c r="U305">
        <v>4</v>
      </c>
      <c r="V305">
        <v>2010401</v>
      </c>
      <c r="W305" t="s">
        <v>992</v>
      </c>
      <c r="X305" s="7">
        <v>34620</v>
      </c>
    </row>
    <row r="306" spans="20:24">
      <c r="T306" t="s">
        <v>1492</v>
      </c>
      <c r="U306">
        <v>4</v>
      </c>
      <c r="V306">
        <v>2010501</v>
      </c>
      <c r="W306" t="s">
        <v>1005</v>
      </c>
      <c r="X306" s="7">
        <v>31956</v>
      </c>
    </row>
    <row r="307" spans="20:24">
      <c r="T307" t="s">
        <v>1492</v>
      </c>
      <c r="U307">
        <v>5</v>
      </c>
      <c r="V307">
        <v>2010301</v>
      </c>
      <c r="W307" t="s">
        <v>1002</v>
      </c>
      <c r="X307" s="7">
        <v>57748</v>
      </c>
    </row>
    <row r="308" spans="20:24">
      <c r="T308" t="s">
        <v>1492</v>
      </c>
      <c r="U308">
        <v>6</v>
      </c>
      <c r="V308">
        <v>13358</v>
      </c>
      <c r="W308" t="s">
        <v>1174</v>
      </c>
      <c r="X308" s="7">
        <v>2880</v>
      </c>
    </row>
    <row r="309" spans="20:24">
      <c r="T309" t="s">
        <v>1492</v>
      </c>
      <c r="U309">
        <v>6</v>
      </c>
      <c r="V309">
        <v>2010301</v>
      </c>
      <c r="W309" t="s">
        <v>1002</v>
      </c>
      <c r="X309" s="7">
        <v>1273</v>
      </c>
    </row>
    <row r="310" spans="20:24">
      <c r="T310" t="s">
        <v>1492</v>
      </c>
      <c r="U310">
        <v>7</v>
      </c>
      <c r="V310">
        <v>72001</v>
      </c>
      <c r="W310" t="s">
        <v>23</v>
      </c>
      <c r="X310" s="7">
        <v>1320</v>
      </c>
    </row>
    <row r="311" spans="20:24">
      <c r="T311" t="s">
        <v>1492</v>
      </c>
      <c r="U311">
        <v>7</v>
      </c>
      <c r="V311">
        <v>2010401</v>
      </c>
      <c r="W311" t="s">
        <v>992</v>
      </c>
      <c r="X311" s="7">
        <v>176275</v>
      </c>
    </row>
    <row r="312" spans="20:24">
      <c r="T312" t="s">
        <v>1492</v>
      </c>
      <c r="U312">
        <v>8</v>
      </c>
      <c r="V312">
        <v>72001</v>
      </c>
      <c r="W312" t="s">
        <v>23</v>
      </c>
      <c r="X312" s="7">
        <v>756</v>
      </c>
    </row>
    <row r="313" spans="20:24">
      <c r="T313" t="s">
        <v>1492</v>
      </c>
      <c r="U313">
        <v>9</v>
      </c>
      <c r="V313">
        <v>2010401</v>
      </c>
      <c r="W313" t="s">
        <v>992</v>
      </c>
      <c r="X313" s="7">
        <v>126720</v>
      </c>
    </row>
    <row r="314" spans="20:24">
      <c r="T314" t="s">
        <v>1492</v>
      </c>
      <c r="U314">
        <v>10</v>
      </c>
      <c r="V314">
        <v>72001</v>
      </c>
      <c r="W314" t="s">
        <v>23</v>
      </c>
      <c r="X314" s="7">
        <v>1666</v>
      </c>
    </row>
    <row r="315" spans="20:24">
      <c r="T315" t="s">
        <v>1492</v>
      </c>
      <c r="U315">
        <v>11</v>
      </c>
      <c r="V315">
        <v>72001</v>
      </c>
      <c r="W315" t="s">
        <v>23</v>
      </c>
      <c r="X315" s="7">
        <v>986</v>
      </c>
    </row>
    <row r="316" spans="20:24">
      <c r="T316" t="s">
        <v>1766</v>
      </c>
      <c r="X316" s="7">
        <v>939165</v>
      </c>
    </row>
    <row r="317" spans="20:24">
      <c r="T317" t="s">
        <v>1312</v>
      </c>
      <c r="U317">
        <v>3</v>
      </c>
      <c r="V317">
        <v>2010301</v>
      </c>
      <c r="W317" t="s">
        <v>1002</v>
      </c>
      <c r="X317" s="7">
        <v>42048</v>
      </c>
    </row>
    <row r="318" spans="20:24">
      <c r="T318" t="s">
        <v>1312</v>
      </c>
      <c r="U318">
        <v>3</v>
      </c>
      <c r="V318">
        <v>2410401</v>
      </c>
      <c r="W318" t="s">
        <v>1810</v>
      </c>
      <c r="X318" s="7">
        <v>433020</v>
      </c>
    </row>
    <row r="319" spans="20:24">
      <c r="T319" t="s">
        <v>1312</v>
      </c>
      <c r="U319">
        <v>4</v>
      </c>
      <c r="V319">
        <v>13358</v>
      </c>
      <c r="W319" t="s">
        <v>1174</v>
      </c>
      <c r="X319" s="7">
        <v>42048</v>
      </c>
    </row>
    <row r="320" spans="20:24">
      <c r="T320" t="s">
        <v>1788</v>
      </c>
      <c r="X320" s="7">
        <v>517116</v>
      </c>
    </row>
    <row r="321" spans="20:24">
      <c r="T321" t="s">
        <v>1311</v>
      </c>
      <c r="U321">
        <v>2</v>
      </c>
      <c r="V321">
        <v>13420</v>
      </c>
      <c r="W321" t="s">
        <v>1171</v>
      </c>
      <c r="X321" s="7">
        <v>300</v>
      </c>
    </row>
    <row r="322" spans="20:24">
      <c r="T322" t="s">
        <v>1311</v>
      </c>
      <c r="U322">
        <v>5</v>
      </c>
      <c r="V322">
        <v>10301</v>
      </c>
      <c r="W322" t="s">
        <v>30</v>
      </c>
      <c r="X322" s="7">
        <v>4353</v>
      </c>
    </row>
    <row r="323" spans="20:24">
      <c r="T323" t="s">
        <v>1311</v>
      </c>
      <c r="U323">
        <v>5</v>
      </c>
      <c r="V323">
        <v>10401</v>
      </c>
      <c r="W323" t="s">
        <v>34</v>
      </c>
      <c r="X323" s="7">
        <v>4258</v>
      </c>
    </row>
    <row r="324" spans="20:24">
      <c r="T324" t="s">
        <v>1311</v>
      </c>
      <c r="U324">
        <v>6</v>
      </c>
      <c r="V324">
        <v>10301</v>
      </c>
      <c r="W324" t="s">
        <v>30</v>
      </c>
      <c r="X324" s="7">
        <v>9439</v>
      </c>
    </row>
    <row r="325" spans="20:24">
      <c r="T325" t="s">
        <v>1311</v>
      </c>
      <c r="U325">
        <v>7</v>
      </c>
      <c r="V325">
        <v>10301</v>
      </c>
      <c r="W325" t="s">
        <v>30</v>
      </c>
      <c r="X325" s="7">
        <v>2160</v>
      </c>
    </row>
    <row r="326" spans="20:24">
      <c r="T326" t="s">
        <v>1311</v>
      </c>
      <c r="U326">
        <v>7</v>
      </c>
      <c r="V326">
        <v>10401</v>
      </c>
      <c r="W326" t="s">
        <v>34</v>
      </c>
      <c r="X326" s="7">
        <v>12954</v>
      </c>
    </row>
    <row r="327" spans="20:24">
      <c r="T327" t="s">
        <v>1311</v>
      </c>
      <c r="U327">
        <v>10</v>
      </c>
      <c r="V327">
        <v>10401</v>
      </c>
      <c r="W327" t="s">
        <v>34</v>
      </c>
      <c r="X327" s="7">
        <v>18043</v>
      </c>
    </row>
    <row r="328" spans="20:24">
      <c r="T328" t="s">
        <v>1311</v>
      </c>
      <c r="U328">
        <v>10</v>
      </c>
      <c r="V328">
        <v>10501</v>
      </c>
      <c r="W328" t="s">
        <v>41</v>
      </c>
      <c r="X328" s="7">
        <v>1789</v>
      </c>
    </row>
    <row r="329" spans="20:24">
      <c r="T329" t="s">
        <v>1767</v>
      </c>
      <c r="X329" s="7">
        <v>53296</v>
      </c>
    </row>
    <row r="330" spans="20:24">
      <c r="T330" t="s">
        <v>1300</v>
      </c>
      <c r="U330">
        <v>2</v>
      </c>
      <c r="V330">
        <v>13420</v>
      </c>
      <c r="W330" t="s">
        <v>1171</v>
      </c>
      <c r="X330" s="7">
        <v>50880</v>
      </c>
    </row>
    <row r="331" spans="20:24">
      <c r="T331" t="s">
        <v>1300</v>
      </c>
      <c r="U331">
        <v>2</v>
      </c>
      <c r="V331">
        <v>2010301</v>
      </c>
      <c r="W331" t="s">
        <v>1002</v>
      </c>
      <c r="X331" s="7">
        <v>186797</v>
      </c>
    </row>
    <row r="332" spans="20:24">
      <c r="T332" t="s">
        <v>1300</v>
      </c>
      <c r="U332">
        <v>2</v>
      </c>
      <c r="V332">
        <v>2410401</v>
      </c>
      <c r="W332" t="s">
        <v>1810</v>
      </c>
      <c r="X332" s="7">
        <v>403200</v>
      </c>
    </row>
    <row r="333" spans="20:24">
      <c r="T333" t="s">
        <v>1300</v>
      </c>
      <c r="U333">
        <v>3</v>
      </c>
      <c r="V333">
        <v>13358</v>
      </c>
      <c r="W333" t="s">
        <v>1174</v>
      </c>
      <c r="X333" s="7">
        <v>109728</v>
      </c>
    </row>
    <row r="334" spans="20:24">
      <c r="T334" t="s">
        <v>1300</v>
      </c>
      <c r="U334">
        <v>4</v>
      </c>
      <c r="V334">
        <v>13358</v>
      </c>
      <c r="W334" t="s">
        <v>1174</v>
      </c>
      <c r="X334" s="7">
        <v>576</v>
      </c>
    </row>
    <row r="335" spans="20:24">
      <c r="T335" t="s">
        <v>1787</v>
      </c>
      <c r="X335" s="7">
        <v>751181</v>
      </c>
    </row>
    <row r="336" spans="20:24">
      <c r="T336" t="s">
        <v>1313</v>
      </c>
      <c r="U336">
        <v>3</v>
      </c>
      <c r="V336">
        <v>2010301</v>
      </c>
      <c r="W336" t="s">
        <v>1002</v>
      </c>
      <c r="X336" s="7">
        <v>84480</v>
      </c>
    </row>
    <row r="337" spans="20:24">
      <c r="T337" t="s">
        <v>1313</v>
      </c>
      <c r="U337">
        <v>3</v>
      </c>
      <c r="V337">
        <v>2010401</v>
      </c>
      <c r="W337" t="s">
        <v>992</v>
      </c>
      <c r="X337" s="7">
        <v>209280</v>
      </c>
    </row>
    <row r="338" spans="20:24">
      <c r="T338" t="s">
        <v>1313</v>
      </c>
      <c r="U338">
        <v>4</v>
      </c>
      <c r="V338">
        <v>2010301</v>
      </c>
      <c r="W338" t="s">
        <v>1002</v>
      </c>
      <c r="X338" s="7">
        <v>60480</v>
      </c>
    </row>
    <row r="339" spans="20:24">
      <c r="T339" t="s">
        <v>1313</v>
      </c>
      <c r="U339">
        <v>4</v>
      </c>
      <c r="V339">
        <v>2010401</v>
      </c>
      <c r="W339" t="s">
        <v>992</v>
      </c>
      <c r="X339" s="7">
        <v>187060</v>
      </c>
    </row>
    <row r="340" spans="20:24">
      <c r="T340" t="s">
        <v>1313</v>
      </c>
      <c r="U340">
        <v>7</v>
      </c>
      <c r="V340">
        <v>2010301</v>
      </c>
      <c r="W340" t="s">
        <v>1002</v>
      </c>
      <c r="X340" s="7">
        <v>31029</v>
      </c>
    </row>
    <row r="341" spans="20:24">
      <c r="T341" t="s">
        <v>1789</v>
      </c>
      <c r="X341" s="7">
        <v>572329</v>
      </c>
    </row>
    <row r="342" spans="20:24">
      <c r="T342" t="s">
        <v>479</v>
      </c>
      <c r="U342">
        <v>3</v>
      </c>
      <c r="V342">
        <v>152384</v>
      </c>
      <c r="W342" t="s">
        <v>1107</v>
      </c>
      <c r="X342" s="7">
        <v>600</v>
      </c>
    </row>
    <row r="343" spans="20:24">
      <c r="T343" t="s">
        <v>479</v>
      </c>
      <c r="U343">
        <v>3</v>
      </c>
      <c r="V343">
        <v>2110302</v>
      </c>
      <c r="W343" t="s">
        <v>1007</v>
      </c>
      <c r="X343" s="7">
        <v>57883</v>
      </c>
    </row>
    <row r="344" spans="20:24">
      <c r="T344" t="s">
        <v>479</v>
      </c>
      <c r="U344">
        <v>3</v>
      </c>
      <c r="V344">
        <v>2110317</v>
      </c>
      <c r="W344" t="s">
        <v>1243</v>
      </c>
      <c r="X344" s="7">
        <v>4320</v>
      </c>
    </row>
    <row r="345" spans="20:24">
      <c r="T345" t="s">
        <v>479</v>
      </c>
      <c r="U345">
        <v>3</v>
      </c>
      <c r="V345">
        <v>2112207</v>
      </c>
      <c r="W345" t="s">
        <v>1104</v>
      </c>
      <c r="X345" s="7">
        <v>900</v>
      </c>
    </row>
    <row r="346" spans="20:24">
      <c r="T346" t="s">
        <v>479</v>
      </c>
      <c r="U346">
        <v>3</v>
      </c>
      <c r="V346">
        <v>2152388</v>
      </c>
      <c r="W346" t="s">
        <v>1106</v>
      </c>
      <c r="X346" s="7">
        <v>4410</v>
      </c>
    </row>
    <row r="347" spans="20:24">
      <c r="T347" t="s">
        <v>479</v>
      </c>
      <c r="U347">
        <v>5</v>
      </c>
      <c r="V347">
        <v>2110402</v>
      </c>
      <c r="W347" t="s">
        <v>1009</v>
      </c>
      <c r="X347" s="7">
        <v>11756</v>
      </c>
    </row>
    <row r="348" spans="20:24">
      <c r="T348" t="s">
        <v>479</v>
      </c>
      <c r="U348">
        <v>6</v>
      </c>
      <c r="V348">
        <v>152384</v>
      </c>
      <c r="W348" t="s">
        <v>1107</v>
      </c>
      <c r="X348" s="7">
        <v>600</v>
      </c>
    </row>
    <row r="349" spans="20:24">
      <c r="T349" t="s">
        <v>479</v>
      </c>
      <c r="U349">
        <v>6</v>
      </c>
      <c r="V349">
        <v>2110317</v>
      </c>
      <c r="W349" t="s">
        <v>1243</v>
      </c>
      <c r="X349" s="7">
        <v>4320</v>
      </c>
    </row>
    <row r="350" spans="20:24">
      <c r="T350" t="s">
        <v>479</v>
      </c>
      <c r="U350">
        <v>7</v>
      </c>
      <c r="V350">
        <v>152384</v>
      </c>
      <c r="W350" t="s">
        <v>1107</v>
      </c>
      <c r="X350" s="7">
        <v>300</v>
      </c>
    </row>
    <row r="351" spans="20:24">
      <c r="T351" t="s">
        <v>479</v>
      </c>
      <c r="U351">
        <v>7</v>
      </c>
      <c r="V351">
        <v>2110317</v>
      </c>
      <c r="W351" t="s">
        <v>1243</v>
      </c>
      <c r="X351" s="7">
        <v>540</v>
      </c>
    </row>
    <row r="352" spans="20:24">
      <c r="T352" t="s">
        <v>1780</v>
      </c>
      <c r="X352" s="7">
        <v>85629</v>
      </c>
    </row>
    <row r="353" spans="20:24">
      <c r="T353" t="s">
        <v>450</v>
      </c>
      <c r="U353">
        <v>3</v>
      </c>
      <c r="V353">
        <v>112268</v>
      </c>
      <c r="W353" t="s">
        <v>1022</v>
      </c>
      <c r="X353" s="7">
        <v>9000</v>
      </c>
    </row>
    <row r="354" spans="20:24">
      <c r="T354" t="s">
        <v>450</v>
      </c>
      <c r="U354">
        <v>3</v>
      </c>
      <c r="V354">
        <v>112271</v>
      </c>
      <c r="W354" t="s">
        <v>1235</v>
      </c>
      <c r="X354" s="7">
        <v>9000</v>
      </c>
    </row>
    <row r="355" spans="20:24">
      <c r="T355" t="s">
        <v>450</v>
      </c>
      <c r="U355">
        <v>3</v>
      </c>
      <c r="V355">
        <v>112357</v>
      </c>
      <c r="W355" t="s">
        <v>1068</v>
      </c>
      <c r="X355" s="7">
        <v>960</v>
      </c>
    </row>
    <row r="356" spans="20:24">
      <c r="T356" t="s">
        <v>450</v>
      </c>
      <c r="U356">
        <v>3</v>
      </c>
      <c r="V356">
        <v>112379</v>
      </c>
      <c r="W356" t="s">
        <v>1067</v>
      </c>
      <c r="X356" s="7">
        <v>18000</v>
      </c>
    </row>
    <row r="357" spans="20:24">
      <c r="T357" t="s">
        <v>450</v>
      </c>
      <c r="U357">
        <v>3</v>
      </c>
      <c r="V357">
        <v>114268</v>
      </c>
      <c r="W357" t="s">
        <v>1180</v>
      </c>
      <c r="X357" s="7">
        <v>900</v>
      </c>
    </row>
    <row r="358" spans="20:24">
      <c r="T358" t="s">
        <v>450</v>
      </c>
      <c r="U358">
        <v>3</v>
      </c>
      <c r="V358">
        <v>114379</v>
      </c>
      <c r="W358" t="s">
        <v>1182</v>
      </c>
      <c r="X358" s="7">
        <v>4500</v>
      </c>
    </row>
    <row r="359" spans="20:24">
      <c r="T359" t="s">
        <v>450</v>
      </c>
      <c r="U359">
        <v>3</v>
      </c>
      <c r="V359">
        <v>152384</v>
      </c>
      <c r="W359" t="s">
        <v>1107</v>
      </c>
      <c r="X359" s="7">
        <v>9000</v>
      </c>
    </row>
    <row r="360" spans="20:24">
      <c r="T360" t="s">
        <v>450</v>
      </c>
      <c r="U360">
        <v>3</v>
      </c>
      <c r="V360">
        <v>2110202</v>
      </c>
      <c r="W360" t="s">
        <v>1008</v>
      </c>
      <c r="X360" s="7">
        <v>232920</v>
      </c>
    </row>
    <row r="361" spans="20:24">
      <c r="T361" t="s">
        <v>450</v>
      </c>
      <c r="U361">
        <v>3</v>
      </c>
      <c r="V361">
        <v>2110217</v>
      </c>
      <c r="W361" t="s">
        <v>1249</v>
      </c>
      <c r="X361" s="7">
        <v>21120</v>
      </c>
    </row>
    <row r="362" spans="20:24">
      <c r="T362" t="s">
        <v>450</v>
      </c>
      <c r="U362">
        <v>3</v>
      </c>
      <c r="V362">
        <v>2110302</v>
      </c>
      <c r="W362" t="s">
        <v>1007</v>
      </c>
      <c r="X362" s="7">
        <v>105600</v>
      </c>
    </row>
    <row r="363" spans="20:24">
      <c r="T363" t="s">
        <v>450</v>
      </c>
      <c r="U363">
        <v>3</v>
      </c>
      <c r="V363">
        <v>2110317</v>
      </c>
      <c r="W363" t="s">
        <v>1243</v>
      </c>
      <c r="X363" s="7">
        <v>3960</v>
      </c>
    </row>
    <row r="364" spans="20:24">
      <c r="T364" t="s">
        <v>450</v>
      </c>
      <c r="U364">
        <v>4</v>
      </c>
      <c r="V364">
        <v>112268</v>
      </c>
      <c r="W364" t="s">
        <v>1022</v>
      </c>
      <c r="X364" s="7">
        <v>3000</v>
      </c>
    </row>
    <row r="365" spans="20:24">
      <c r="T365" t="s">
        <v>450</v>
      </c>
      <c r="U365">
        <v>4</v>
      </c>
      <c r="V365">
        <v>112271</v>
      </c>
      <c r="W365" t="s">
        <v>1235</v>
      </c>
      <c r="X365" s="7">
        <v>7500</v>
      </c>
    </row>
    <row r="366" spans="20:24">
      <c r="T366" t="s">
        <v>450</v>
      </c>
      <c r="U366">
        <v>4</v>
      </c>
      <c r="V366">
        <v>112379</v>
      </c>
      <c r="W366" t="s">
        <v>1067</v>
      </c>
      <c r="X366" s="7">
        <v>6300</v>
      </c>
    </row>
    <row r="367" spans="20:24">
      <c r="T367" t="s">
        <v>450</v>
      </c>
      <c r="U367">
        <v>4</v>
      </c>
      <c r="V367">
        <v>152384</v>
      </c>
      <c r="W367" t="s">
        <v>1107</v>
      </c>
      <c r="X367" s="7">
        <v>3000</v>
      </c>
    </row>
    <row r="368" spans="20:24">
      <c r="T368" t="s">
        <v>450</v>
      </c>
      <c r="U368">
        <v>4</v>
      </c>
      <c r="V368">
        <v>2110202</v>
      </c>
      <c r="W368" t="s">
        <v>1008</v>
      </c>
      <c r="X368" s="7">
        <v>24480</v>
      </c>
    </row>
    <row r="369" spans="20:24">
      <c r="T369" t="s">
        <v>450</v>
      </c>
      <c r="U369">
        <v>4</v>
      </c>
      <c r="V369">
        <v>2110302</v>
      </c>
      <c r="W369" t="s">
        <v>1007</v>
      </c>
      <c r="X369" s="7">
        <v>37440</v>
      </c>
    </row>
    <row r="370" spans="20:24">
      <c r="T370" t="s">
        <v>450</v>
      </c>
      <c r="U370">
        <v>4</v>
      </c>
      <c r="V370">
        <v>2110402</v>
      </c>
      <c r="W370" t="s">
        <v>1009</v>
      </c>
      <c r="X370" s="7">
        <v>5280</v>
      </c>
    </row>
    <row r="371" spans="20:24">
      <c r="T371" t="s">
        <v>450</v>
      </c>
      <c r="U371">
        <v>5</v>
      </c>
      <c r="V371">
        <v>112268</v>
      </c>
      <c r="W371" t="s">
        <v>1022</v>
      </c>
      <c r="X371" s="7">
        <v>10500</v>
      </c>
    </row>
    <row r="372" spans="20:24">
      <c r="T372" t="s">
        <v>450</v>
      </c>
      <c r="U372">
        <v>5</v>
      </c>
      <c r="V372">
        <v>112379</v>
      </c>
      <c r="W372" t="s">
        <v>1067</v>
      </c>
      <c r="X372" s="7">
        <v>24000</v>
      </c>
    </row>
    <row r="373" spans="20:24">
      <c r="T373" t="s">
        <v>450</v>
      </c>
      <c r="U373">
        <v>7</v>
      </c>
      <c r="V373">
        <v>2010102</v>
      </c>
      <c r="W373" t="s">
        <v>996</v>
      </c>
      <c r="X373" s="7">
        <v>2640</v>
      </c>
    </row>
    <row r="374" spans="20:24">
      <c r="T374" t="s">
        <v>450</v>
      </c>
      <c r="U374">
        <v>7</v>
      </c>
      <c r="V374">
        <v>2110402</v>
      </c>
      <c r="W374" t="s">
        <v>1009</v>
      </c>
      <c r="X374" s="7">
        <v>2880</v>
      </c>
    </row>
    <row r="375" spans="20:24">
      <c r="T375" t="s">
        <v>1777</v>
      </c>
      <c r="X375" s="7">
        <v>541980</v>
      </c>
    </row>
    <row r="376" spans="20:24">
      <c r="T376" t="s">
        <v>463</v>
      </c>
      <c r="U376">
        <v>3</v>
      </c>
      <c r="V376">
        <v>2110302</v>
      </c>
      <c r="W376" t="s">
        <v>1007</v>
      </c>
      <c r="X376" s="7">
        <v>4800</v>
      </c>
    </row>
    <row r="377" spans="20:24">
      <c r="T377" t="s">
        <v>463</v>
      </c>
      <c r="U377">
        <v>3</v>
      </c>
      <c r="V377">
        <v>2110402</v>
      </c>
      <c r="W377" t="s">
        <v>1009</v>
      </c>
      <c r="X377" s="7">
        <v>87120</v>
      </c>
    </row>
    <row r="378" spans="20:24">
      <c r="T378" t="s">
        <v>463</v>
      </c>
      <c r="U378">
        <v>3</v>
      </c>
      <c r="V378">
        <v>2152388</v>
      </c>
      <c r="W378" t="s">
        <v>1106</v>
      </c>
      <c r="X378" s="7">
        <v>900</v>
      </c>
    </row>
    <row r="379" spans="20:24">
      <c r="T379" t="s">
        <v>463</v>
      </c>
      <c r="U379">
        <v>4</v>
      </c>
      <c r="V379">
        <v>2110302</v>
      </c>
      <c r="W379" t="s">
        <v>1007</v>
      </c>
      <c r="X379" s="7">
        <v>50194</v>
      </c>
    </row>
    <row r="380" spans="20:24">
      <c r="T380" t="s">
        <v>463</v>
      </c>
      <c r="U380">
        <v>6</v>
      </c>
      <c r="V380">
        <v>2110402</v>
      </c>
      <c r="W380" t="s">
        <v>1009</v>
      </c>
      <c r="X380" s="7">
        <v>46080</v>
      </c>
    </row>
    <row r="381" spans="20:24">
      <c r="T381" t="s">
        <v>463</v>
      </c>
      <c r="U381">
        <v>6</v>
      </c>
      <c r="V381">
        <v>2152388</v>
      </c>
      <c r="W381" t="s">
        <v>1106</v>
      </c>
      <c r="X381" s="7">
        <v>540</v>
      </c>
    </row>
    <row r="382" spans="20:24">
      <c r="T382" t="s">
        <v>463</v>
      </c>
      <c r="U382">
        <v>10</v>
      </c>
      <c r="V382">
        <v>2110402</v>
      </c>
      <c r="W382" t="s">
        <v>1009</v>
      </c>
      <c r="X382" s="7">
        <v>6720</v>
      </c>
    </row>
    <row r="383" spans="20:24">
      <c r="T383" t="s">
        <v>463</v>
      </c>
      <c r="U383">
        <v>11</v>
      </c>
      <c r="V383">
        <v>2152388</v>
      </c>
      <c r="W383" t="s">
        <v>1106</v>
      </c>
      <c r="X383" s="7">
        <v>315</v>
      </c>
    </row>
    <row r="384" spans="20:24">
      <c r="T384" t="s">
        <v>1784</v>
      </c>
      <c r="X384" s="7">
        <v>196669</v>
      </c>
    </row>
    <row r="385" spans="20:24">
      <c r="T385" t="s">
        <v>477</v>
      </c>
      <c r="U385">
        <v>2</v>
      </c>
      <c r="V385">
        <v>112268</v>
      </c>
      <c r="W385" t="s">
        <v>1022</v>
      </c>
      <c r="X385" s="7">
        <v>2100</v>
      </c>
    </row>
    <row r="386" spans="20:24">
      <c r="T386" t="s">
        <v>477</v>
      </c>
      <c r="U386">
        <v>3</v>
      </c>
      <c r="V386">
        <v>152384</v>
      </c>
      <c r="W386" t="s">
        <v>1107</v>
      </c>
      <c r="X386" s="7">
        <v>3600</v>
      </c>
    </row>
    <row r="387" spans="20:24">
      <c r="T387" t="s">
        <v>477</v>
      </c>
      <c r="U387">
        <v>3</v>
      </c>
      <c r="V387">
        <v>2152388</v>
      </c>
      <c r="W387" t="s">
        <v>1106</v>
      </c>
      <c r="X387" s="7">
        <v>3780</v>
      </c>
    </row>
    <row r="388" spans="20:24">
      <c r="T388" t="s">
        <v>477</v>
      </c>
      <c r="U388">
        <v>5</v>
      </c>
      <c r="V388">
        <v>2110317</v>
      </c>
      <c r="W388" t="s">
        <v>1243</v>
      </c>
      <c r="X388" s="7">
        <v>2640</v>
      </c>
    </row>
    <row r="389" spans="20:24">
      <c r="T389" t="s">
        <v>477</v>
      </c>
      <c r="U389">
        <v>7</v>
      </c>
      <c r="V389">
        <v>2112207</v>
      </c>
      <c r="W389" t="s">
        <v>1104</v>
      </c>
      <c r="X389" s="7">
        <v>1050</v>
      </c>
    </row>
    <row r="390" spans="20:24">
      <c r="T390" t="s">
        <v>477</v>
      </c>
      <c r="U390">
        <v>9</v>
      </c>
      <c r="V390">
        <v>2010102</v>
      </c>
      <c r="W390" t="s">
        <v>996</v>
      </c>
      <c r="X390" s="7">
        <v>1209</v>
      </c>
    </row>
    <row r="391" spans="20:24">
      <c r="T391" t="s">
        <v>1783</v>
      </c>
      <c r="X391" s="7">
        <v>14379</v>
      </c>
    </row>
    <row r="392" spans="20:24">
      <c r="T392" t="s">
        <v>448</v>
      </c>
      <c r="U392">
        <v>2</v>
      </c>
      <c r="V392">
        <v>2110217</v>
      </c>
      <c r="W392" t="s">
        <v>1249</v>
      </c>
      <c r="X392" s="7">
        <v>1920</v>
      </c>
    </row>
    <row r="393" spans="20:24">
      <c r="T393" t="s">
        <v>448</v>
      </c>
      <c r="U393">
        <v>2</v>
      </c>
      <c r="V393">
        <v>2110302</v>
      </c>
      <c r="W393" t="s">
        <v>1007</v>
      </c>
      <c r="X393" s="7">
        <v>260880</v>
      </c>
    </row>
    <row r="394" spans="20:24">
      <c r="T394" t="s">
        <v>448</v>
      </c>
      <c r="U394">
        <v>2</v>
      </c>
      <c r="V394">
        <v>2110317</v>
      </c>
      <c r="W394" t="s">
        <v>1243</v>
      </c>
      <c r="X394" s="7">
        <v>3960</v>
      </c>
    </row>
    <row r="395" spans="20:24">
      <c r="T395" t="s">
        <v>448</v>
      </c>
      <c r="U395">
        <v>2</v>
      </c>
      <c r="V395">
        <v>2112207</v>
      </c>
      <c r="W395" t="s">
        <v>1104</v>
      </c>
      <c r="X395" s="7">
        <v>540</v>
      </c>
    </row>
    <row r="396" spans="20:24">
      <c r="T396" t="s">
        <v>448</v>
      </c>
      <c r="U396">
        <v>2</v>
      </c>
      <c r="V396">
        <v>2152388</v>
      </c>
      <c r="W396" t="s">
        <v>1106</v>
      </c>
      <c r="X396" s="7">
        <v>3960</v>
      </c>
    </row>
    <row r="397" spans="20:24">
      <c r="T397" t="s">
        <v>448</v>
      </c>
      <c r="U397">
        <v>4</v>
      </c>
      <c r="V397">
        <v>2110202</v>
      </c>
      <c r="W397" t="s">
        <v>1008</v>
      </c>
      <c r="X397" s="7">
        <v>31140</v>
      </c>
    </row>
    <row r="398" spans="20:24">
      <c r="T398" t="s">
        <v>448</v>
      </c>
      <c r="U398">
        <v>4</v>
      </c>
      <c r="V398">
        <v>2110402</v>
      </c>
      <c r="W398" t="s">
        <v>1009</v>
      </c>
      <c r="X398" s="7">
        <v>58080</v>
      </c>
    </row>
    <row r="399" spans="20:24">
      <c r="T399" t="s">
        <v>448</v>
      </c>
      <c r="U399">
        <v>4</v>
      </c>
      <c r="V399">
        <v>2112207</v>
      </c>
      <c r="W399" t="s">
        <v>1104</v>
      </c>
      <c r="X399" s="7">
        <v>2160</v>
      </c>
    </row>
    <row r="400" spans="20:24">
      <c r="T400" t="s">
        <v>448</v>
      </c>
      <c r="U400">
        <v>4</v>
      </c>
      <c r="V400">
        <v>2152388</v>
      </c>
      <c r="W400" t="s">
        <v>1106</v>
      </c>
      <c r="X400" s="7">
        <v>4680</v>
      </c>
    </row>
    <row r="401" spans="20:24">
      <c r="T401" t="s">
        <v>448</v>
      </c>
      <c r="U401">
        <v>8</v>
      </c>
      <c r="V401">
        <v>2110302</v>
      </c>
      <c r="W401" t="s">
        <v>1007</v>
      </c>
      <c r="X401" s="7">
        <v>28800</v>
      </c>
    </row>
    <row r="402" spans="20:24">
      <c r="T402" t="s">
        <v>1782</v>
      </c>
      <c r="X402" s="7">
        <v>396120</v>
      </c>
    </row>
    <row r="403" spans="20:24">
      <c r="T403" t="s">
        <v>868</v>
      </c>
      <c r="U403">
        <v>3</v>
      </c>
      <c r="V403">
        <v>2152388</v>
      </c>
      <c r="W403" t="s">
        <v>1106</v>
      </c>
      <c r="X403" s="7">
        <v>1560</v>
      </c>
    </row>
    <row r="404" spans="20:24">
      <c r="T404" t="s">
        <v>868</v>
      </c>
      <c r="U404">
        <v>4</v>
      </c>
      <c r="V404">
        <v>2110402</v>
      </c>
      <c r="W404" t="s">
        <v>1009</v>
      </c>
      <c r="X404" s="7">
        <v>181892</v>
      </c>
    </row>
    <row r="405" spans="20:24">
      <c r="T405" t="s">
        <v>868</v>
      </c>
      <c r="U405">
        <v>4</v>
      </c>
      <c r="V405">
        <v>2114268</v>
      </c>
      <c r="W405" t="s">
        <v>1703</v>
      </c>
      <c r="X405" s="7">
        <v>4920</v>
      </c>
    </row>
    <row r="406" spans="20:24">
      <c r="T406" t="s">
        <v>868</v>
      </c>
      <c r="U406">
        <v>6</v>
      </c>
      <c r="V406">
        <v>2110302</v>
      </c>
      <c r="W406" t="s">
        <v>1007</v>
      </c>
      <c r="X406" s="7">
        <v>33457</v>
      </c>
    </row>
    <row r="407" spans="20:24">
      <c r="T407" t="s">
        <v>868</v>
      </c>
      <c r="U407">
        <v>10</v>
      </c>
      <c r="V407">
        <v>13461</v>
      </c>
      <c r="W407" t="s">
        <v>1699</v>
      </c>
      <c r="X407" s="7">
        <v>4287</v>
      </c>
    </row>
    <row r="408" spans="20:24">
      <c r="T408" t="s">
        <v>868</v>
      </c>
      <c r="U408">
        <v>10</v>
      </c>
      <c r="V408">
        <v>13561</v>
      </c>
      <c r="W408" t="s">
        <v>1698</v>
      </c>
      <c r="X408" s="7">
        <v>1503</v>
      </c>
    </row>
    <row r="409" spans="20:24">
      <c r="T409" t="s">
        <v>1785</v>
      </c>
      <c r="X409" s="7">
        <v>227619</v>
      </c>
    </row>
    <row r="410" spans="20:24">
      <c r="T410" t="s">
        <v>1194</v>
      </c>
      <c r="U410">
        <v>7</v>
      </c>
      <c r="V410">
        <v>2110302</v>
      </c>
      <c r="W410" t="s">
        <v>1007</v>
      </c>
      <c r="X410" s="7">
        <v>3801</v>
      </c>
    </row>
    <row r="411" spans="20:24">
      <c r="T411" t="s">
        <v>1194</v>
      </c>
      <c r="U411">
        <v>7</v>
      </c>
      <c r="V411">
        <v>2110402</v>
      </c>
      <c r="W411" t="s">
        <v>1009</v>
      </c>
      <c r="X411" s="7">
        <v>2511</v>
      </c>
    </row>
    <row r="412" spans="20:24">
      <c r="T412" t="s">
        <v>1786</v>
      </c>
      <c r="X412" s="7">
        <v>6312</v>
      </c>
    </row>
    <row r="413" spans="20:24">
      <c r="T413" t="s">
        <v>461</v>
      </c>
      <c r="U413">
        <v>5</v>
      </c>
      <c r="V413">
        <v>2110402</v>
      </c>
      <c r="W413" t="s">
        <v>1009</v>
      </c>
      <c r="X413" s="7">
        <v>177731</v>
      </c>
    </row>
    <row r="414" spans="20:24">
      <c r="T414" t="s">
        <v>461</v>
      </c>
      <c r="U414">
        <v>6</v>
      </c>
      <c r="V414">
        <v>2110402</v>
      </c>
      <c r="W414" t="s">
        <v>1009</v>
      </c>
      <c r="X414" s="7">
        <v>25920</v>
      </c>
    </row>
    <row r="415" spans="20:24">
      <c r="T415" t="s">
        <v>1778</v>
      </c>
      <c r="X415" s="7">
        <v>203651</v>
      </c>
    </row>
    <row r="416" spans="20:24">
      <c r="T416" t="s">
        <v>471</v>
      </c>
      <c r="U416">
        <v>5</v>
      </c>
      <c r="V416">
        <v>2110302</v>
      </c>
      <c r="W416" t="s">
        <v>1007</v>
      </c>
      <c r="X416" s="7">
        <v>16753</v>
      </c>
    </row>
    <row r="417" spans="20:24">
      <c r="T417" t="s">
        <v>471</v>
      </c>
      <c r="U417">
        <v>6</v>
      </c>
      <c r="V417">
        <v>2110202</v>
      </c>
      <c r="W417" t="s">
        <v>1008</v>
      </c>
      <c r="X417" s="7">
        <v>1412</v>
      </c>
    </row>
    <row r="418" spans="20:24">
      <c r="T418" t="s">
        <v>1779</v>
      </c>
      <c r="X418" s="7">
        <v>18165</v>
      </c>
    </row>
    <row r="419" spans="20:24">
      <c r="T419" t="s">
        <v>1747</v>
      </c>
      <c r="U419" t="s">
        <v>1763</v>
      </c>
      <c r="V419" t="s">
        <v>1763</v>
      </c>
      <c r="W419" t="s">
        <v>1747</v>
      </c>
      <c r="X419" s="7"/>
    </row>
    <row r="420" spans="20:24">
      <c r="T420" t="s">
        <v>1764</v>
      </c>
      <c r="X420" s="7"/>
    </row>
    <row r="421" spans="20:24">
      <c r="T421" t="s">
        <v>531</v>
      </c>
      <c r="X421" s="7">
        <v>12190661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topLeftCell="A54" workbookViewId="0">
      <selection activeCell="K66" sqref="K66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12511</v>
      </c>
      <c r="D5" s="186">
        <f>SUMIFS(inv!$D:$D,inv!$T:$T,'VENTA T'!$B5,inv!$U:$U,'VENTA T'!$D$4,inv!$A:$A,'VENTA T'!$B$2)</f>
        <v>44695</v>
      </c>
      <c r="E5" s="186">
        <f>SUMIFS(inv!$D:$D,inv!$T:$T,'VENTA T'!$B5,inv!$U:$U,'VENTA T'!$E$4,inv!$A:$A,'VENTA T'!$B$2)</f>
        <v>11760</v>
      </c>
      <c r="F5" s="179">
        <f>SUMIFS(VENTAS!$H:$H,VENTAS!$G:$G,'VENTA T'!$B5,VENTAS!$B:$B,'VENTA T'!$B$2)</f>
        <v>5870.333333333333</v>
      </c>
      <c r="G5" s="174">
        <f>C5/$F5</f>
        <v>2.1312248026801432</v>
      </c>
      <c r="H5" s="174">
        <f>D5/$F5</f>
        <v>7.6137073420021579</v>
      </c>
      <c r="I5" s="174">
        <f>E5/$F5</f>
        <v>2.0032933961728467</v>
      </c>
      <c r="J5" s="174">
        <f>H5+I5</f>
        <v>9.6170007381750047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12318</v>
      </c>
      <c r="D6" s="186">
        <f>SUMIFS(inv!$D:$D,inv!$T:$T,'VENTA T'!$B6,inv!$U:$U,'VENTA T'!$D$4,inv!$A:$A,'VENTA T'!$B$2)</f>
        <v>6478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1591</v>
      </c>
      <c r="G6" s="174">
        <f>C6/$F6</f>
        <v>7.7423004399748585</v>
      </c>
      <c r="H6" s="174">
        <f t="shared" ref="H6:H7" si="0">D6/$F6</f>
        <v>4.0716530483972342</v>
      </c>
      <c r="I6" s="174">
        <f>E6/$F6</f>
        <v>0</v>
      </c>
      <c r="J6" s="174">
        <f t="shared" ref="J6:J9" si="1">H6+I6</f>
        <v>4.0716530483972342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3646</v>
      </c>
      <c r="D7" s="186">
        <f>SUMIFS(inv!$D:$D,inv!$T:$T,'VENTA T'!$B7,inv!$U:$U,'VENTA T'!$D$4,inv!$A:$A,'VENTA T'!$B$2)</f>
        <v>60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3243.6666666666665</v>
      </c>
      <c r="G7" s="174">
        <f>C7/$F7</f>
        <v>1.1240365841126299</v>
      </c>
      <c r="H7" s="174">
        <f t="shared" si="0"/>
        <v>1.8497585037508993E-2</v>
      </c>
      <c r="I7" s="174">
        <f>E7/$F7</f>
        <v>0</v>
      </c>
      <c r="J7" s="174">
        <f t="shared" si="1"/>
        <v>1.8497585037508993E-2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8152</v>
      </c>
      <c r="D8" s="186">
        <f>SUMIFS(inv!$D:$D,inv!$T:$T,'VENTA T'!$B8,inv!$U:$U,'VENTA T'!$D$4,inv!$A:$A,'VENTA T'!$B$2)</f>
        <v>2464</v>
      </c>
      <c r="E8" s="186">
        <f>SUMIFS(inv!$D:$D,inv!$T:$T,'VENTA T'!$B8,inv!$U:$U,'VENTA T'!$E$4,inv!$A:$A,'VENTA T'!$B$2)</f>
        <v>5964</v>
      </c>
      <c r="F8" s="179">
        <f>SUMIFS(VENTAS!$H:$H,VENTAS!$G:$G,'VENTA T'!$B8,VENTAS!$B:$B,'VENTA T'!$B$2)</f>
        <v>4436</v>
      </c>
      <c r="G8" s="174">
        <f t="shared" ref="G8:G9" si="2">C8/$F8</f>
        <v>1.8376916140667268</v>
      </c>
      <c r="H8" s="174">
        <f>D8/$F8</f>
        <v>0.5554553651938684</v>
      </c>
      <c r="I8" s="174">
        <f>E8/$F8</f>
        <v>1.3444544634806133</v>
      </c>
      <c r="J8" s="174">
        <f t="shared" si="1"/>
        <v>1.8999098286744815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3760</v>
      </c>
      <c r="D9" s="186">
        <f>SUMIFS(inv!$D:$D,inv!$T:$T,'VENTA T'!$B9,inv!$U:$U,'VENTA T'!$D$4,inv!$A:$A,'VENTA T'!$B$2)</f>
        <v>1714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880</v>
      </c>
      <c r="G9" s="174">
        <f t="shared" si="2"/>
        <v>4.2727272727272725</v>
      </c>
      <c r="H9" s="174">
        <f t="shared" ref="H9:H10" si="3">D9/$F9</f>
        <v>1.9477272727272728</v>
      </c>
      <c r="I9" s="174">
        <f>E9/$F9</f>
        <v>0</v>
      </c>
      <c r="J9" s="174">
        <f t="shared" si="1"/>
        <v>1.9477272727272728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40387</v>
      </c>
      <c r="D11" s="185">
        <f>SUM(D5:D10)</f>
        <v>55411</v>
      </c>
      <c r="E11" s="185">
        <f>SUM(E5:E10)</f>
        <v>17724</v>
      </c>
      <c r="F11" s="185">
        <f>SUM(F5:F10)</f>
        <v>16021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226914</v>
      </c>
      <c r="D16" s="186">
        <f>SUMIFS(inv!$D:$D,inv!$T:$T,'VENTA T'!$B16,inv!$U:$U,'VENTA T'!$D$15,inv!$A:$A,'VENTA T'!$B$13)</f>
        <v>627491</v>
      </c>
      <c r="E16" s="186">
        <f>SUMIFS(inv!$D:$D,inv!$T:$T,'VENTA T'!$B16,inv!$U:$U,'VENTA T'!$E$15,inv!$A:$A,'VENTA T'!$B$13)</f>
        <v>480960</v>
      </c>
      <c r="F16" s="179">
        <f>SUMIFS(VENTAS!$H:$H,VENTAS!$G:$G,'VENTA T'!$B16,VENTAS!$B:$B,'VENTA T'!$B$13)</f>
        <v>187635.66666666666</v>
      </c>
      <c r="G16" s="174">
        <f>C16/$F16</f>
        <v>1.2093329804035124</v>
      </c>
      <c r="H16" s="174">
        <f>D16/$F16</f>
        <v>3.3441989529353875</v>
      </c>
      <c r="I16" s="174">
        <f>E16/$F16</f>
        <v>2.5632653351264065</v>
      </c>
      <c r="J16" s="174">
        <f>H16+I16</f>
        <v>5.907464288061794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186068</v>
      </c>
      <c r="D17" s="186">
        <f>SUMIFS(inv!$D:$D,inv!$T:$T,'VENTA T'!$B17,inv!$U:$U,'VENTA T'!$D$15,inv!$A:$A,'VENTA T'!$B$13)</f>
        <v>251445</v>
      </c>
      <c r="E17" s="186">
        <f>SUMIFS(inv!$D:$D,inv!$T:$T,'VENTA T'!$B17,inv!$U:$U,'VENTA T'!$E$15,inv!$A:$A,'VENTA T'!$B$13)</f>
        <v>133020</v>
      </c>
      <c r="F17" s="179">
        <f>SUMIFS(VENTAS!$H:$H,VENTAS!$G:$G,'VENTA T'!$B17,VENTAS!$B:$B,'VENTA T'!$B$13)</f>
        <v>174318.33333333334</v>
      </c>
      <c r="G17" s="174">
        <f>C17/$F17</f>
        <v>1.0674035050816992</v>
      </c>
      <c r="H17" s="174">
        <f t="shared" ref="H17:H21" si="4">D17/$F17</f>
        <v>1.4424472468950482</v>
      </c>
      <c r="I17" s="174">
        <f t="shared" ref="I17:I22" si="5">E17/$F17</f>
        <v>0.76308669005937413</v>
      </c>
      <c r="J17" s="174">
        <f t="shared" ref="J17:J21" si="6">H17+I17</f>
        <v>2.2055339369544225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100093</v>
      </c>
      <c r="D18" s="186">
        <f>SUMIFS(inv!$D:$D,inv!$T:$T,'VENTA T'!$B18,inv!$U:$U,'VENTA T'!$D$15,inv!$A:$A,'VENTA T'!$B$13)</f>
        <v>168630</v>
      </c>
      <c r="E18" s="186">
        <f>SUMIFS(inv!$D:$D,inv!$T:$T,'VENTA T'!$B18,inv!$U:$U,'VENTA T'!$E$15,inv!$A:$A,'VENTA T'!$B$13)</f>
        <v>84420</v>
      </c>
      <c r="F18" s="179">
        <f>SUMIFS(VENTAS!$H:$H,VENTAS!$G:$G,'VENTA T'!$B18,VENTAS!$B:$B,'VENTA T'!$B$13)</f>
        <v>80474.666666666672</v>
      </c>
      <c r="G18" s="174">
        <f>C18/$F18</f>
        <v>1.2437827225130889</v>
      </c>
      <c r="H18" s="174">
        <f t="shared" si="4"/>
        <v>2.0954420438730201</v>
      </c>
      <c r="I18" s="174">
        <f t="shared" si="5"/>
        <v>1.0490257803698058</v>
      </c>
      <c r="J18" s="174">
        <f t="shared" si="6"/>
        <v>3.1444678242428257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33958</v>
      </c>
      <c r="D19" s="186">
        <f>SUMIFS(inv!$D:$D,inv!$T:$T,'VENTA T'!$B19,inv!$U:$U,'VENTA T'!$D$15,inv!$A:$A,'VENTA T'!$B$13)</f>
        <v>71783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36504.666666666664</v>
      </c>
      <c r="G19" s="174">
        <f t="shared" ref="G19:G21" si="7">C19/$F19</f>
        <v>0.93023722994320368</v>
      </c>
      <c r="H19" s="174">
        <f>D19/$F19</f>
        <v>1.9664061215917601</v>
      </c>
      <c r="I19" s="174">
        <f t="shared" si="5"/>
        <v>0</v>
      </c>
      <c r="J19" s="174">
        <f t="shared" si="6"/>
        <v>1.9664061215917601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60430</v>
      </c>
      <c r="D20" s="186">
        <f>SUMIFS(inv!$D:$D,inv!$T:$T,'VENTA T'!$B20,inv!$U:$U,'VENTA T'!$D$15,inv!$A:$A,'VENTA T'!$B$13)</f>
        <v>36273</v>
      </c>
      <c r="E20" s="186">
        <f>SUMIFS(inv!$D:$D,inv!$T:$T,'VENTA T'!$B20,inv!$U:$U,'VENTA T'!$E$15,inv!$A:$A,'VENTA T'!$B$13)</f>
        <v>39600</v>
      </c>
      <c r="F20" s="179">
        <f>SUMIFS(VENTAS!$H:$H,VENTAS!$G:$G,'VENTA T'!$B20,VENTAS!$B:$B,'VENTA T'!$B$13)</f>
        <v>31747</v>
      </c>
      <c r="G20" s="174">
        <f t="shared" si="7"/>
        <v>1.9034869436482187</v>
      </c>
      <c r="H20" s="174">
        <f t="shared" si="4"/>
        <v>1.1425646517781207</v>
      </c>
      <c r="I20" s="174">
        <f t="shared" si="5"/>
        <v>1.2473619554603586</v>
      </c>
      <c r="J20" s="174">
        <f t="shared" si="6"/>
        <v>2.3899266072384791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18231</v>
      </c>
      <c r="D21" s="187">
        <f>SUMIFS(inv!$D:$D,inv!$T:$T,'VENTA T'!$B21,inv!$U:$U,'VENTA T'!$D$15,inv!$A:$A,'VENTA T'!$B$13)</f>
        <v>31262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7029.333333333333</v>
      </c>
      <c r="G21" s="174">
        <f t="shared" si="7"/>
        <v>2.5935603186646436</v>
      </c>
      <c r="H21" s="174">
        <f t="shared" si="4"/>
        <v>4.4473634294385436</v>
      </c>
      <c r="I21" s="174">
        <f t="shared" si="5"/>
        <v>0</v>
      </c>
      <c r="J21" s="174">
        <f t="shared" si="6"/>
        <v>4.4473634294385436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6331</v>
      </c>
      <c r="D22" s="187">
        <f>SUMIFS(inv!$D:$D,inv!$T:$T,'VENTA T'!$B22,inv!$U:$U,'VENTA T'!$D$15,inv!$A:$A,'VENTA T'!$B$13)</f>
        <v>1412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3054</v>
      </c>
      <c r="G22" s="174">
        <f t="shared" ref="G22" si="8">C22/$F22</f>
        <v>2.0730189914865749</v>
      </c>
      <c r="H22" s="174">
        <f t="shared" ref="H22" si="9">D22/$F22</f>
        <v>0.46234446627373937</v>
      </c>
      <c r="I22" s="174">
        <f t="shared" si="5"/>
        <v>0</v>
      </c>
      <c r="J22" s="174">
        <f t="shared" ref="J22" si="10">H22+I22</f>
        <v>0.46234446627373937</v>
      </c>
    </row>
    <row r="23" spans="1:10">
      <c r="B23" s="137"/>
      <c r="C23" s="185">
        <f>SUM(C16:C22)</f>
        <v>632025</v>
      </c>
      <c r="D23" s="185">
        <f>SUM(D16:D22)</f>
        <v>1188296</v>
      </c>
      <c r="E23" s="185">
        <f>SUM(E16:E22)</f>
        <v>738000</v>
      </c>
      <c r="F23" s="185">
        <f>SUM(F16:F21)</f>
        <v>517709.66666666669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216031</v>
      </c>
      <c r="D28" s="186">
        <f>SUMIFS(inv!$D:$D,inv!$T:$T,'VENTA T'!$B28,inv!$U:$U,'VENTA T'!$D$27,inv!$A:$A,'VENTA T'!$B$25)</f>
        <v>223094</v>
      </c>
      <c r="E28" s="186">
        <f>SUMIFS(inv!$D:$D,inv!$T:$T,'VENTA T'!$B28,inv!$U:$U,'VENTA T'!$E$27,inv!$A:$A,'VENTA T'!$B$25)</f>
        <v>387840</v>
      </c>
      <c r="F28" s="179">
        <f>SUMIFS(VENTAS!$H:$H,VENTAS!$G:$G,'VENTA T'!$B28,VENTAS!$B:$B,'VENTA T'!$B$25)</f>
        <v>189508.66666666666</v>
      </c>
      <c r="G28" s="174">
        <f t="shared" ref="G28:I34" si="11">C28/$F28</f>
        <v>1.1399531419847113</v>
      </c>
      <c r="H28" s="174">
        <f t="shared" si="11"/>
        <v>1.1772232052711751</v>
      </c>
      <c r="I28" s="174">
        <f t="shared" si="11"/>
        <v>2.0465554785533118</v>
      </c>
      <c r="J28" s="174">
        <f t="shared" ref="J28:J33" si="12">H28+I28</f>
        <v>3.2237786838244871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139306</v>
      </c>
      <c r="D29" s="186">
        <f>SUMIFS(inv!$D:$D,inv!$T:$T,'VENTA T'!$B29,inv!$U:$U,'VENTA T'!$D$27,inv!$A:$A,'VENTA T'!$B$25)</f>
        <v>289711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119573</v>
      </c>
      <c r="G29" s="174">
        <f t="shared" si="11"/>
        <v>1.1650288944828682</v>
      </c>
      <c r="H29" s="174">
        <f t="shared" si="11"/>
        <v>2.4228797471000978</v>
      </c>
      <c r="I29" s="174">
        <f t="shared" si="11"/>
        <v>0</v>
      </c>
      <c r="J29" s="174">
        <f t="shared" si="12"/>
        <v>2.4228797471000978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167781</v>
      </c>
      <c r="D30" s="186">
        <f>SUMIFS(inv!$D:$D,inv!$T:$T,'VENTA T'!$B30,inv!$U:$U,'VENTA T'!$D$27,inv!$A:$A,'VENTA T'!$B$25)</f>
        <v>147675</v>
      </c>
      <c r="E30" s="186">
        <f>SUMIFS(inv!$D:$D,inv!$T:$T,'VENTA T'!$B30,inv!$U:$U,'VENTA T'!$E$27,inv!$A:$A,'VENTA T'!$B$25)</f>
        <v>224640</v>
      </c>
      <c r="F30" s="179">
        <f>SUMIFS(VENTAS!$H:$H,VENTAS!$G:$G,'VENTA T'!$B30,VENTAS!$B:$B,'VENTA T'!$B$25)</f>
        <v>144514</v>
      </c>
      <c r="G30" s="174">
        <f t="shared" si="11"/>
        <v>1.1610017022572208</v>
      </c>
      <c r="H30" s="174">
        <f t="shared" si="11"/>
        <v>1.0218733133122051</v>
      </c>
      <c r="I30" s="174">
        <f t="shared" si="11"/>
        <v>1.5544514718297189</v>
      </c>
      <c r="J30" s="174">
        <f t="shared" si="12"/>
        <v>2.576324785141924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206756</v>
      </c>
      <c r="D31" s="186">
        <f>SUMIFS(inv!$D:$D,inv!$T:$T,'VENTA T'!$B31,inv!$U:$U,'VENTA T'!$D$27,inv!$A:$A,'VENTA T'!$B$25)</f>
        <v>119444</v>
      </c>
      <c r="E31" s="186">
        <f>SUMIFS(inv!$D:$D,inv!$T:$T,'VENTA T'!$B31,inv!$U:$U,'VENTA T'!$E$27,inv!$A:$A,'VENTA T'!$B$25)</f>
        <v>152640</v>
      </c>
      <c r="F31" s="179">
        <f>SUMIFS(VENTAS!$H:$H,VENTAS!$G:$G,'VENTA T'!$B31,VENTAS!$B:$B,'VENTA T'!$B$25)</f>
        <v>99329.666666666672</v>
      </c>
      <c r="G31" s="174">
        <f>C31/$F31</f>
        <v>2.0815130759860261</v>
      </c>
      <c r="H31" s="174">
        <f t="shared" si="11"/>
        <v>1.2025007634509999</v>
      </c>
      <c r="I31" s="174">
        <f t="shared" si="11"/>
        <v>1.5367010191651369</v>
      </c>
      <c r="J31" s="174">
        <f>H31+I31</f>
        <v>2.7392017826161368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95220</v>
      </c>
      <c r="D32" s="186">
        <f>SUMIFS(inv!$D:$D,inv!$T:$T,'VENTA T'!$B32,inv!$U:$U,'VENTA T'!$D$27,inv!$A:$A,'VENTA T'!$B$25)</f>
        <v>57883</v>
      </c>
      <c r="E32" s="186">
        <f>SUMIFS(inv!$D:$D,inv!$T:$T,'VENTA T'!$B32,inv!$U:$U,'VENTA T'!$E$27,inv!$A:$A,'VENTA T'!$B$25)</f>
        <v>83520</v>
      </c>
      <c r="F32" s="179">
        <f>SUMIFS(VENTAS!$H:$H,VENTAS!$G:$G,'VENTA T'!$B32,VENTAS!$B:$B,'VENTA T'!$B$25)</f>
        <v>87768.666666666672</v>
      </c>
      <c r="G32" s="174">
        <f t="shared" si="11"/>
        <v>1.0848974197321746</v>
      </c>
      <c r="H32" s="174">
        <f t="shared" si="11"/>
        <v>0.65949503619363015</v>
      </c>
      <c r="I32" s="174">
        <f t="shared" si="11"/>
        <v>0.95159244377264474</v>
      </c>
      <c r="J32" s="174">
        <f t="shared" si="12"/>
        <v>1.6110874799662749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64450</v>
      </c>
      <c r="D33" s="186">
        <f>SUMIFS(inv!$D:$D,inv!$T:$T,'VENTA T'!$B33,inv!$U:$U,'VENTA T'!$D$27,inv!$A:$A,'VENTA T'!$B$24)</f>
        <v>10856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41642.333333333336</v>
      </c>
      <c r="G33" s="174">
        <f t="shared" si="11"/>
        <v>1.5477038590536873</v>
      </c>
      <c r="H33" s="174">
        <f t="shared" si="11"/>
        <v>0.26069624660801904</v>
      </c>
      <c r="I33" s="174">
        <f t="shared" si="11"/>
        <v>0</v>
      </c>
      <c r="J33" s="174">
        <f t="shared" si="12"/>
        <v>0.26069624660801904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86586</v>
      </c>
      <c r="D34" s="186">
        <f>SUMIFS(inv!$D:$D,inv!$T:$T,'VENTA T'!$B34,inv!$U:$U,'VENTA T'!$D$27,inv!$A:$A,'VENTA T'!$B$25)</f>
        <v>160290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61385.333333333336</v>
      </c>
      <c r="G34" s="174">
        <f t="shared" si="11"/>
        <v>1.4105323747257759</v>
      </c>
      <c r="H34" s="174">
        <f t="shared" si="11"/>
        <v>2.6112100610352091</v>
      </c>
      <c r="I34" s="174">
        <f t="shared" si="11"/>
        <v>0</v>
      </c>
      <c r="J34" s="174">
        <f t="shared" ref="J34:J39" si="13">H34+I34</f>
        <v>2.6112100610352091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5910</v>
      </c>
      <c r="D35" s="186">
        <f>SUMIFS(inv!$D:$D,inv!$T:$T,'VENTA T'!$B35,inv!$U:$U,'VENTA T'!$D$27,inv!$A:$A,'VENTA T'!$B$25)</f>
        <v>80606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5202</v>
      </c>
      <c r="G35" s="174">
        <f t="shared" ref="G35" si="14">C35/$F35</f>
        <v>1.1361014994232987</v>
      </c>
      <c r="H35" s="174">
        <f t="shared" ref="H35" si="15">D35/$F35</f>
        <v>15.49519415609381</v>
      </c>
      <c r="I35" s="174">
        <f t="shared" ref="I35" si="16">E35/$F35</f>
        <v>0</v>
      </c>
      <c r="J35" s="174">
        <f t="shared" si="13"/>
        <v>15.49519415609381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51620</v>
      </c>
      <c r="D36" s="186">
        <f>SUMIFS(inv!$D:$D,inv!$T:$T,'VENTA T'!$B36,inv!$U:$U,'VENTA T'!$D$27,inv!$A:$A,'VENTA T'!$B$25)</f>
        <v>252</v>
      </c>
      <c r="E36" s="186">
        <f>SUMIFS(inv!$D:$D,inv!$T:$T,'VENTA T'!$B36,inv!$U:$U,'VENTA T'!$E$27,inv!$A:$A,'VENTA T'!$B$25)</f>
        <v>41280</v>
      </c>
      <c r="F36" s="179">
        <f>SUMIFS(VENTAS!$H:$H,VENTAS!$G:$G,'VENTA T'!$B36,VENTAS!$B:$B,'VENTA T'!$B$25)</f>
        <v>24149</v>
      </c>
      <c r="G36" s="174">
        <f t="shared" ref="G36:I39" si="17">C36/$F36</f>
        <v>2.1375626319930432</v>
      </c>
      <c r="H36" s="174">
        <f>D36/$F36</f>
        <v>1.0435214708683589E-2</v>
      </c>
      <c r="I36" s="174">
        <f t="shared" si="17"/>
        <v>1.7093875522795976</v>
      </c>
      <c r="J36" s="174">
        <f t="shared" si="13"/>
        <v>1.7198227669882813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93677</v>
      </c>
      <c r="D37" s="186">
        <f>SUMIFS(inv!$D:$D,inv!$T:$T,'VENTA T'!$B37,inv!$U:$U,'VENTA T'!$D$27,inv!$A:$A,'VENTA T'!$B$25)</f>
        <v>211767</v>
      </c>
      <c r="E37" s="186">
        <f>SUMIFS(inv!$D:$D,inv!$T:$T,'VENTA T'!$B37,inv!$U:$U,'VENTA T'!$E$27,inv!$A:$A,'VENTA T'!$B$25)</f>
        <v>84480</v>
      </c>
      <c r="F37" s="179">
        <f>SUMIFS(VENTAS!$H:$H,VENTAS!$G:$G,'VENTA T'!$B37,VENTAS!$B:$B,'VENTA T'!$B$25)</f>
        <v>52911</v>
      </c>
      <c r="G37" s="174">
        <f t="shared" si="17"/>
        <v>1.7704636087014043</v>
      </c>
      <c r="H37" s="174">
        <f t="shared" si="17"/>
        <v>4.0023246583886145</v>
      </c>
      <c r="I37" s="174">
        <f>E37/$F37</f>
        <v>1.5966434200827806</v>
      </c>
      <c r="J37" s="174">
        <f t="shared" si="13"/>
        <v>5.5989680784713949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12990</v>
      </c>
      <c r="D38" s="186">
        <f>SUMIFS(inv!$D:$D,inv!$T:$T,'VENTA T'!$B38,inv!$U:$U,'VENTA T'!$D$27,inv!$A:$A,'VENTA T'!$B$25)</f>
        <v>54955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12816.333333333334</v>
      </c>
      <c r="G38" s="174">
        <f t="shared" si="17"/>
        <v>1.0135504174360841</v>
      </c>
      <c r="H38" s="174">
        <f t="shared" si="17"/>
        <v>4.2878878514395691</v>
      </c>
      <c r="I38" s="174">
        <f t="shared" si="17"/>
        <v>0</v>
      </c>
      <c r="J38" s="174">
        <f t="shared" si="13"/>
        <v>4.2878878514395691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15781</v>
      </c>
      <c r="D39" s="186">
        <f>SUMIFS(inv!$D:$D,inv!$T:$T,'VENTA T'!$B39,inv!$U:$U,'VENTA T'!$D$27,inv!$A:$A,'VENTA T'!$B$25)</f>
        <v>33457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11455.666666666666</v>
      </c>
      <c r="G39" s="174">
        <f t="shared" si="17"/>
        <v>1.3775715075508483</v>
      </c>
      <c r="H39" s="174">
        <f t="shared" si="17"/>
        <v>2.9205633311025112</v>
      </c>
      <c r="I39" s="174">
        <f t="shared" si="17"/>
        <v>0</v>
      </c>
      <c r="J39" s="174">
        <f t="shared" si="13"/>
        <v>2.9205633311025112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18399</v>
      </c>
      <c r="D40" s="186">
        <f>SUMIFS(inv!$D:$D,inv!$T:$T,'VENTA T'!$B40,inv!$U:$U,'VENTA T'!$D$27,inv!$A:$A,'VENTA T'!$B$25)</f>
        <v>1830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14435</v>
      </c>
      <c r="G40" s="174">
        <f>C40/$F40</f>
        <v>1.2746103221337028</v>
      </c>
      <c r="H40" s="174">
        <f>D40/$F40</f>
        <v>0.12677519916868721</v>
      </c>
      <c r="I40" s="174">
        <f>E40/$F40</f>
        <v>0</v>
      </c>
      <c r="J40" s="174">
        <f>H40+I40</f>
        <v>0.12677519916868721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9405</v>
      </c>
      <c r="D41" s="186">
        <f>SUMIFS(inv!$D:$D,inv!$T:$T,'VENTA T'!$B41,inv!$U:$U,'VENTA T'!$D$27,inv!$A:$A,'VENTA T'!$B$25)</f>
        <v>16753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5271.666666666667</v>
      </c>
      <c r="G41" s="174">
        <f>C41/$F41</f>
        <v>1.7840657603540941</v>
      </c>
      <c r="H41" s="174">
        <f t="shared" ref="H41" si="18">D41/$F41</f>
        <v>3.1779323427126145</v>
      </c>
      <c r="I41" s="174">
        <f t="shared" ref="I41" si="19">E41/$F41</f>
        <v>0</v>
      </c>
      <c r="J41" s="174">
        <f>H41+I41</f>
        <v>3.1779323427126145</v>
      </c>
    </row>
    <row r="42" spans="1:10">
      <c r="A42" s="139"/>
      <c r="B42" s="137"/>
      <c r="C42" s="185">
        <f t="shared" ref="C42:E42" si="20">SUM(C28:C41)</f>
        <v>1183912</v>
      </c>
      <c r="D42" s="185">
        <f t="shared" si="20"/>
        <v>1408573</v>
      </c>
      <c r="E42" s="185">
        <f t="shared" si="20"/>
        <v>974400</v>
      </c>
      <c r="F42" s="185">
        <f>SUM(F28:F41)</f>
        <v>869962.33333333326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166137</v>
      </c>
      <c r="D47" s="186">
        <f>SUMIFS(inv!$D:$D,inv!$T:$T,'VENTA T'!$B47,inv!$U:$U,'VENTA T'!$D$46,inv!$A:$A,'VENTA T'!$B$44)</f>
        <v>473025</v>
      </c>
      <c r="E47" s="186">
        <f>SUMIFS(inv!$D:$D,inv!$T:$T,'VENTA T'!$B47,inv!$U:$U,'VENTA T'!$E$46,inv!$A:$A,'VENTA T'!$B$44)</f>
        <v>191760</v>
      </c>
      <c r="F47" s="179">
        <f>SUMIFS(VENTAS!$H:$H,VENTAS!$G:$G,'VENTA T'!$B47,VENTAS!$B:$B,'VENTA T'!$B$44)</f>
        <v>154527.33333333334</v>
      </c>
      <c r="G47" s="174">
        <f t="shared" ref="G47:G58" si="21">C47/$F47</f>
        <v>1.0751301819311361</v>
      </c>
      <c r="H47" s="174">
        <f t="shared" ref="H47:H58" si="22">D47/$F47</f>
        <v>3.0611089300274816</v>
      </c>
      <c r="I47" s="174">
        <f t="shared" ref="I47:I58" si="23">E47/$F47</f>
        <v>1.2409455069437554</v>
      </c>
      <c r="J47" s="174">
        <f>H47+I47</f>
        <v>4.302054436971237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98619</v>
      </c>
      <c r="D48" s="186">
        <f>SUMIFS(inv!$D:$D,inv!$T:$T,'VENTA T'!$B48,inv!$U:$U,'VENTA T'!$D$46,inv!$A:$A,'VENTA T'!$B$44)</f>
        <v>203651</v>
      </c>
      <c r="E48" s="186">
        <f>SUMIFS(inv!$D:$D,inv!$T:$T,'VENTA T'!$B48,inv!$U:$U,'VENTA T'!$E$46,inv!$A:$A,'VENTA T'!$B$44)</f>
        <v>95040</v>
      </c>
      <c r="F48" s="179">
        <f>SUMIFS(VENTAS!$H:$H,VENTAS!$G:$G,'VENTA T'!$B48,VENTAS!$B:$B,'VENTA T'!$B$44)</f>
        <v>78473</v>
      </c>
      <c r="G48" s="174">
        <f t="shared" si="21"/>
        <v>1.2567252430772367</v>
      </c>
      <c r="H48" s="174">
        <f t="shared" si="22"/>
        <v>2.5951728620034915</v>
      </c>
      <c r="I48" s="174">
        <f t="shared" si="23"/>
        <v>1.2111171995463408</v>
      </c>
      <c r="J48" s="174">
        <f t="shared" ref="J48:J49" si="24">H48+I48</f>
        <v>3.8062900615498325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115788</v>
      </c>
      <c r="D49" s="186">
        <f>SUMIFS(inv!$D:$D,inv!$T:$T,'VENTA T'!$B49,inv!$U:$U,'VENTA T'!$D$46,inv!$A:$A,'VENTA T'!$B$44)</f>
        <v>181892</v>
      </c>
      <c r="E49" s="186">
        <f>SUMIFS(inv!$D:$D,inv!$T:$T,'VENTA T'!$B49,inv!$U:$U,'VENTA T'!$E$46,inv!$A:$A,'VENTA T'!$B$44)</f>
        <v>115200</v>
      </c>
      <c r="F49" s="179">
        <f>SUMIFS(VENTAS!$H:$H,VENTAS!$G:$G,'VENTA T'!$B49,VENTAS!$B:$B,'VENTA T'!$B$44)</f>
        <v>90285.333333333328</v>
      </c>
      <c r="G49" s="174">
        <f t="shared" si="21"/>
        <v>1.2824674365714623</v>
      </c>
      <c r="H49" s="174">
        <f t="shared" si="22"/>
        <v>2.0146350828484509</v>
      </c>
      <c r="I49" s="174">
        <f t="shared" si="23"/>
        <v>1.2759547508639277</v>
      </c>
      <c r="J49" s="174">
        <f t="shared" si="24"/>
        <v>3.2905898337123789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138255</v>
      </c>
      <c r="D50" s="186">
        <f>SUMIFS(inv!$D:$D,inv!$T:$T,'VENTA T'!$B50,inv!$U:$U,'VENTA T'!$D$46,inv!$A:$A,'VENTA T'!$B$44)</f>
        <v>314574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82664.666666666672</v>
      </c>
      <c r="G50" s="174">
        <f t="shared" si="21"/>
        <v>1.6724799793543392</v>
      </c>
      <c r="H50" s="174">
        <f t="shared" si="22"/>
        <v>3.8054227118398023</v>
      </c>
      <c r="I50" s="174">
        <f t="shared" si="23"/>
        <v>0</v>
      </c>
      <c r="J50" s="174">
        <f t="shared" ref="J50:J58" si="25">H50+I50</f>
        <v>3.8054227118398023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68560</v>
      </c>
      <c r="D51" s="186">
        <f>SUMIFS(inv!$D:$D,inv!$T:$T,'VENTA T'!$B51,inv!$U:$U,'VENTA T'!$D$46,inv!$A:$A,'VENTA T'!$B$44)</f>
        <v>165300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49477</v>
      </c>
      <c r="G51" s="174">
        <f t="shared" si="21"/>
        <v>1.3856943630373708</v>
      </c>
      <c r="H51" s="174">
        <f t="shared" si="22"/>
        <v>3.3409462982800089</v>
      </c>
      <c r="I51" s="174">
        <f t="shared" si="23"/>
        <v>0</v>
      </c>
      <c r="J51" s="174">
        <f t="shared" si="25"/>
        <v>3.3409462982800089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34379</v>
      </c>
      <c r="D52" s="186">
        <f>SUMIFS(inv!$D:$D,inv!$T:$T,'VENTA T'!$B52,inv!$U:$U,'VENTA T'!$D$46,inv!$A:$A,'VENTA T'!$B$44)</f>
        <v>58237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23478.666666666668</v>
      </c>
      <c r="G52" s="174">
        <f t="shared" si="21"/>
        <v>1.4642654324493156</v>
      </c>
      <c r="H52" s="174">
        <f t="shared" si="22"/>
        <v>2.4804219433244361</v>
      </c>
      <c r="I52" s="174">
        <f t="shared" si="23"/>
        <v>0</v>
      </c>
      <c r="J52" s="174">
        <f t="shared" si="25"/>
        <v>2.4804219433244361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7908</v>
      </c>
      <c r="D53" s="186">
        <f>SUMIFS(inv!$D:$D,inv!$T:$T,'VENTA T'!$B53,inv!$U:$U,'VENTA T'!$D$46,inv!$A:$A,'VENTA T'!$B$44)</f>
        <v>2676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4802.666666666667</v>
      </c>
      <c r="G53" s="174">
        <f t="shared" si="21"/>
        <v>1.6465852304275401</v>
      </c>
      <c r="H53" s="174">
        <f t="shared" si="22"/>
        <v>0.55719044975013876</v>
      </c>
      <c r="I53" s="174">
        <f t="shared" si="23"/>
        <v>0</v>
      </c>
      <c r="J53" s="174">
        <f t="shared" si="25"/>
        <v>0.55719044975013876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14370</v>
      </c>
      <c r="D54" s="186">
        <f>SUMIFS(inv!$D:$D,inv!$T:$T,'VENTA T'!$B54,inv!$U:$U,'VENTA T'!$D$46,inv!$A:$A,'VENTA T'!$B$44)</f>
        <v>11756</v>
      </c>
      <c r="E54" s="186">
        <f>SUMIFS(inv!$D:$D,inv!$T:$T,'VENTA T'!$B54,inv!$U:$U,'VENTA T'!$E$46,inv!$A:$A,'VENTA T'!$B$44)</f>
        <v>11520</v>
      </c>
      <c r="F54" s="179">
        <f>SUMIFS(VENTAS!$H:$H,VENTAS!$G:$G,'VENTA T'!$B54,VENTAS!$B:$B,'VENTA T'!$B$44)</f>
        <v>11851.666666666666</v>
      </c>
      <c r="G54" s="174">
        <f t="shared" si="21"/>
        <v>1.2124876951202364</v>
      </c>
      <c r="H54" s="174">
        <f t="shared" si="22"/>
        <v>0.99192799887498251</v>
      </c>
      <c r="I54" s="174">
        <f t="shared" si="23"/>
        <v>0.97201518773730844</v>
      </c>
      <c r="J54" s="174">
        <f t="shared" si="25"/>
        <v>1.9639431866122909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8401</v>
      </c>
      <c r="D55" s="186">
        <f>SUMIFS(inv!$D:$D,inv!$T:$T,'VENTA T'!$B55,inv!$U:$U,$D$46,inv!$A:$A,$B$43)</f>
        <v>18278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9594.3333333333339</v>
      </c>
      <c r="G55" s="174">
        <f t="shared" si="21"/>
        <v>0.87562102630024663</v>
      </c>
      <c r="H55" s="174">
        <f t="shared" si="22"/>
        <v>1.9050828614112496</v>
      </c>
      <c r="I55" s="174">
        <f t="shared" si="23"/>
        <v>0</v>
      </c>
      <c r="J55" s="174">
        <f t="shared" si="25"/>
        <v>1.9050828614112496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9764</v>
      </c>
      <c r="D56" s="186">
        <f>SUMIFS(inv!$D:$D,inv!$T:$T,'VENTA T'!$B56,inv!$U:$U,$D$46,inv!$A:$A,$B$44)</f>
        <v>8665</v>
      </c>
      <c r="E56" s="186">
        <f>SUMIFS(inv!$D:$D,inv!$T:$T,'VENTA T'!$B56,inv!$U:$U,$E$46,inv!$A:$A,$B$44)</f>
        <v>10647</v>
      </c>
      <c r="F56" s="179">
        <f>SUMIFS(VENTAS!$H:$H,VENTAS!$G:$G,'VENTA T'!$B56,VENTAS!$B:$B,$B$44)</f>
        <v>6288.666666666667</v>
      </c>
      <c r="G56" s="174">
        <f t="shared" si="21"/>
        <v>1.5526343687056079</v>
      </c>
      <c r="H56" s="174">
        <f t="shared" si="22"/>
        <v>1.3778755433054171</v>
      </c>
      <c r="I56" s="174">
        <f t="shared" si="23"/>
        <v>1.6930456906604472</v>
      </c>
      <c r="J56" s="174">
        <f t="shared" si="25"/>
        <v>3.0709212339658642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6957</v>
      </c>
      <c r="D57" s="186">
        <f>SUMIFS(inv!$D:$D,inv!$T:$T,'VENTA T'!$B57,inv!$U:$U,'VENTA T'!$D$46,inv!$A:$A,'VENTA T'!$B$44)</f>
        <v>0</v>
      </c>
      <c r="E57" s="186">
        <f>SUMIFS(inv!$D:$D,inv!$T:$T,'VENTA T'!$B57,inv!$U:$U,'VENTA T'!$E$46,inv!$A:$A,'VENTA T'!$B$44)</f>
        <v>5280</v>
      </c>
      <c r="F57" s="179">
        <f>SUMIFS(VENTAS!$H:$H,VENTAS!$G:$G,'VENTA T'!$B57,VENTAS!$B:$B,'VENTA T'!$B$44)</f>
        <v>2736.6666666666665</v>
      </c>
      <c r="G57" s="174">
        <f t="shared" si="21"/>
        <v>2.5421437271619975</v>
      </c>
      <c r="H57" s="174">
        <f t="shared" si="22"/>
        <v>0</v>
      </c>
      <c r="I57" s="174">
        <f t="shared" si="23"/>
        <v>1.9293544457978076</v>
      </c>
      <c r="J57" s="174">
        <f t="shared" si="25"/>
        <v>1.9293544457978076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2504</v>
      </c>
      <c r="D58" s="186">
        <f>SUMIFS(inv!$D:$D,inv!$T:$T,'VENTA T'!$B58,inv!$U:$U,'VENTA T'!$D$46,inv!$A:$A,'VENTA T'!$B$44)</f>
        <v>233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805.33333333333337</v>
      </c>
      <c r="G58" s="174">
        <f t="shared" si="21"/>
        <v>3.1092715231788079</v>
      </c>
      <c r="H58" s="174">
        <f t="shared" si="22"/>
        <v>0.28932119205298013</v>
      </c>
      <c r="I58" s="174">
        <f t="shared" si="23"/>
        <v>0</v>
      </c>
      <c r="J58" s="174">
        <f t="shared" si="25"/>
        <v>0.28932119205298013</v>
      </c>
    </row>
    <row r="59" spans="1:10">
      <c r="A59" s="139"/>
      <c r="B59" s="137"/>
      <c r="C59" s="185">
        <f>SUM(C47:C58)</f>
        <v>671642</v>
      </c>
      <c r="D59" s="185">
        <f t="shared" ref="D59:F59" si="26">SUM(D47:D58)</f>
        <v>1438287</v>
      </c>
      <c r="E59" s="185">
        <f t="shared" si="26"/>
        <v>429447</v>
      </c>
      <c r="F59" s="185">
        <f t="shared" si="26"/>
        <v>514985.33333333343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450</v>
      </c>
      <c r="E64" s="186">
        <f>SUMIFS(inv!$D:$D,inv!$T:$T,'VENTA T'!$B64,inv!$U:$U,'VENTA T'!$E$63,inv!$A:$A,'VENTA T'!$B$61)</f>
        <v>0</v>
      </c>
      <c r="F64" s="106">
        <f>SUM(C64:E64)</f>
        <v>450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12540</v>
      </c>
      <c r="E67" s="186">
        <f>SUMIFS(inv!$D:$D,inv!$T:$T,'VENTA T'!$B67,inv!$U:$U,'VENTA T'!$E$63,inv!$A:$A,'VENTA T'!$B$61)</f>
        <v>0</v>
      </c>
      <c r="F67" s="106">
        <f>SUM(C67:E67)</f>
        <v>12540</v>
      </c>
    </row>
    <row r="68" spans="2:6">
      <c r="B68" s="137"/>
      <c r="C68" s="185">
        <f>SUM(C64:C67)</f>
        <v>0</v>
      </c>
      <c r="D68" s="185">
        <f t="shared" ref="D68:F68" si="28">SUM(D64:D67)</f>
        <v>12990</v>
      </c>
      <c r="E68" s="185">
        <f t="shared" si="28"/>
        <v>0</v>
      </c>
      <c r="F68" s="185">
        <f t="shared" si="28"/>
        <v>12990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278924</v>
      </c>
      <c r="E72" s="186">
        <f>SUMIFS(inv!$D:$D,inv!$T:$T,'VENTA T'!$B72,inv!$U:$U,'VENTA T'!$E$71,inv!$A:$A,'VENTA T'!$B$69)</f>
        <v>0</v>
      </c>
      <c r="F72" s="106">
        <f>SUM(C72:E72)</f>
        <v>278924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149760</v>
      </c>
      <c r="E73" s="186">
        <f>SUMIFS(inv!$D:$D,inv!$T:$T,'VENTA T'!$B73,inv!$U:$U,'VENTA T'!$E$71,inv!$A:$A,'VENTA T'!$B$69)</f>
        <v>214320</v>
      </c>
      <c r="F73" s="106">
        <f t="shared" ref="F73:F75" si="29">SUM(C73:E73)</f>
        <v>364080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186797</v>
      </c>
      <c r="E74" s="186">
        <f>SUMIFS(inv!$D:$D,inv!$T:$T,'VENTA T'!$B74,inv!$U:$U,'VENTA T'!$E$71,inv!$A:$A,'VENTA T'!$B$69)</f>
        <v>85080</v>
      </c>
      <c r="F74" s="106">
        <f t="shared" si="29"/>
        <v>271877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175989</v>
      </c>
      <c r="E75" s="186">
        <f>SUMIFS(inv!$D:$D,inv!$T:$T,'VENTA T'!$B75,inv!$U:$U,'VENTA T'!$E$71,inv!$A:$A,'VENTA T'!$B$69)</f>
        <v>0</v>
      </c>
      <c r="F75" s="106">
        <f t="shared" si="29"/>
        <v>175989</v>
      </c>
    </row>
    <row r="76" spans="2:6">
      <c r="B76" s="137"/>
      <c r="C76" s="185">
        <f>SUM(C72:C75)</f>
        <v>0</v>
      </c>
      <c r="D76" s="185">
        <f t="shared" ref="D76" si="30">SUM(D72:D75)</f>
        <v>791470</v>
      </c>
      <c r="E76" s="185">
        <f t="shared" ref="E76:F76" si="31">SUM(E72:E75)</f>
        <v>299400</v>
      </c>
      <c r="F76" s="185">
        <f t="shared" si="31"/>
        <v>1090870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397674</v>
      </c>
    </row>
    <row r="8" spans="1:7">
      <c r="E8" s="80">
        <v>2110202</v>
      </c>
      <c r="F8" s="36" t="s">
        <v>1008</v>
      </c>
      <c r="G8" s="7">
        <v>235863</v>
      </c>
    </row>
    <row r="9" spans="1:7">
      <c r="E9" s="80">
        <v>73001</v>
      </c>
      <c r="F9" s="36" t="s">
        <v>49</v>
      </c>
      <c r="G9" s="7">
        <v>142154</v>
      </c>
    </row>
    <row r="10" spans="1:7">
      <c r="E10" s="80">
        <v>2010501</v>
      </c>
      <c r="F10" s="36" t="s">
        <v>1005</v>
      </c>
      <c r="G10" s="7">
        <v>121440</v>
      </c>
    </row>
    <row r="11" spans="1:7">
      <c r="E11" s="80">
        <v>2110302</v>
      </c>
      <c r="F11" s="36" t="s">
        <v>1007</v>
      </c>
      <c r="G11" s="7">
        <v>73388</v>
      </c>
    </row>
    <row r="12" spans="1:7">
      <c r="E12" s="80">
        <v>79111</v>
      </c>
      <c r="F12" s="36" t="s">
        <v>741</v>
      </c>
      <c r="G12" s="7">
        <v>49931</v>
      </c>
    </row>
    <row r="13" spans="1:7">
      <c r="E13" s="80">
        <v>112379</v>
      </c>
      <c r="F13" s="36" t="s">
        <v>1067</v>
      </c>
      <c r="G13" s="7">
        <v>49800</v>
      </c>
    </row>
    <row r="14" spans="1:7">
      <c r="E14" s="80">
        <v>2010401</v>
      </c>
      <c r="F14" s="36" t="s">
        <v>992</v>
      </c>
      <c r="G14" s="7">
        <v>49290</v>
      </c>
    </row>
    <row r="15" spans="1:7">
      <c r="E15" s="80">
        <v>10501</v>
      </c>
      <c r="F15" s="36" t="s">
        <v>41</v>
      </c>
      <c r="G15" s="7">
        <v>41989</v>
      </c>
    </row>
    <row r="16" spans="1:7">
      <c r="E16" s="80">
        <v>112268</v>
      </c>
      <c r="F16" s="36" t="s">
        <v>1022</v>
      </c>
      <c r="G16" s="7">
        <v>20700</v>
      </c>
    </row>
    <row r="17" spans="5:7">
      <c r="E17" s="29"/>
      <c r="F17" s="36" t="s">
        <v>1066</v>
      </c>
      <c r="G17" s="7">
        <v>20700</v>
      </c>
    </row>
    <row r="18" spans="5:7">
      <c r="E18" s="80">
        <v>72001</v>
      </c>
      <c r="F18" s="36" t="s">
        <v>23</v>
      </c>
      <c r="G18" s="7">
        <v>28701</v>
      </c>
    </row>
    <row r="19" spans="5:7">
      <c r="E19" s="80">
        <v>75301</v>
      </c>
      <c r="F19" s="36" t="s">
        <v>704</v>
      </c>
      <c r="G19" s="7">
        <v>18898</v>
      </c>
    </row>
    <row r="20" spans="5:7">
      <c r="E20" s="80">
        <v>76401</v>
      </c>
      <c r="F20" s="36" t="s">
        <v>533</v>
      </c>
      <c r="G20" s="7">
        <v>17730</v>
      </c>
    </row>
    <row r="21" spans="5:7">
      <c r="E21" s="80">
        <v>72002</v>
      </c>
      <c r="F21" s="36" t="s">
        <v>48</v>
      </c>
      <c r="G21" s="7">
        <v>13830</v>
      </c>
    </row>
    <row r="22" spans="5:7">
      <c r="E22" s="80">
        <v>79101</v>
      </c>
      <c r="F22" s="36" t="s">
        <v>57</v>
      </c>
      <c r="G22" s="7">
        <v>12927</v>
      </c>
    </row>
    <row r="23" spans="5:7">
      <c r="E23" s="80">
        <v>10601</v>
      </c>
      <c r="F23" s="36" t="s">
        <v>732</v>
      </c>
      <c r="G23" s="7">
        <v>12570</v>
      </c>
    </row>
    <row r="24" spans="5:7">
      <c r="E24" s="80">
        <v>75201</v>
      </c>
      <c r="F24" s="36" t="s">
        <v>724</v>
      </c>
      <c r="G24" s="7">
        <v>9886</v>
      </c>
    </row>
    <row r="25" spans="5:7">
      <c r="E25" s="80">
        <v>75401</v>
      </c>
      <c r="F25" s="36" t="s">
        <v>705</v>
      </c>
      <c r="G25" s="7">
        <v>7240</v>
      </c>
    </row>
    <row r="26" spans="5:7">
      <c r="E26" s="80">
        <v>2010102</v>
      </c>
      <c r="F26" s="36" t="s">
        <v>996</v>
      </c>
      <c r="G26" s="7">
        <v>6740</v>
      </c>
    </row>
    <row r="27" spans="5:7">
      <c r="E27" s="80">
        <v>2010301</v>
      </c>
      <c r="F27" s="36" t="s">
        <v>1002</v>
      </c>
      <c r="G27" s="7">
        <v>6526</v>
      </c>
    </row>
    <row r="28" spans="5:7">
      <c r="E28" s="80">
        <v>13459</v>
      </c>
      <c r="F28" s="36" t="s">
        <v>718</v>
      </c>
      <c r="G28" s="7">
        <v>5400</v>
      </c>
    </row>
    <row r="29" spans="5:7">
      <c r="E29" s="80">
        <v>72005</v>
      </c>
      <c r="F29" s="36" t="s">
        <v>1128</v>
      </c>
      <c r="G29" s="7">
        <v>4302</v>
      </c>
    </row>
    <row r="30" spans="5:7">
      <c r="E30" s="80">
        <v>110303</v>
      </c>
      <c r="F30" s="36" t="s">
        <v>1097</v>
      </c>
      <c r="G30" s="7">
        <v>4140</v>
      </c>
    </row>
    <row r="31" spans="5:7">
      <c r="E31" s="80">
        <v>10401</v>
      </c>
      <c r="F31" s="36" t="s">
        <v>34</v>
      </c>
      <c r="G31" s="7">
        <v>4055</v>
      </c>
    </row>
    <row r="32" spans="5:7">
      <c r="E32" s="80">
        <v>152384</v>
      </c>
      <c r="F32" s="36" t="s">
        <v>1107</v>
      </c>
      <c r="G32" s="7">
        <v>2700</v>
      </c>
    </row>
    <row r="33" spans="5:7">
      <c r="E33" s="80">
        <v>73005</v>
      </c>
      <c r="F33" s="36" t="s">
        <v>902</v>
      </c>
      <c r="G33" s="7">
        <v>2117</v>
      </c>
    </row>
    <row r="34" spans="5:7">
      <c r="E34" s="80">
        <v>2152388</v>
      </c>
      <c r="F34" s="36" t="s">
        <v>1106</v>
      </c>
      <c r="G34" s="7">
        <v>1080</v>
      </c>
    </row>
    <row r="35" spans="5:7">
      <c r="E35" s="80">
        <v>75101</v>
      </c>
      <c r="F35" s="36" t="s">
        <v>1062</v>
      </c>
      <c r="G35" s="7">
        <v>793</v>
      </c>
    </row>
    <row r="36" spans="5:7">
      <c r="E36" s="80">
        <v>2112207</v>
      </c>
      <c r="F36" s="36" t="s">
        <v>1104</v>
      </c>
      <c r="G36" s="7">
        <v>540</v>
      </c>
    </row>
    <row r="37" spans="5:7">
      <c r="E37" s="80">
        <v>112357</v>
      </c>
      <c r="F37" s="36" t="s">
        <v>1068</v>
      </c>
      <c r="G37" s="7">
        <v>480</v>
      </c>
    </row>
    <row r="38" spans="5:7">
      <c r="E38" s="80">
        <v>72003</v>
      </c>
      <c r="F38" s="36" t="s">
        <v>760</v>
      </c>
      <c r="G38" s="7">
        <v>412</v>
      </c>
    </row>
    <row r="39" spans="5:7">
      <c r="E39" s="80">
        <v>75501</v>
      </c>
      <c r="F39" s="36" t="s">
        <v>706</v>
      </c>
      <c r="G39" s="7">
        <v>310</v>
      </c>
    </row>
    <row r="40" spans="5:7">
      <c r="E40" s="80">
        <v>13359</v>
      </c>
      <c r="F40" s="36" t="s">
        <v>468</v>
      </c>
      <c r="G40" s="7">
        <v>60</v>
      </c>
    </row>
    <row r="41" spans="5:7">
      <c r="E41" s="80">
        <v>10515</v>
      </c>
      <c r="F41" s="36" t="s">
        <v>1016</v>
      </c>
      <c r="G41" s="7">
        <v>0</v>
      </c>
    </row>
    <row r="42" spans="5:7">
      <c r="E42" s="80">
        <v>112401</v>
      </c>
      <c r="F42" s="36" t="s">
        <v>1087</v>
      </c>
      <c r="G42" s="7">
        <v>0</v>
      </c>
    </row>
    <row r="43" spans="5:7">
      <c r="E43" s="80">
        <v>110216</v>
      </c>
      <c r="F43" s="36" t="s">
        <v>1071</v>
      </c>
      <c r="G43" s="7">
        <v>0</v>
      </c>
    </row>
    <row r="44" spans="5:7">
      <c r="E44" s="80">
        <v>72501</v>
      </c>
      <c r="F44" s="36" t="s">
        <v>78</v>
      </c>
      <c r="G44" s="7">
        <v>0</v>
      </c>
    </row>
    <row r="45" spans="5:7">
      <c r="E45" s="80">
        <v>72101</v>
      </c>
      <c r="F45" s="36" t="s">
        <v>582</v>
      </c>
      <c r="G45" s="7">
        <v>0</v>
      </c>
    </row>
    <row r="46" spans="5:7">
      <c r="E46" s="80">
        <v>10358</v>
      </c>
      <c r="F46" s="36" t="s">
        <v>33</v>
      </c>
      <c r="G46" s="7">
        <v>0</v>
      </c>
    </row>
    <row r="47" spans="5:7">
      <c r="E47" s="80">
        <v>52387</v>
      </c>
      <c r="F47" s="36" t="s">
        <v>1060</v>
      </c>
      <c r="G47" s="7">
        <v>0</v>
      </c>
    </row>
    <row r="48" spans="5:7">
      <c r="E48" s="80">
        <v>73012</v>
      </c>
      <c r="F48" s="36" t="s">
        <v>56</v>
      </c>
      <c r="G48" s="7">
        <v>0</v>
      </c>
    </row>
    <row r="49" spans="5:7">
      <c r="E49" s="80">
        <v>2110410</v>
      </c>
      <c r="F49" s="36" t="s">
        <v>1079</v>
      </c>
      <c r="G49" s="7">
        <v>0</v>
      </c>
    </row>
    <row r="50" spans="5:7">
      <c r="E50" s="80">
        <v>73501</v>
      </c>
      <c r="F50" s="36" t="s">
        <v>425</v>
      </c>
      <c r="G50" s="7">
        <v>0</v>
      </c>
    </row>
    <row r="51" spans="5:7">
      <c r="E51" s="80">
        <v>110380</v>
      </c>
      <c r="F51" s="36" t="s">
        <v>1095</v>
      </c>
      <c r="G51" s="7">
        <v>0</v>
      </c>
    </row>
    <row r="52" spans="5:7">
      <c r="E52" s="80">
        <v>10102</v>
      </c>
      <c r="F52" s="36" t="s">
        <v>24</v>
      </c>
      <c r="G52" s="7">
        <v>0</v>
      </c>
    </row>
    <row r="53" spans="5:7">
      <c r="E53" s="80">
        <v>13503</v>
      </c>
      <c r="F53" s="36" t="s">
        <v>470</v>
      </c>
      <c r="G53" s="7">
        <v>0</v>
      </c>
    </row>
    <row r="54" spans="5:7">
      <c r="E54" s="80">
        <v>76501</v>
      </c>
      <c r="F54" s="36" t="s">
        <v>589</v>
      </c>
      <c r="G54" s="7">
        <v>0</v>
      </c>
    </row>
    <row r="55" spans="5:7">
      <c r="E55" s="80">
        <v>52373</v>
      </c>
      <c r="F55" s="36" t="s">
        <v>1024</v>
      </c>
      <c r="G55" s="7">
        <v>0</v>
      </c>
    </row>
    <row r="56" spans="5:7">
      <c r="E56" s="80">
        <v>76601</v>
      </c>
      <c r="F56" s="36" t="s">
        <v>590</v>
      </c>
      <c r="G56" s="7">
        <v>0</v>
      </c>
    </row>
    <row r="57" spans="5:7">
      <c r="E57" s="80">
        <v>13203</v>
      </c>
      <c r="F57" s="36" t="s">
        <v>551</v>
      </c>
      <c r="G57" s="7">
        <v>0</v>
      </c>
    </row>
    <row r="58" spans="5:7">
      <c r="E58" s="80">
        <v>76701</v>
      </c>
      <c r="F58" s="36" t="s">
        <v>588</v>
      </c>
      <c r="G58" s="7">
        <v>0</v>
      </c>
    </row>
    <row r="59" spans="5:7">
      <c r="E59" s="80">
        <v>2110416</v>
      </c>
      <c r="F59" s="36" t="s">
        <v>1075</v>
      </c>
      <c r="G59" s="7">
        <v>0</v>
      </c>
    </row>
    <row r="60" spans="5:7">
      <c r="E60" s="80">
        <v>77101</v>
      </c>
      <c r="F60" s="36" t="s">
        <v>567</v>
      </c>
      <c r="G60" s="7">
        <v>0</v>
      </c>
    </row>
    <row r="61" spans="5:7">
      <c r="E61" s="80">
        <v>2110407</v>
      </c>
      <c r="F61" s="36" t="s">
        <v>1083</v>
      </c>
      <c r="G61" s="7">
        <v>0</v>
      </c>
    </row>
    <row r="62" spans="5:7">
      <c r="E62" s="80">
        <v>78001</v>
      </c>
      <c r="F62" s="36" t="s">
        <v>571</v>
      </c>
      <c r="G62" s="7">
        <v>0</v>
      </c>
    </row>
    <row r="63" spans="5:7">
      <c r="E63" s="80">
        <v>112407</v>
      </c>
      <c r="F63" s="36" t="s">
        <v>1091</v>
      </c>
      <c r="G63" s="7">
        <v>0</v>
      </c>
    </row>
    <row r="64" spans="5:7">
      <c r="E64" s="80">
        <v>10457</v>
      </c>
      <c r="F64" s="36" t="s">
        <v>38</v>
      </c>
      <c r="G64" s="7">
        <v>0</v>
      </c>
    </row>
    <row r="65" spans="5:7">
      <c r="E65" s="80">
        <v>111301</v>
      </c>
      <c r="F65" s="36" t="s">
        <v>1099</v>
      </c>
      <c r="G65" s="7">
        <v>0</v>
      </c>
    </row>
    <row r="66" spans="5:7">
      <c r="E66" s="80">
        <v>79201</v>
      </c>
      <c r="F66" s="36" t="s">
        <v>50</v>
      </c>
      <c r="G66" s="7">
        <v>0</v>
      </c>
    </row>
    <row r="67" spans="5:7">
      <c r="E67" s="80">
        <v>110369</v>
      </c>
      <c r="F67" s="36" t="s">
        <v>1105</v>
      </c>
      <c r="G67" s="7">
        <v>0</v>
      </c>
    </row>
    <row r="68" spans="5:7">
      <c r="E68" s="80">
        <v>74001</v>
      </c>
      <c r="F68" s="36" t="s">
        <v>641</v>
      </c>
      <c r="G68" s="7">
        <v>0</v>
      </c>
    </row>
    <row r="69" spans="5:7">
      <c r="E69" s="80">
        <v>10512</v>
      </c>
      <c r="F69" s="36" t="s">
        <v>1012</v>
      </c>
      <c r="G69" s="7">
        <v>0</v>
      </c>
    </row>
    <row r="70" spans="5:7">
      <c r="E70" s="80">
        <v>76101</v>
      </c>
      <c r="F70" s="36" t="s">
        <v>644</v>
      </c>
      <c r="G70" s="7">
        <v>0</v>
      </c>
    </row>
    <row r="71" spans="5:7">
      <c r="E71" s="80">
        <v>12268</v>
      </c>
      <c r="F71" s="36" t="s">
        <v>1022</v>
      </c>
      <c r="G71" s="7">
        <v>0</v>
      </c>
    </row>
    <row r="72" spans="5:7">
      <c r="E72" s="80">
        <v>77301</v>
      </c>
      <c r="F72" s="36" t="s">
        <v>648</v>
      </c>
      <c r="G72" s="7">
        <v>0</v>
      </c>
    </row>
    <row r="73" spans="5:7">
      <c r="E73" s="80">
        <v>52386</v>
      </c>
      <c r="F73" s="36" t="s">
        <v>1059</v>
      </c>
      <c r="G73" s="7">
        <v>0</v>
      </c>
    </row>
    <row r="74" spans="5:7">
      <c r="E74" s="80">
        <v>32306</v>
      </c>
      <c r="F74" s="36" t="s">
        <v>661</v>
      </c>
      <c r="G74" s="7">
        <v>0</v>
      </c>
    </row>
    <row r="75" spans="5:7">
      <c r="E75" s="80">
        <v>52384</v>
      </c>
      <c r="F75" s="36" t="s">
        <v>1064</v>
      </c>
      <c r="G75" s="7">
        <v>0</v>
      </c>
    </row>
    <row r="76" spans="5:7">
      <c r="E76" s="80">
        <v>101</v>
      </c>
      <c r="F76" s="36" t="s">
        <v>662</v>
      </c>
      <c r="G76" s="7">
        <v>0</v>
      </c>
    </row>
    <row r="77" spans="5:7">
      <c r="E77" s="80">
        <v>72012</v>
      </c>
      <c r="F77" s="36" t="s">
        <v>55</v>
      </c>
      <c r="G77" s="7">
        <v>0</v>
      </c>
    </row>
    <row r="78" spans="5:7">
      <c r="E78" s="80">
        <v>102</v>
      </c>
      <c r="F78" s="36" t="s">
        <v>663</v>
      </c>
      <c r="G78" s="7">
        <v>0</v>
      </c>
    </row>
    <row r="79" spans="5:7">
      <c r="E79" s="80">
        <v>112207</v>
      </c>
      <c r="F79" s="36" t="s">
        <v>1073</v>
      </c>
      <c r="G79" s="7">
        <v>0</v>
      </c>
    </row>
    <row r="80" spans="5:7">
      <c r="E80" s="80">
        <v>103</v>
      </c>
      <c r="F80" s="36" t="s">
        <v>664</v>
      </c>
      <c r="G80" s="7">
        <v>0</v>
      </c>
    </row>
    <row r="81" spans="5:7">
      <c r="E81" s="80">
        <v>110480</v>
      </c>
      <c r="F81" s="36" t="s">
        <v>1077</v>
      </c>
      <c r="G81" s="7">
        <v>0</v>
      </c>
    </row>
    <row r="82" spans="5:7">
      <c r="E82" s="80">
        <v>104</v>
      </c>
      <c r="F82" s="36" t="s">
        <v>665</v>
      </c>
      <c r="G82" s="7">
        <v>0</v>
      </c>
    </row>
    <row r="83" spans="5:7">
      <c r="E83" s="80">
        <v>2110403</v>
      </c>
      <c r="F83" s="36" t="s">
        <v>1081</v>
      </c>
      <c r="G83" s="7">
        <v>0</v>
      </c>
    </row>
    <row r="84" spans="5:7">
      <c r="E84" s="80">
        <v>105</v>
      </c>
      <c r="F84" s="36" t="s">
        <v>666</v>
      </c>
      <c r="G84" s="7">
        <v>0</v>
      </c>
    </row>
    <row r="85" spans="5:7">
      <c r="E85" s="80">
        <v>112482</v>
      </c>
      <c r="F85" s="36" t="s">
        <v>1085</v>
      </c>
      <c r="G85" s="7">
        <v>0</v>
      </c>
    </row>
    <row r="86" spans="5:7">
      <c r="E86" s="80">
        <v>106</v>
      </c>
      <c r="F86" s="36" t="s">
        <v>667</v>
      </c>
      <c r="G86" s="7">
        <v>0</v>
      </c>
    </row>
    <row r="87" spans="5:7">
      <c r="E87" s="80">
        <v>110469</v>
      </c>
      <c r="F87" s="36" t="s">
        <v>1089</v>
      </c>
      <c r="G87" s="7">
        <v>0</v>
      </c>
    </row>
    <row r="88" spans="5:7">
      <c r="E88" s="80">
        <v>10569</v>
      </c>
      <c r="F88" s="36" t="s">
        <v>670</v>
      </c>
      <c r="G88" s="7">
        <v>0</v>
      </c>
    </row>
    <row r="89" spans="5:7">
      <c r="E89" s="80">
        <v>112457</v>
      </c>
      <c r="F89" s="36" t="s">
        <v>1093</v>
      </c>
      <c r="G89" s="7">
        <v>0</v>
      </c>
    </row>
    <row r="90" spans="5:7">
      <c r="E90" s="80">
        <v>10517</v>
      </c>
      <c r="F90" s="36" t="s">
        <v>676</v>
      </c>
      <c r="G90" s="7">
        <v>0</v>
      </c>
    </row>
    <row r="91" spans="5:7">
      <c r="E91" s="80">
        <v>13311</v>
      </c>
      <c r="F91" s="36" t="s">
        <v>580</v>
      </c>
      <c r="G91" s="7">
        <v>0</v>
      </c>
    </row>
    <row r="92" spans="5:7">
      <c r="E92" s="80">
        <v>10419</v>
      </c>
      <c r="F92" s="36" t="s">
        <v>722</v>
      </c>
      <c r="G92" s="7">
        <v>0</v>
      </c>
    </row>
    <row r="93" spans="5:7">
      <c r="E93" s="80">
        <v>112306</v>
      </c>
      <c r="F93" s="36" t="s">
        <v>1101</v>
      </c>
      <c r="G93" s="7">
        <v>0</v>
      </c>
    </row>
    <row r="94" spans="5:7">
      <c r="E94" s="80">
        <v>10420</v>
      </c>
      <c r="F94" s="36" t="s">
        <v>768</v>
      </c>
      <c r="G94" s="7">
        <v>0</v>
      </c>
    </row>
    <row r="95" spans="5:7">
      <c r="E95" s="80">
        <v>13401</v>
      </c>
      <c r="F95" s="36" t="s">
        <v>77</v>
      </c>
      <c r="G95" s="7">
        <v>0</v>
      </c>
    </row>
    <row r="96" spans="5:7">
      <c r="E96" s="80">
        <v>10421</v>
      </c>
      <c r="F96" s="36" t="s">
        <v>725</v>
      </c>
      <c r="G96" s="7">
        <v>0</v>
      </c>
    </row>
    <row r="97" spans="5:7">
      <c r="E97" s="80">
        <v>13480</v>
      </c>
      <c r="F97" s="36" t="s">
        <v>469</v>
      </c>
      <c r="G97" s="7">
        <v>0</v>
      </c>
    </row>
    <row r="98" spans="5:7">
      <c r="E98" s="80">
        <v>10103</v>
      </c>
      <c r="F98" s="36" t="s">
        <v>60</v>
      </c>
      <c r="G98" s="7">
        <v>0</v>
      </c>
    </row>
    <row r="99" spans="5:7">
      <c r="E99" s="80">
        <v>13559</v>
      </c>
      <c r="F99" s="36" t="s">
        <v>429</v>
      </c>
      <c r="G99" s="7">
        <v>0</v>
      </c>
    </row>
    <row r="100" spans="5:7">
      <c r="E100" s="80">
        <v>13481</v>
      </c>
      <c r="F100" s="36" t="s">
        <v>766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10502</v>
      </c>
      <c r="F102" s="36" t="s">
        <v>42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11302</v>
      </c>
      <c r="F104" s="36" t="s">
        <v>740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30380</v>
      </c>
      <c r="F106" s="36" t="s">
        <v>694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10503</v>
      </c>
      <c r="F108" s="36" t="s">
        <v>487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12207</v>
      </c>
      <c r="F110" s="36" t="s">
        <v>702</v>
      </c>
      <c r="G110" s="7">
        <v>0</v>
      </c>
    </row>
    <row r="111" spans="5:7">
      <c r="E111" s="80">
        <v>14459</v>
      </c>
      <c r="F111" s="36" t="s">
        <v>68</v>
      </c>
      <c r="G111" s="7">
        <v>0</v>
      </c>
    </row>
    <row r="112" spans="5:7">
      <c r="E112" s="80">
        <v>10511</v>
      </c>
      <c r="F112" s="36" t="s">
        <v>547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10518</v>
      </c>
      <c r="F114" s="36" t="s">
        <v>714</v>
      </c>
      <c r="G114" s="7">
        <v>0</v>
      </c>
    </row>
    <row r="115" spans="5:7">
      <c r="E115" s="80">
        <v>13303</v>
      </c>
      <c r="F115" s="36" t="s">
        <v>75</v>
      </c>
      <c r="G115" s="7">
        <v>0</v>
      </c>
    </row>
    <row r="116" spans="5:7">
      <c r="E116" s="80">
        <v>13581</v>
      </c>
      <c r="F116" s="36" t="s">
        <v>767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10301</v>
      </c>
      <c r="F118" s="36" t="s">
        <v>30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10312</v>
      </c>
      <c r="F120" s="36" t="s">
        <v>540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72006</v>
      </c>
      <c r="F122" s="36" t="s">
        <v>761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73004</v>
      </c>
      <c r="F124" s="36" t="s">
        <v>765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79110</v>
      </c>
      <c r="F126" s="36" t="s">
        <v>719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10580</v>
      </c>
      <c r="F128" s="36" t="s">
        <v>548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79208</v>
      </c>
      <c r="F130" s="36" t="s">
        <v>709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91</v>
      </c>
      <c r="F132" s="36" t="s">
        <v>823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13412</v>
      </c>
      <c r="F134" s="36" t="s">
        <v>883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10201</v>
      </c>
      <c r="F136" s="36" t="s">
        <v>27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152382</v>
      </c>
      <c r="F138" s="36" t="s">
        <v>1113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153304</v>
      </c>
      <c r="F140" s="36" t="s">
        <v>1115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2010108</v>
      </c>
      <c r="F142" s="36" t="s">
        <v>1117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2112306</v>
      </c>
      <c r="F144" s="36" t="s">
        <v>1119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52371</v>
      </c>
      <c r="F146" s="36" t="s">
        <v>1121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2110316</v>
      </c>
      <c r="F148" s="36" t="s">
        <v>1103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71901</v>
      </c>
      <c r="F150" s="36" t="s">
        <v>47</v>
      </c>
      <c r="G150" s="7">
        <v>0</v>
      </c>
    </row>
    <row r="151" spans="5:7">
      <c r="E151" s="80">
        <v>13380</v>
      </c>
      <c r="F151" s="36" t="s">
        <v>534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2112411</v>
      </c>
      <c r="F153" s="36" t="s">
        <v>1063</v>
      </c>
      <c r="G153" s="7">
        <v>0</v>
      </c>
    </row>
    <row r="154" spans="5:7">
      <c r="E154" s="80">
        <v>2112365</v>
      </c>
      <c r="F154" s="36" t="s">
        <v>1123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113357</v>
      </c>
      <c r="F156" s="36" t="s">
        <v>1126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11301</v>
      </c>
      <c r="F158" s="36" t="s">
        <v>550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113457</v>
      </c>
      <c r="F160" s="36" t="s">
        <v>1130</v>
      </c>
      <c r="G160" s="7">
        <v>0</v>
      </c>
    </row>
    <row r="161" spans="5:7">
      <c r="E161" s="80">
        <v>14311</v>
      </c>
      <c r="F161" s="36" t="s">
        <v>45</v>
      </c>
      <c r="G161" s="7">
        <v>0</v>
      </c>
    </row>
    <row r="162" spans="5:7">
      <c r="E162" s="80">
        <v>13403</v>
      </c>
      <c r="F162" s="36" t="s">
        <v>428</v>
      </c>
      <c r="G162" s="7">
        <v>0</v>
      </c>
    </row>
    <row r="163" spans="5:7">
      <c r="E163" s="80">
        <v>13558</v>
      </c>
      <c r="F163" s="36" t="s">
        <v>968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12307</v>
      </c>
      <c r="F165" s="36" t="s">
        <v>970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13301</v>
      </c>
      <c r="F167" s="36" t="s">
        <v>971</v>
      </c>
      <c r="G167" s="7">
        <v>0</v>
      </c>
    </row>
    <row r="168" spans="5:7">
      <c r="E168" s="80">
        <v>13580</v>
      </c>
      <c r="F168" s="36" t="s">
        <v>535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1364366</v>
      </c>
    </row>
    <row r="189" spans="5:7">
      <c r="E189" s="36" t="s">
        <v>530</v>
      </c>
      <c r="F189" s="29"/>
      <c r="G189" s="7"/>
    </row>
    <row r="190" spans="5:7">
      <c r="E190" s="80">
        <v>2010301</v>
      </c>
      <c r="F190" s="36" t="s">
        <v>1002</v>
      </c>
      <c r="G190" s="7">
        <v>489577</v>
      </c>
    </row>
    <row r="191" spans="5:7">
      <c r="E191" s="80">
        <v>2110202</v>
      </c>
      <c r="F191" s="36" t="s">
        <v>1008</v>
      </c>
      <c r="G191" s="7">
        <v>327740</v>
      </c>
    </row>
    <row r="192" spans="5:7">
      <c r="E192" s="80">
        <v>112379</v>
      </c>
      <c r="F192" s="36" t="s">
        <v>1067</v>
      </c>
      <c r="G192" s="7">
        <v>282000</v>
      </c>
    </row>
    <row r="193" spans="5:7">
      <c r="E193" s="80">
        <v>10401</v>
      </c>
      <c r="F193" s="36" t="s">
        <v>34</v>
      </c>
      <c r="G193" s="7">
        <v>222906</v>
      </c>
    </row>
    <row r="194" spans="5:7">
      <c r="E194" s="80">
        <v>10501</v>
      </c>
      <c r="F194" s="36" t="s">
        <v>41</v>
      </c>
      <c r="G194" s="7">
        <v>187334</v>
      </c>
    </row>
    <row r="195" spans="5:7">
      <c r="E195" s="80">
        <v>2110302</v>
      </c>
      <c r="F195" s="36" t="s">
        <v>1007</v>
      </c>
      <c r="G195" s="7">
        <v>175163</v>
      </c>
    </row>
    <row r="196" spans="5:7">
      <c r="E196" s="80">
        <v>73001</v>
      </c>
      <c r="F196" s="36" t="s">
        <v>49</v>
      </c>
      <c r="G196" s="7">
        <v>173998</v>
      </c>
    </row>
    <row r="197" spans="5:7">
      <c r="E197" s="80">
        <v>76401</v>
      </c>
      <c r="F197" s="36" t="s">
        <v>533</v>
      </c>
      <c r="G197" s="7">
        <v>173814</v>
      </c>
    </row>
    <row r="198" spans="5:7">
      <c r="E198" s="80">
        <v>2010501</v>
      </c>
      <c r="F198" s="36" t="s">
        <v>1005</v>
      </c>
      <c r="G198" s="7">
        <v>152557</v>
      </c>
    </row>
    <row r="199" spans="5:7">
      <c r="E199" s="80">
        <v>112268</v>
      </c>
      <c r="F199" s="36" t="s">
        <v>1022</v>
      </c>
      <c r="G199" s="7">
        <v>51000</v>
      </c>
    </row>
    <row r="200" spans="5:7">
      <c r="E200" s="29"/>
      <c r="F200" s="36" t="s">
        <v>1066</v>
      </c>
      <c r="G200" s="7">
        <v>51000</v>
      </c>
    </row>
    <row r="201" spans="5:7">
      <c r="E201" s="80">
        <v>10601</v>
      </c>
      <c r="F201" s="36" t="s">
        <v>732</v>
      </c>
      <c r="G201" s="7">
        <v>89732</v>
      </c>
    </row>
    <row r="202" spans="5:7">
      <c r="E202" s="80">
        <v>10301</v>
      </c>
      <c r="F202" s="36" t="s">
        <v>30</v>
      </c>
      <c r="G202" s="7">
        <v>15874</v>
      </c>
    </row>
    <row r="203" spans="5:7">
      <c r="E203" s="80">
        <v>79110</v>
      </c>
      <c r="F203" s="36" t="s">
        <v>719</v>
      </c>
      <c r="G203" s="7">
        <v>13940</v>
      </c>
    </row>
    <row r="204" spans="5:7">
      <c r="E204" s="80">
        <v>72001</v>
      </c>
      <c r="F204" s="36" t="s">
        <v>23</v>
      </c>
      <c r="G204" s="7">
        <v>6548</v>
      </c>
    </row>
    <row r="205" spans="5:7">
      <c r="E205" s="80">
        <v>72006</v>
      </c>
      <c r="F205" s="36" t="s">
        <v>761</v>
      </c>
      <c r="G205" s="7">
        <v>4552</v>
      </c>
    </row>
    <row r="206" spans="5:7">
      <c r="E206" s="80">
        <v>2010102</v>
      </c>
      <c r="F206" s="36" t="s">
        <v>996</v>
      </c>
      <c r="G206" s="7">
        <v>1515</v>
      </c>
    </row>
    <row r="207" spans="5:7">
      <c r="E207" s="80">
        <v>2110402</v>
      </c>
      <c r="F207" s="36" t="s">
        <v>1009</v>
      </c>
      <c r="G207" s="7">
        <v>962</v>
      </c>
    </row>
    <row r="208" spans="5:7">
      <c r="E208" s="80">
        <v>72002</v>
      </c>
      <c r="F208" s="36" t="s">
        <v>48</v>
      </c>
      <c r="G208" s="7">
        <v>696</v>
      </c>
    </row>
    <row r="209" spans="5:7">
      <c r="E209" s="80">
        <v>79201</v>
      </c>
      <c r="F209" s="36" t="s">
        <v>50</v>
      </c>
      <c r="G209" s="7">
        <v>419</v>
      </c>
    </row>
    <row r="210" spans="5:7">
      <c r="E210" s="80">
        <v>52371</v>
      </c>
      <c r="F210" s="36" t="s">
        <v>1121</v>
      </c>
      <c r="G210" s="7">
        <v>0</v>
      </c>
    </row>
    <row r="211" spans="5:7">
      <c r="E211" s="80">
        <v>110473</v>
      </c>
      <c r="F211" s="36" t="s">
        <v>1076</v>
      </c>
      <c r="G211" s="7">
        <v>0</v>
      </c>
    </row>
    <row r="212" spans="5:7">
      <c r="E212" s="80">
        <v>153503</v>
      </c>
      <c r="F212" s="36" t="s">
        <v>1056</v>
      </c>
      <c r="G212" s="7">
        <v>0</v>
      </c>
    </row>
    <row r="213" spans="5:7">
      <c r="E213" s="80">
        <v>13380</v>
      </c>
      <c r="F213" s="36" t="s">
        <v>534</v>
      </c>
      <c r="G213" s="7">
        <v>0</v>
      </c>
    </row>
    <row r="214" spans="5:7">
      <c r="E214" s="80">
        <v>112459</v>
      </c>
      <c r="F214" s="36" t="s">
        <v>1092</v>
      </c>
      <c r="G214" s="7">
        <v>0</v>
      </c>
    </row>
    <row r="215" spans="5:7">
      <c r="E215" s="80">
        <v>13401</v>
      </c>
      <c r="F215" s="36" t="s">
        <v>77</v>
      </c>
      <c r="G215" s="7">
        <v>0</v>
      </c>
    </row>
    <row r="216" spans="5:7">
      <c r="E216" s="80">
        <v>12206</v>
      </c>
      <c r="F216" s="36" t="s">
        <v>1006</v>
      </c>
      <c r="G216" s="7">
        <v>0</v>
      </c>
    </row>
    <row r="217" spans="5:7">
      <c r="E217" s="80">
        <v>13403</v>
      </c>
      <c r="F217" s="36" t="s">
        <v>428</v>
      </c>
      <c r="G217" s="7">
        <v>0</v>
      </c>
    </row>
    <row r="218" spans="5:7">
      <c r="E218" s="80">
        <v>10503</v>
      </c>
      <c r="F218" s="36" t="s">
        <v>487</v>
      </c>
      <c r="G218" s="7">
        <v>0</v>
      </c>
    </row>
    <row r="219" spans="5:7">
      <c r="E219" s="80">
        <v>13480</v>
      </c>
      <c r="F219" s="36" t="s">
        <v>469</v>
      </c>
      <c r="G219" s="7">
        <v>0</v>
      </c>
    </row>
    <row r="220" spans="5:7">
      <c r="E220" s="80">
        <v>110407</v>
      </c>
      <c r="F220" s="36" t="s">
        <v>1084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13311</v>
      </c>
      <c r="F222" s="36" t="s">
        <v>580</v>
      </c>
      <c r="G222" s="7">
        <v>0</v>
      </c>
    </row>
    <row r="223" spans="5:7">
      <c r="E223" s="80">
        <v>13559</v>
      </c>
      <c r="F223" s="36" t="s">
        <v>429</v>
      </c>
      <c r="G223" s="7">
        <v>0</v>
      </c>
    </row>
    <row r="224" spans="5:7">
      <c r="E224" s="80">
        <v>113457</v>
      </c>
      <c r="F224" s="36" t="s">
        <v>1130</v>
      </c>
      <c r="G224" s="7">
        <v>0</v>
      </c>
    </row>
    <row r="225" spans="5:7">
      <c r="E225" s="80">
        <v>13580</v>
      </c>
      <c r="F225" s="36" t="s">
        <v>535</v>
      </c>
      <c r="G225" s="7">
        <v>0</v>
      </c>
    </row>
    <row r="226" spans="5:7">
      <c r="E226" s="80">
        <v>10417</v>
      </c>
      <c r="F226" s="36" t="s">
        <v>1017</v>
      </c>
      <c r="G226" s="7">
        <v>0</v>
      </c>
    </row>
    <row r="227" spans="5:7">
      <c r="E227" s="80">
        <v>14311</v>
      </c>
      <c r="F227" s="36" t="s">
        <v>45</v>
      </c>
      <c r="G227" s="7">
        <v>0</v>
      </c>
    </row>
    <row r="228" spans="5:7">
      <c r="E228" s="80">
        <v>75101</v>
      </c>
      <c r="F228" s="36" t="s">
        <v>1062</v>
      </c>
      <c r="G228" s="7">
        <v>0</v>
      </c>
    </row>
    <row r="229" spans="5:7">
      <c r="E229" s="80">
        <v>14459</v>
      </c>
      <c r="F229" s="36" t="s">
        <v>68</v>
      </c>
      <c r="G229" s="7">
        <v>0</v>
      </c>
    </row>
    <row r="230" spans="5:7">
      <c r="E230" s="80">
        <v>110278</v>
      </c>
      <c r="F230" s="36" t="s">
        <v>1072</v>
      </c>
      <c r="G230" s="7">
        <v>0</v>
      </c>
    </row>
    <row r="231" spans="5:7">
      <c r="E231" s="80">
        <v>71901</v>
      </c>
      <c r="F231" s="36" t="s">
        <v>47</v>
      </c>
      <c r="G231" s="7">
        <v>0</v>
      </c>
    </row>
    <row r="232" spans="5:7">
      <c r="E232" s="80">
        <v>110410</v>
      </c>
      <c r="F232" s="36" t="s">
        <v>1080</v>
      </c>
      <c r="G232" s="7">
        <v>0</v>
      </c>
    </row>
    <row r="233" spans="5:7">
      <c r="E233" s="80">
        <v>10102</v>
      </c>
      <c r="F233" s="36" t="s">
        <v>24</v>
      </c>
      <c r="G233" s="7">
        <v>0</v>
      </c>
    </row>
    <row r="234" spans="5:7">
      <c r="E234" s="80">
        <v>110470</v>
      </c>
      <c r="F234" s="36" t="s">
        <v>1088</v>
      </c>
      <c r="G234" s="7">
        <v>0</v>
      </c>
    </row>
    <row r="235" spans="5:7">
      <c r="E235" s="80">
        <v>13303</v>
      </c>
      <c r="F235" s="36" t="s">
        <v>75</v>
      </c>
      <c r="G235" s="7">
        <v>0</v>
      </c>
    </row>
    <row r="236" spans="5:7">
      <c r="E236" s="80">
        <v>13359</v>
      </c>
      <c r="F236" s="36" t="s">
        <v>468</v>
      </c>
      <c r="G236" s="7">
        <v>0</v>
      </c>
    </row>
    <row r="237" spans="5:7">
      <c r="E237" s="80">
        <v>72012</v>
      </c>
      <c r="F237" s="36" t="s">
        <v>55</v>
      </c>
      <c r="G237" s="7">
        <v>0</v>
      </c>
    </row>
    <row r="238" spans="5:7">
      <c r="E238" s="80">
        <v>2010108</v>
      </c>
      <c r="F238" s="36" t="s">
        <v>1117</v>
      </c>
      <c r="G238" s="7">
        <v>0</v>
      </c>
    </row>
    <row r="239" spans="5:7">
      <c r="E239" s="80">
        <v>72101</v>
      </c>
      <c r="F239" s="36" t="s">
        <v>582</v>
      </c>
      <c r="G239" s="7">
        <v>0</v>
      </c>
    </row>
    <row r="240" spans="5:7">
      <c r="E240" s="80">
        <v>113357</v>
      </c>
      <c r="F240" s="36" t="s">
        <v>1126</v>
      </c>
      <c r="G240" s="7">
        <v>0</v>
      </c>
    </row>
    <row r="241" spans="5:7">
      <c r="E241" s="80">
        <v>72501</v>
      </c>
      <c r="F241" s="36" t="s">
        <v>78</v>
      </c>
      <c r="G241" s="7">
        <v>0</v>
      </c>
    </row>
    <row r="242" spans="5:7">
      <c r="E242" s="80">
        <v>12307</v>
      </c>
      <c r="F242" s="36" t="s">
        <v>970</v>
      </c>
      <c r="G242" s="7">
        <v>0</v>
      </c>
    </row>
    <row r="243" spans="5:7">
      <c r="E243" s="80">
        <v>10312</v>
      </c>
      <c r="F243" s="36" t="s">
        <v>540</v>
      </c>
      <c r="G243" s="7">
        <v>0</v>
      </c>
    </row>
    <row r="244" spans="5:7">
      <c r="E244" s="80">
        <v>10558</v>
      </c>
      <c r="F244" s="36" t="s">
        <v>1013</v>
      </c>
      <c r="G244" s="7">
        <v>0</v>
      </c>
    </row>
    <row r="245" spans="5:7">
      <c r="E245" s="80">
        <v>73012</v>
      </c>
      <c r="F245" s="36" t="s">
        <v>56</v>
      </c>
      <c r="G245" s="7">
        <v>0</v>
      </c>
    </row>
    <row r="246" spans="5:7">
      <c r="E246" s="80">
        <v>52385</v>
      </c>
      <c r="F246" s="36" t="s">
        <v>1023</v>
      </c>
      <c r="G246" s="7">
        <v>0</v>
      </c>
    </row>
    <row r="247" spans="5:7">
      <c r="E247" s="80">
        <v>73501</v>
      </c>
      <c r="F247" s="36" t="s">
        <v>425</v>
      </c>
      <c r="G247" s="7">
        <v>0</v>
      </c>
    </row>
    <row r="248" spans="5:7">
      <c r="E248" s="80">
        <v>52388</v>
      </c>
      <c r="F248" s="36" t="s">
        <v>1061</v>
      </c>
      <c r="G248" s="7">
        <v>0</v>
      </c>
    </row>
    <row r="249" spans="5:7">
      <c r="E249" s="80">
        <v>10358</v>
      </c>
      <c r="F249" s="36" t="s">
        <v>33</v>
      </c>
      <c r="G249" s="7">
        <v>0</v>
      </c>
    </row>
    <row r="250" spans="5:7">
      <c r="E250" s="80">
        <v>76403</v>
      </c>
      <c r="F250" s="36" t="s">
        <v>1065</v>
      </c>
      <c r="G250" s="7">
        <v>0</v>
      </c>
    </row>
    <row r="251" spans="5:7">
      <c r="E251" s="80">
        <v>76501</v>
      </c>
      <c r="F251" s="36" t="s">
        <v>589</v>
      </c>
      <c r="G251" s="7">
        <v>0</v>
      </c>
    </row>
    <row r="252" spans="5:7">
      <c r="E252" s="80">
        <v>2110216</v>
      </c>
      <c r="F252" s="36" t="s">
        <v>1070</v>
      </c>
      <c r="G252" s="7">
        <v>0</v>
      </c>
    </row>
    <row r="253" spans="5:7">
      <c r="E253" s="80">
        <v>76601</v>
      </c>
      <c r="F253" s="36" t="s">
        <v>590</v>
      </c>
      <c r="G253" s="7">
        <v>0</v>
      </c>
    </row>
    <row r="254" spans="5:7">
      <c r="E254" s="80">
        <v>110416</v>
      </c>
      <c r="F254" s="36" t="s">
        <v>1074</v>
      </c>
      <c r="G254" s="7">
        <v>0</v>
      </c>
    </row>
    <row r="255" spans="5:7">
      <c r="E255" s="80">
        <v>76701</v>
      </c>
      <c r="F255" s="36" t="s">
        <v>588</v>
      </c>
      <c r="G255" s="7">
        <v>0</v>
      </c>
    </row>
    <row r="256" spans="5:7">
      <c r="E256" s="80">
        <v>110472</v>
      </c>
      <c r="F256" s="36" t="s">
        <v>1078</v>
      </c>
      <c r="G256" s="7">
        <v>0</v>
      </c>
    </row>
    <row r="257" spans="5:7">
      <c r="E257" s="80">
        <v>77101</v>
      </c>
      <c r="F257" s="36" t="s">
        <v>567</v>
      </c>
      <c r="G257" s="7">
        <v>0</v>
      </c>
    </row>
    <row r="258" spans="5:7">
      <c r="E258" s="80">
        <v>110403</v>
      </c>
      <c r="F258" s="36" t="s">
        <v>1082</v>
      </c>
      <c r="G258" s="7">
        <v>0</v>
      </c>
    </row>
    <row r="259" spans="5:7">
      <c r="E259" s="80">
        <v>78001</v>
      </c>
      <c r="F259" s="36" t="s">
        <v>571</v>
      </c>
      <c r="G259" s="7">
        <v>0</v>
      </c>
    </row>
    <row r="260" spans="5:7">
      <c r="E260" s="80">
        <v>112479</v>
      </c>
      <c r="F260" s="36" t="s">
        <v>1086</v>
      </c>
      <c r="G260" s="7">
        <v>0</v>
      </c>
    </row>
    <row r="261" spans="5:7">
      <c r="E261" s="80">
        <v>79101</v>
      </c>
      <c r="F261" s="36" t="s">
        <v>57</v>
      </c>
      <c r="G261" s="7">
        <v>0</v>
      </c>
    </row>
    <row r="262" spans="5:7">
      <c r="E262" s="80">
        <v>110490</v>
      </c>
      <c r="F262" s="36" t="s">
        <v>1090</v>
      </c>
      <c r="G262" s="7">
        <v>0</v>
      </c>
    </row>
    <row r="263" spans="5:7">
      <c r="E263" s="80">
        <v>2110303</v>
      </c>
      <c r="F263" s="36" t="s">
        <v>1096</v>
      </c>
      <c r="G263" s="7">
        <v>0</v>
      </c>
    </row>
    <row r="264" spans="5:7">
      <c r="E264" s="80">
        <v>110316</v>
      </c>
      <c r="F264" s="36" t="s">
        <v>1094</v>
      </c>
      <c r="G264" s="7">
        <v>0</v>
      </c>
    </row>
    <row r="265" spans="5:7">
      <c r="E265" s="80">
        <v>112301</v>
      </c>
      <c r="F265" s="36" t="s">
        <v>1098</v>
      </c>
      <c r="G265" s="7">
        <v>0</v>
      </c>
    </row>
    <row r="266" spans="5:7">
      <c r="E266" s="80">
        <v>13203</v>
      </c>
      <c r="F266" s="36" t="s">
        <v>551</v>
      </c>
      <c r="G266" s="7">
        <v>0</v>
      </c>
    </row>
    <row r="267" spans="5:7">
      <c r="E267" s="80">
        <v>112359</v>
      </c>
      <c r="F267" s="36" t="s">
        <v>1100</v>
      </c>
      <c r="G267" s="7">
        <v>0</v>
      </c>
    </row>
    <row r="268" spans="5:7">
      <c r="E268" s="80">
        <v>74001</v>
      </c>
      <c r="F268" s="36" t="s">
        <v>641</v>
      </c>
      <c r="G268" s="7">
        <v>0</v>
      </c>
    </row>
    <row r="269" spans="5:7">
      <c r="E269" s="80">
        <v>2112411</v>
      </c>
      <c r="F269" s="36" t="s">
        <v>1063</v>
      </c>
      <c r="G269" s="7">
        <v>0</v>
      </c>
    </row>
    <row r="270" spans="5:7">
      <c r="E270" s="80">
        <v>76101</v>
      </c>
      <c r="F270" s="36" t="s">
        <v>644</v>
      </c>
      <c r="G270" s="7">
        <v>0</v>
      </c>
    </row>
    <row r="271" spans="5:7">
      <c r="E271" s="80">
        <v>10580</v>
      </c>
      <c r="F271" s="36" t="s">
        <v>548</v>
      </c>
      <c r="G271" s="7">
        <v>0</v>
      </c>
    </row>
    <row r="272" spans="5:7">
      <c r="E272" s="80">
        <v>77301</v>
      </c>
      <c r="F272" s="36" t="s">
        <v>648</v>
      </c>
      <c r="G272" s="7">
        <v>0</v>
      </c>
    </row>
    <row r="273" spans="5:7">
      <c r="E273" s="80">
        <v>2112306</v>
      </c>
      <c r="F273" s="36" t="s">
        <v>1119</v>
      </c>
      <c r="G273" s="7">
        <v>0</v>
      </c>
    </row>
    <row r="274" spans="5:7">
      <c r="E274" s="80">
        <v>32306</v>
      </c>
      <c r="F274" s="36" t="s">
        <v>661</v>
      </c>
      <c r="G274" s="7">
        <v>0</v>
      </c>
    </row>
    <row r="275" spans="5:7">
      <c r="E275" s="80">
        <v>2112365</v>
      </c>
      <c r="F275" s="36" t="s">
        <v>1123</v>
      </c>
      <c r="G275" s="7">
        <v>0</v>
      </c>
    </row>
    <row r="276" spans="5:7">
      <c r="E276" s="80">
        <v>101</v>
      </c>
      <c r="F276" s="36" t="s">
        <v>662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102</v>
      </c>
      <c r="F278" s="36" t="s">
        <v>663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103</v>
      </c>
      <c r="F280" s="36" t="s">
        <v>664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104</v>
      </c>
      <c r="F282" s="36" t="s">
        <v>665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105</v>
      </c>
      <c r="F284" s="36" t="s">
        <v>666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106</v>
      </c>
      <c r="F286" s="36" t="s">
        <v>667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10569</v>
      </c>
      <c r="F288" s="36" t="s">
        <v>670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10517</v>
      </c>
      <c r="F290" s="36" t="s">
        <v>676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10419</v>
      </c>
      <c r="F292" s="36" t="s">
        <v>722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10420</v>
      </c>
      <c r="F294" s="36" t="s">
        <v>768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10421</v>
      </c>
      <c r="F296" s="36" t="s">
        <v>725</v>
      </c>
      <c r="G296" s="7">
        <v>0</v>
      </c>
    </row>
    <row r="297" spans="5:7">
      <c r="E297" s="80">
        <v>10502</v>
      </c>
      <c r="F297" s="36" t="s">
        <v>42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75401</v>
      </c>
      <c r="F302" s="36" t="s">
        <v>705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75301</v>
      </c>
      <c r="F308" s="36" t="s">
        <v>704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75201</v>
      </c>
      <c r="F312" s="36" t="s">
        <v>724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75501</v>
      </c>
      <c r="F318" s="36" t="s">
        <v>706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72003</v>
      </c>
      <c r="F320" s="36" t="s">
        <v>760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11301</v>
      </c>
      <c r="F322" s="36" t="s">
        <v>550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73004</v>
      </c>
      <c r="F324" s="36" t="s">
        <v>765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10103</v>
      </c>
      <c r="F326" s="36" t="s">
        <v>60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110302</v>
      </c>
      <c r="F328" s="36" t="s">
        <v>994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132357</v>
      </c>
      <c r="F330" s="36" t="s">
        <v>1102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2110316</v>
      </c>
      <c r="F332" s="36" t="s">
        <v>1103</v>
      </c>
      <c r="G332" s="7">
        <v>0</v>
      </c>
    </row>
    <row r="333" spans="5:7">
      <c r="E333" s="80">
        <v>110202</v>
      </c>
      <c r="F333" s="36" t="s">
        <v>1000</v>
      </c>
      <c r="G333" s="7">
        <v>0</v>
      </c>
    </row>
    <row r="334" spans="5:7">
      <c r="E334" s="80">
        <v>10511</v>
      </c>
      <c r="F334" s="36" t="s">
        <v>547</v>
      </c>
      <c r="G334" s="7">
        <v>0</v>
      </c>
    </row>
    <row r="335" spans="5:7">
      <c r="E335" s="80">
        <v>152384</v>
      </c>
      <c r="F335" s="36" t="s">
        <v>1107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10457</v>
      </c>
      <c r="F337" s="36" t="s">
        <v>38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10201</v>
      </c>
      <c r="F339" s="36" t="s">
        <v>27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152382</v>
      </c>
      <c r="F341" s="36" t="s">
        <v>1113</v>
      </c>
      <c r="G341" s="7">
        <v>0</v>
      </c>
    </row>
    <row r="342" spans="5:7">
      <c r="E342" s="80">
        <v>153304</v>
      </c>
      <c r="F342" s="36" t="s">
        <v>1115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2421327</v>
      </c>
    </row>
    <row r="372" spans="5:7">
      <c r="E372" s="36" t="s">
        <v>531</v>
      </c>
      <c r="F372" s="29"/>
      <c r="G372" s="7">
        <v>3785693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67"/>
  <sheetViews>
    <sheetView zoomScale="66" zoomScaleNormal="80" workbookViewId="0">
      <selection activeCell="O11" sqref="O1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2010102</v>
      </c>
      <c r="B2" s="131" t="s">
        <v>1267</v>
      </c>
      <c r="C2" s="131" t="s">
        <v>1259</v>
      </c>
      <c r="D2" s="131">
        <v>473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629.67999999999995</v>
      </c>
      <c r="M2" s="134">
        <v>46209</v>
      </c>
      <c r="O2" s="131" t="s">
        <v>25</v>
      </c>
      <c r="P2" s="131">
        <v>2010102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+VLOOKUP($A$1:$A$20571,'DT HUEVO'!$A:$E,3,0)</f>
        <v>YUMBO</v>
      </c>
      <c r="W2" t="str">
        <f>+VLOOKUP($A$1:$A$20411,'DT HUEVO'!$A:$E,4,0)</f>
        <v>VERDE</v>
      </c>
      <c r="X2" t="str">
        <f>+VLOOKUP(T$1:T$20571,'DT HUEVO'!$H:$K,2,0)</f>
        <v>-</v>
      </c>
      <c r="Y2" t="str">
        <f>+VLOOKUP(T$1:T$20571,'DT HUEVO'!$H:$K,3,0)</f>
        <v>CALOTO</v>
      </c>
      <c r="Z2">
        <f>+VLOOKUP(A$1:A$20571,'DT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2010102</v>
      </c>
      <c r="B3" s="131" t="s">
        <v>1267</v>
      </c>
      <c r="C3" s="131" t="s">
        <v>1259</v>
      </c>
      <c r="D3" s="131">
        <v>1042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629.67999999999995</v>
      </c>
      <c r="M3" s="134">
        <v>46209</v>
      </c>
      <c r="O3" s="131" t="s">
        <v>51</v>
      </c>
      <c r="P3" s="131">
        <v>2010102</v>
      </c>
      <c r="Q3" s="131" t="s">
        <v>52</v>
      </c>
      <c r="R3" s="131">
        <v>0</v>
      </c>
      <c r="T3" s="3" t="str">
        <f>+VLOOKUP(Tabla1[[#This Row],[id_bodega]],'CONVERSION DATOS'!B:D,2,0)</f>
        <v>ALKA2</v>
      </c>
      <c r="U3" s="3" t="str">
        <f>+VLOOKUP(Q3,'CONVERSION DATOS'!B:D,3,0)</f>
        <v>PLANTA CLASIFICACION</v>
      </c>
      <c r="V3" t="str">
        <f>+VLOOKUP($A$1:$A$20442,'DT HUEVO'!$A:$E,3,0)</f>
        <v>YUMBO</v>
      </c>
      <c r="W3" t="str">
        <f>+VLOOKUP($A$1:$A$20282,'DT HUEVO'!$A:$E,4,0)</f>
        <v>VERDE</v>
      </c>
      <c r="X3" t="str">
        <f>+VLOOKUP(T$1:T$20442,'DT HUEVO'!$H:$K,2,0)</f>
        <v>-</v>
      </c>
      <c r="Y3" t="str">
        <f>+VLOOKUP(T$1:T$20442,'DT HUEVO'!$H:$K,3,0)</f>
        <v>CALOTO</v>
      </c>
      <c r="Z3">
        <f>+VLOOKUP(A$1:A$20442,'DT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75101</v>
      </c>
      <c r="B4" s="131" t="s">
        <v>1062</v>
      </c>
      <c r="C4" s="131" t="s">
        <v>1259</v>
      </c>
      <c r="D4" s="131">
        <v>460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162.88</v>
      </c>
      <c r="M4" s="134">
        <v>46209</v>
      </c>
      <c r="N4" s="131">
        <v>75101</v>
      </c>
      <c r="O4" s="131" t="s">
        <v>58</v>
      </c>
      <c r="P4" s="131">
        <v>75101</v>
      </c>
      <c r="Q4" s="131" t="s">
        <v>59</v>
      </c>
      <c r="R4" s="131">
        <v>0</v>
      </c>
      <c r="T4" s="3" t="str">
        <f>+VLOOKUP(Tabla1[[#This Row],[id_bodega]],'CONVERSION DATOS'!B:D,2,0)</f>
        <v>BELLAVISTA</v>
      </c>
      <c r="U4" s="3" t="str">
        <f>+VLOOKUP(Q4,'CONVERSION DATOS'!B:D,3,0)</f>
        <v>PLANTA CLASIFICACION</v>
      </c>
      <c r="V4" t="str">
        <f>+VLOOKUP($A$1:$A$20571,'DT HUEVO'!$A:$E,3,0)</f>
        <v>YUMBO</v>
      </c>
      <c r="W4" t="str">
        <f>+VLOOKUP($A$1:$A$20411,'DT HUEVO'!$A:$E,4,0)</f>
        <v>GRIS SUELTO</v>
      </c>
      <c r="X4" t="str">
        <f>+VLOOKUP(T$1:T$20571,'DT HUEVO'!$H:$K,2,0)</f>
        <v>-</v>
      </c>
      <c r="Y4" t="str">
        <f>+VLOOKUP(T$1:T$20571,'DT HUEVO'!$H:$K,3,0)</f>
        <v>SANTANDER</v>
      </c>
      <c r="Z4">
        <f>+VLOOKUP(A$1:A$20571,'DT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2010102</v>
      </c>
      <c r="B5" s="131" t="s">
        <v>1267</v>
      </c>
      <c r="C5" s="131" t="s">
        <v>1259</v>
      </c>
      <c r="D5" s="131">
        <v>3540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629.67999999999995</v>
      </c>
      <c r="M5" s="134">
        <v>46209</v>
      </c>
      <c r="O5" s="131" t="s">
        <v>58</v>
      </c>
      <c r="P5" s="131">
        <v>2010102</v>
      </c>
      <c r="Q5" s="131" t="s">
        <v>59</v>
      </c>
      <c r="R5" s="131">
        <v>0</v>
      </c>
      <c r="T5" s="3" t="str">
        <f>+VLOOKUP(Tabla1[[#This Row],[id_bodega]],'CONVERSION DATOS'!B:D,2,0)</f>
        <v>BELLAVISTA</v>
      </c>
      <c r="U5" s="3" t="str">
        <f>+VLOOKUP(Q5,'CONVERSION DATOS'!B:D,3,0)</f>
        <v>PLANTA CLASIFICACION</v>
      </c>
      <c r="V5" t="str">
        <f>+VLOOKUP($A$1:$A$20538,'DT HUEVO'!$A:$E,3,0)</f>
        <v>YUMBO</v>
      </c>
      <c r="W5" t="str">
        <f>+VLOOKUP($A$1:$A$20378,'DT HUEVO'!$A:$E,4,0)</f>
        <v>VERDE</v>
      </c>
      <c r="X5" t="str">
        <f>+VLOOKUP(T$1:T$20538,'DT HUEVO'!$H:$K,2,0)</f>
        <v>-</v>
      </c>
      <c r="Y5" t="str">
        <f>+VLOOKUP(T$1:T$20538,'DT HUEVO'!$H:$K,3,0)</f>
        <v>SANTANDER</v>
      </c>
      <c r="Z5">
        <f>+VLOOKUP(A$1:A$20538,'DT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TAT</v>
      </c>
    </row>
    <row r="6" spans="1:28">
      <c r="A6" s="131">
        <v>2010108</v>
      </c>
      <c r="B6" s="131" t="s">
        <v>1117</v>
      </c>
      <c r="C6" s="131" t="s">
        <v>1259</v>
      </c>
      <c r="D6" s="131">
        <v>137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629.67999999999995</v>
      </c>
      <c r="M6" s="134">
        <v>46209</v>
      </c>
      <c r="N6" s="131">
        <v>10108</v>
      </c>
      <c r="O6" s="131" t="s">
        <v>711</v>
      </c>
      <c r="P6" s="131">
        <v>2010108</v>
      </c>
      <c r="Q6" s="131" t="s">
        <v>70</v>
      </c>
      <c r="R6" s="131">
        <v>0</v>
      </c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+VLOOKUP($A$1:$A$20584,'DT HUEVO'!$A:$E,3,0)</f>
        <v>YUMBO</v>
      </c>
      <c r="W6" t="str">
        <f>+VLOOKUP($A$1:$A$20424,'DT HUEVO'!$A:$E,4,0)</f>
        <v>VERDE</v>
      </c>
      <c r="X6" t="str">
        <f>+VLOOKUP(T$1:T$20584,'DT HUEVO'!$H:$K,2,0)</f>
        <v>CENTRO DE EMPAQUES</v>
      </c>
      <c r="Y6" t="str">
        <f>+VLOOKUP(T$1:T$20584,'DT HUEVO'!$H:$K,3,0)</f>
        <v>SANTANDER</v>
      </c>
      <c r="Z6">
        <f>+VLOOKUP(A$1:A$20584,'DT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TAT</v>
      </c>
    </row>
    <row r="7" spans="1:28">
      <c r="A7" s="131">
        <v>2010102</v>
      </c>
      <c r="B7" s="131" t="s">
        <v>1267</v>
      </c>
      <c r="C7" s="131" t="s">
        <v>1259</v>
      </c>
      <c r="D7" s="131">
        <v>20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610</v>
      </c>
      <c r="J7" s="131" t="s">
        <v>1262</v>
      </c>
      <c r="K7" s="131" t="s">
        <v>1263</v>
      </c>
      <c r="L7" s="133">
        <v>629.67999999999995</v>
      </c>
      <c r="M7" s="134">
        <v>46210</v>
      </c>
      <c r="O7" s="131" t="s">
        <v>132</v>
      </c>
      <c r="P7" s="131">
        <v>2010102</v>
      </c>
      <c r="Q7" s="131" t="s">
        <v>133</v>
      </c>
      <c r="R7" s="131">
        <v>0</v>
      </c>
      <c r="T7" s="3" t="str">
        <f>+VLOOKUP(Tabla1[[#This Row],[id_bodega]],'CONVERSION DATOS'!B:D,2,0)</f>
        <v>TAT CALI</v>
      </c>
      <c r="U7" s="3" t="str">
        <f>+VLOOKUP(Q7,'CONVERSION DATOS'!B:D,3,0)</f>
        <v>VEHICULOS</v>
      </c>
      <c r="V7" t="str">
        <f>+VLOOKUP($A$1:$A$20570,'DT HUEVO'!$A:$E,3,0)</f>
        <v>YUMBO</v>
      </c>
      <c r="W7" t="str">
        <f>+VLOOKUP($A$1:$A$20410,'DT HUEVO'!$A:$E,4,0)</f>
        <v>VERDE</v>
      </c>
      <c r="X7" t="str">
        <f>+VLOOKUP(T$1:T$20570,'DT HUEVO'!$H:$K,2,0)</f>
        <v>OCCIDENTE</v>
      </c>
      <c r="Y7" t="str">
        <f>+VLOOKUP(T$1:T$20570,'DT HUEVO'!$H:$K,3,0)</f>
        <v>CALOTO</v>
      </c>
      <c r="Z7">
        <f>+VLOOKUP(A$1:A$20570,'DT HUEVO'!$A:$E,5,0)</f>
        <v>0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TAT</v>
      </c>
    </row>
    <row r="8" spans="1:28">
      <c r="A8" s="131">
        <v>2010102</v>
      </c>
      <c r="B8" s="131" t="s">
        <v>1267</v>
      </c>
      <c r="C8" s="131" t="s">
        <v>1259</v>
      </c>
      <c r="D8" s="131">
        <v>480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610</v>
      </c>
      <c r="J8" s="131" t="s">
        <v>1262</v>
      </c>
      <c r="K8" s="131" t="s">
        <v>1263</v>
      </c>
      <c r="L8" s="133">
        <v>629.67999999999995</v>
      </c>
      <c r="M8" s="134">
        <v>46207</v>
      </c>
      <c r="O8" s="131" t="s">
        <v>137</v>
      </c>
      <c r="P8" s="131">
        <v>2010102</v>
      </c>
      <c r="Q8" s="131" t="s">
        <v>138</v>
      </c>
      <c r="R8" s="131">
        <v>0</v>
      </c>
      <c r="T8" s="3" t="str">
        <f>+VLOOKUP(Tabla1[[#This Row],[id_bodega]],'CONVERSION DATOS'!B:D,2,0)</f>
        <v>TAT CALI</v>
      </c>
      <c r="U8" s="3" t="str">
        <f>+VLOOKUP(Q8,'CONVERSION DATOS'!B:D,3,0)</f>
        <v>VEHICULOS</v>
      </c>
      <c r="V8" t="str">
        <f>+VLOOKUP($A$1:$A$20535,'DT HUEVO'!$A:$E,3,0)</f>
        <v>YUMBO</v>
      </c>
      <c r="W8" t="str">
        <f>+VLOOKUP($A$1:$A$20375,'DT HUEVO'!$A:$E,4,0)</f>
        <v>VERDE</v>
      </c>
      <c r="X8" t="str">
        <f>+VLOOKUP(T$1:T$20535,'DT HUEVO'!$H:$K,2,0)</f>
        <v>OCCIDENTE</v>
      </c>
      <c r="Y8" t="str">
        <f>+VLOOKUP(T$1:T$20535,'DT HUEVO'!$H:$K,3,0)</f>
        <v>CALOTO</v>
      </c>
      <c r="Z8">
        <f>+VLOOKUP(A$1:A$20535,'DT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2010102</v>
      </c>
      <c r="B9" s="131" t="s">
        <v>1267</v>
      </c>
      <c r="C9" s="131" t="s">
        <v>1259</v>
      </c>
      <c r="D9" s="131">
        <v>300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610</v>
      </c>
      <c r="J9" s="131" t="s">
        <v>1262</v>
      </c>
      <c r="K9" s="131" t="s">
        <v>1263</v>
      </c>
      <c r="L9" s="133">
        <v>629.67999999999995</v>
      </c>
      <c r="M9" s="134">
        <v>46209</v>
      </c>
      <c r="O9" s="131" t="s">
        <v>139</v>
      </c>
      <c r="P9" s="131">
        <v>2010102</v>
      </c>
      <c r="Q9" s="131" t="s">
        <v>140</v>
      </c>
      <c r="R9" s="131">
        <v>0</v>
      </c>
      <c r="T9" s="3" t="str">
        <f>+VLOOKUP(Tabla1[[#This Row],[id_bodega]],'CONVERSION DATOS'!B:D,2,0)</f>
        <v>TAT CALI</v>
      </c>
      <c r="U9" s="3" t="str">
        <f>+VLOOKUP(Q9,'CONVERSION DATOS'!B:D,3,0)</f>
        <v>VEHICULOS</v>
      </c>
      <c r="V9" t="str">
        <f>+VLOOKUP($A$1:$A$20448,'DT HUEVO'!$A:$E,3,0)</f>
        <v>YUMBO</v>
      </c>
      <c r="W9" t="str">
        <f>+VLOOKUP($A$1:$A$20288,'DT HUEVO'!$A:$E,4,0)</f>
        <v>VERDE</v>
      </c>
      <c r="X9" t="str">
        <f>+VLOOKUP(T$1:T$20448,'DT HUEVO'!$H:$K,2,0)</f>
        <v>OCCIDENTE</v>
      </c>
      <c r="Y9" t="str">
        <f>+VLOOKUP(T$1:T$20448,'DT HUEVO'!$H:$K,3,0)</f>
        <v>CALOTO</v>
      </c>
      <c r="Z9">
        <f>+VLOOKUP(A$1:A$20448,'DT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2010102</v>
      </c>
      <c r="B10" s="131" t="s">
        <v>1267</v>
      </c>
      <c r="C10" s="131" t="s">
        <v>1259</v>
      </c>
      <c r="D10" s="131">
        <v>840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610</v>
      </c>
      <c r="J10" s="131" t="s">
        <v>1262</v>
      </c>
      <c r="K10" s="131" t="s">
        <v>1263</v>
      </c>
      <c r="L10" s="133">
        <v>629.67999999999995</v>
      </c>
      <c r="M10" s="134">
        <v>46209</v>
      </c>
      <c r="O10" s="131" t="s">
        <v>890</v>
      </c>
      <c r="P10" s="131">
        <v>2010102</v>
      </c>
      <c r="Q10" s="131" t="s">
        <v>891</v>
      </c>
      <c r="R10" s="131">
        <v>0</v>
      </c>
      <c r="T10" s="3" t="str">
        <f>+VLOOKUP(Tabla1[[#This Row],[id_bodega]],'CONVERSION DATOS'!B:D,2,0)</f>
        <v>TAT CALI</v>
      </c>
      <c r="U10" s="3" t="str">
        <f>+VLOOKUP(Q10,'CONVERSION DATOS'!B:D,3,0)</f>
        <v>VEHICULOS</v>
      </c>
      <c r="V10" t="str">
        <f>+VLOOKUP($A$1:$A$20584,'DT HUEVO'!$A:$E,3,0)</f>
        <v>YUMBO</v>
      </c>
      <c r="W10" t="str">
        <f>+VLOOKUP($A$1:$A$20424,'DT HUEVO'!$A:$E,4,0)</f>
        <v>VERDE</v>
      </c>
      <c r="X10" t="str">
        <f>+VLOOKUP(T$1:T$20584,'DT HUEVO'!$H:$K,2,0)</f>
        <v>OCCIDENTE</v>
      </c>
      <c r="Y10" t="str">
        <f>+VLOOKUP(T$1:T$20584,'DT HUEVO'!$H:$K,3,0)</f>
        <v>CALOTO</v>
      </c>
      <c r="Z10">
        <f>+VLOOKUP(A$1:A$20584,'DT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500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610</v>
      </c>
      <c r="J11" s="131" t="s">
        <v>1262</v>
      </c>
      <c r="K11" s="131" t="s">
        <v>1263</v>
      </c>
      <c r="L11" s="133">
        <v>629.67999999999984</v>
      </c>
      <c r="M11" s="134">
        <v>46209</v>
      </c>
      <c r="O11" s="131" t="s">
        <v>143</v>
      </c>
      <c r="P11" s="131">
        <v>2010102</v>
      </c>
      <c r="Q11" s="131" t="s">
        <v>144</v>
      </c>
      <c r="R11" s="131">
        <v>0</v>
      </c>
      <c r="T11" s="3" t="str">
        <f>+VLOOKUP(Tabla1[[#This Row],[id_bodega]],'CONVERSION DATOS'!B:D,2,0)</f>
        <v>TAT CALI</v>
      </c>
      <c r="U11" s="3" t="str">
        <f>+VLOOKUP(Q11,'CONVERSION DATOS'!B:D,3,0)</f>
        <v>VEHICULOS</v>
      </c>
      <c r="V11" t="str">
        <f>+VLOOKUP($A$1:$A$20584,'DT HUEVO'!$A:$E,3,0)</f>
        <v>YUMBO</v>
      </c>
      <c r="W11" t="str">
        <f>+VLOOKUP($A$1:$A$20424,'DT HUEVO'!$A:$E,4,0)</f>
        <v>VERDE</v>
      </c>
      <c r="X11" t="str">
        <f>+VLOOKUP(T$1:T$20584,'DT HUEVO'!$H:$K,2,0)</f>
        <v>OCCIDENTE</v>
      </c>
      <c r="Y11" t="str">
        <f>+VLOOKUP(T$1:T$20584,'DT HUEVO'!$H:$K,3,0)</f>
        <v>CALOTO</v>
      </c>
      <c r="Z11">
        <f>+VLOOKUP(A$1:A$20584,'DT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2010102</v>
      </c>
      <c r="B12" s="131" t="s">
        <v>1267</v>
      </c>
      <c r="C12" s="131" t="s">
        <v>1259</v>
      </c>
      <c r="D12" s="131">
        <v>140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610</v>
      </c>
      <c r="J12" s="131" t="s">
        <v>1262</v>
      </c>
      <c r="K12" s="131" t="s">
        <v>1263</v>
      </c>
      <c r="L12" s="133">
        <v>629.67999999999995</v>
      </c>
      <c r="M12" s="134">
        <v>46209</v>
      </c>
      <c r="O12" s="131" t="s">
        <v>145</v>
      </c>
      <c r="P12" s="131">
        <v>2010102</v>
      </c>
      <c r="Q12" s="131" t="s">
        <v>146</v>
      </c>
      <c r="R12" s="131">
        <v>0</v>
      </c>
      <c r="T12" s="3" t="str">
        <f>+VLOOKUP(Tabla1[[#This Row],[id_bodega]],'CONVERSION DATOS'!B:D,2,0)</f>
        <v>TAT CALI</v>
      </c>
      <c r="U12" s="3" t="str">
        <f>+VLOOKUP(Q12,'CONVERSION DATOS'!B:D,3,0)</f>
        <v>VEHICULOS</v>
      </c>
      <c r="V12" t="str">
        <f>+VLOOKUP($A$1:$A$20584,'DT HUEVO'!$A:$E,3,0)</f>
        <v>YUMBO</v>
      </c>
      <c r="W12" t="str">
        <f>+VLOOKUP($A$1:$A$20424,'DT HUEVO'!$A:$E,4,0)</f>
        <v>VERDE</v>
      </c>
      <c r="X12" t="str">
        <f>+VLOOKUP(T$1:T$20584,'DT HUEVO'!$H:$K,2,0)</f>
        <v>OCCIDENTE</v>
      </c>
      <c r="Y12" t="str">
        <f>+VLOOKUP(T$1:T$20584,'DT HUEVO'!$H:$K,3,0)</f>
        <v>CALOTO</v>
      </c>
      <c r="Z12">
        <f>+VLOOKUP(A$1:A$20584,'DT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154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610</v>
      </c>
      <c r="J13" s="131" t="s">
        <v>1262</v>
      </c>
      <c r="K13" s="131" t="s">
        <v>1263</v>
      </c>
      <c r="L13" s="133">
        <v>629.67999999999995</v>
      </c>
      <c r="M13" s="134">
        <v>46209</v>
      </c>
      <c r="O13" s="131" t="s">
        <v>147</v>
      </c>
      <c r="P13" s="131">
        <v>2010102</v>
      </c>
      <c r="Q13" s="131" t="s">
        <v>148</v>
      </c>
      <c r="R13" s="131">
        <v>0</v>
      </c>
      <c r="T13" s="3" t="str">
        <f>+VLOOKUP(Tabla1[[#This Row],[id_bodega]],'CONVERSION DATOS'!B:D,2,0)</f>
        <v>TAT CALI</v>
      </c>
      <c r="U13" s="3" t="str">
        <f>+VLOOKUP(Q13,'CONVERSION DATOS'!B:D,3,0)</f>
        <v>VEHICULOS</v>
      </c>
      <c r="V13" t="str">
        <f>+VLOOKUP($A$1:$A$20584,'DT HUEVO'!$A:$E,3,0)</f>
        <v>YUMBO</v>
      </c>
      <c r="W13" t="str">
        <f>+VLOOKUP($A$1:$A$20424,'DT HUEVO'!$A:$E,4,0)</f>
        <v>VERDE</v>
      </c>
      <c r="X13" t="str">
        <f>+VLOOKUP(T$1:T$20584,'DT HUEVO'!$H:$K,2,0)</f>
        <v>OCCIDENTE</v>
      </c>
      <c r="Y13" t="str">
        <f>+VLOOKUP(T$1:T$20584,'DT HUEVO'!$H:$K,3,0)</f>
        <v>CALOTO</v>
      </c>
      <c r="Z13">
        <f>+VLOOKUP(A$1:A$20584,'DT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2010102</v>
      </c>
      <c r="B14" s="131" t="s">
        <v>1267</v>
      </c>
      <c r="C14" s="131" t="s">
        <v>1259</v>
      </c>
      <c r="D14" s="131">
        <v>540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610</v>
      </c>
      <c r="J14" s="131" t="s">
        <v>1262</v>
      </c>
      <c r="K14" s="131" t="s">
        <v>1263</v>
      </c>
      <c r="L14" s="133">
        <v>629.67999999999984</v>
      </c>
      <c r="M14" s="134">
        <v>46209</v>
      </c>
      <c r="O14" s="131" t="s">
        <v>1717</v>
      </c>
      <c r="P14" s="131">
        <v>2010102</v>
      </c>
      <c r="Q14" s="131" t="s">
        <v>1108</v>
      </c>
      <c r="R14" s="131">
        <v>0</v>
      </c>
      <c r="T14" s="3" t="str">
        <f>+VLOOKUP(Tabla1[[#This Row],[id_bodega]],'CONVERSION DATOS'!B:D,2,0)</f>
        <v>TAT CALI</v>
      </c>
      <c r="U14" s="3" t="str">
        <f>+VLOOKUP(Q14,'CONVERSION DATOS'!B:D,3,0)</f>
        <v>VEHICULOS</v>
      </c>
      <c r="V14" t="str">
        <f>+VLOOKUP($A$1:$A$20590,'DT HUEVO'!$A:$E,3,0)</f>
        <v>YUMBO</v>
      </c>
      <c r="W14" t="str">
        <f>+VLOOKUP($A$1:$A$20430,'DT HUEVO'!$A:$E,4,0)</f>
        <v>VERDE</v>
      </c>
      <c r="X14" t="str">
        <f>+VLOOKUP(T$1:T$20590,'DT HUEVO'!$H:$K,2,0)</f>
        <v>OCCIDENTE</v>
      </c>
      <c r="Y14" t="str">
        <f>+VLOOKUP(T$1:T$20590,'DT HUEVO'!$H:$K,3,0)</f>
        <v>CALOTO</v>
      </c>
      <c r="Z14">
        <f>+VLOOKUP(A$1:A$20590,'DT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300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610</v>
      </c>
      <c r="J15" s="131" t="s">
        <v>1262</v>
      </c>
      <c r="K15" s="131" t="s">
        <v>1263</v>
      </c>
      <c r="L15" s="133">
        <v>629.67999999999995</v>
      </c>
      <c r="M15" s="134">
        <v>46209</v>
      </c>
      <c r="O15" s="131" t="s">
        <v>153</v>
      </c>
      <c r="P15" s="131">
        <v>2010102</v>
      </c>
      <c r="Q15" s="131" t="s">
        <v>154</v>
      </c>
      <c r="R15" s="131">
        <v>0</v>
      </c>
      <c r="T15" s="3" t="str">
        <f>+VLOOKUP(Tabla1[[#This Row],[id_bodega]],'CONVERSION DATOS'!B:D,2,0)</f>
        <v>TAT CALI</v>
      </c>
      <c r="U15" s="3" t="str">
        <f>+VLOOKUP(Q15,'CONVERSION DATOS'!B:D,3,0)</f>
        <v>VEHICULOS</v>
      </c>
      <c r="V15" t="str">
        <f>+VLOOKUP($A$1:$A$20590,'DT HUEVO'!$A:$E,3,0)</f>
        <v>YUMBO</v>
      </c>
      <c r="W15" t="str">
        <f>+VLOOKUP($A$1:$A$20430,'DT HUEVO'!$A:$E,4,0)</f>
        <v>VERDE</v>
      </c>
      <c r="X15" t="str">
        <f>+VLOOKUP(T$1:T$20590,'DT HUEVO'!$H:$K,2,0)</f>
        <v>OCCIDENTE</v>
      </c>
      <c r="Y15" t="str">
        <f>+VLOOKUP(T$1:T$20590,'DT HUEVO'!$H:$K,3,0)</f>
        <v>CALOTO</v>
      </c>
      <c r="Z15">
        <f>+VLOOKUP(A$1:A$20590,'DT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372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610</v>
      </c>
      <c r="J16" s="131" t="s">
        <v>1262</v>
      </c>
      <c r="K16" s="131" t="s">
        <v>1263</v>
      </c>
      <c r="L16" s="133">
        <v>629.67999999999995</v>
      </c>
      <c r="M16" s="134">
        <v>46209</v>
      </c>
      <c r="O16" s="131" t="s">
        <v>159</v>
      </c>
      <c r="P16" s="131">
        <v>2010102</v>
      </c>
      <c r="Q16" s="131" t="s">
        <v>160</v>
      </c>
      <c r="R16" s="131">
        <v>0</v>
      </c>
      <c r="T16" s="3" t="str">
        <f>+VLOOKUP(Tabla1[[#This Row],[id_bodega]],'CONVERSION DATOS'!B:D,2,0)</f>
        <v>TAT CALI</v>
      </c>
      <c r="U16" s="3" t="str">
        <f>+VLOOKUP(Q16,'CONVERSION DATOS'!B:D,3,0)</f>
        <v>VEHICULOS</v>
      </c>
      <c r="V16" t="str">
        <f>+VLOOKUP($A$1:$A$20590,'DT HUEVO'!$A:$E,3,0)</f>
        <v>YUMBO</v>
      </c>
      <c r="W16" t="str">
        <f>+VLOOKUP($A$1:$A$20430,'DT HUEVO'!$A:$E,4,0)</f>
        <v>VERDE</v>
      </c>
      <c r="X16" t="str">
        <f>+VLOOKUP(T$1:T$20590,'DT HUEVO'!$H:$K,2,0)</f>
        <v>OCCIDENTE</v>
      </c>
      <c r="Y16" t="str">
        <f>+VLOOKUP(T$1:T$20590,'DT HUEVO'!$H:$K,3,0)</f>
        <v>CALOTO</v>
      </c>
      <c r="Z16">
        <f>+VLOOKUP(A$1:A$20590,'DT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2010102</v>
      </c>
      <c r="B17" s="131" t="s">
        <v>1267</v>
      </c>
      <c r="C17" s="131" t="s">
        <v>1259</v>
      </c>
      <c r="D17" s="131">
        <v>1800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610</v>
      </c>
      <c r="J17" s="131" t="s">
        <v>1262</v>
      </c>
      <c r="K17" s="131" t="s">
        <v>1263</v>
      </c>
      <c r="L17" s="133">
        <v>629.67999999999995</v>
      </c>
      <c r="M17" s="134">
        <v>46209</v>
      </c>
      <c r="O17" s="131" t="s">
        <v>1713</v>
      </c>
      <c r="P17" s="131">
        <v>2010102</v>
      </c>
      <c r="Q17" s="131" t="s">
        <v>1221</v>
      </c>
      <c r="R17" s="131">
        <v>0</v>
      </c>
      <c r="T17" s="3" t="str">
        <f>+VLOOKUP(Tabla1[[#This Row],[id_bodega]],'CONVERSION DATOS'!B:D,2,0)</f>
        <v>TAT MEDELLIN</v>
      </c>
      <c r="U17" s="3" t="str">
        <f>+VLOOKUP(Q17,'CONVERSION DATOS'!B:D,3,0)</f>
        <v>VEHICULOS</v>
      </c>
      <c r="V17" t="str">
        <f>+VLOOKUP($A$1:$A$20538,'DT HUEVO'!$A:$E,3,0)</f>
        <v>YUMBO</v>
      </c>
      <c r="W17" t="str">
        <f>+VLOOKUP($A$1:$A$20378,'DT HUEVO'!$A:$E,4,0)</f>
        <v>VERDE</v>
      </c>
      <c r="X17" t="str">
        <f>+VLOOKUP(T$1:T$20538,'DT HUEVO'!$H:$K,2,0)</f>
        <v>OCCIDENTE</v>
      </c>
      <c r="Y17" t="str">
        <f>+VLOOKUP(T$1:T$20538,'DT HUEVO'!$H:$K,3,0)</f>
        <v>CALOTO</v>
      </c>
      <c r="Z17">
        <f>+VLOOKUP(A$1:A$20538,'DT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2010102</v>
      </c>
      <c r="B18" s="131" t="s">
        <v>1267</v>
      </c>
      <c r="C18" s="131" t="s">
        <v>1259</v>
      </c>
      <c r="D18" s="131">
        <v>90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610</v>
      </c>
      <c r="J18" s="131" t="s">
        <v>1262</v>
      </c>
      <c r="K18" s="131" t="s">
        <v>1263</v>
      </c>
      <c r="L18" s="133">
        <v>629.67999999999995</v>
      </c>
      <c r="M18" s="134">
        <v>46209</v>
      </c>
      <c r="O18" s="131" t="s">
        <v>1226</v>
      </c>
      <c r="P18" s="131">
        <v>2010102</v>
      </c>
      <c r="Q18" s="131" t="s">
        <v>1227</v>
      </c>
      <c r="R18" s="131">
        <v>0</v>
      </c>
      <c r="T18" s="3" t="str">
        <f>+VLOOKUP(Tabla1[[#This Row],[id_bodega]],'CONVERSION DATOS'!B:D,2,0)</f>
        <v>TAT MEDELLIN</v>
      </c>
      <c r="U18" s="3" t="str">
        <f>+VLOOKUP(Q18,'CONVERSION DATOS'!B:D,3,0)</f>
        <v>VEHICULOS</v>
      </c>
      <c r="V18" t="str">
        <f>+VLOOKUP($A$1:$A$20448,'DT HUEVO'!$A:$E,3,0)</f>
        <v>YUMBO</v>
      </c>
      <c r="W18" t="str">
        <f>+VLOOKUP($A$1:$A$20288,'DT HUEVO'!$A:$E,4,0)</f>
        <v>VERDE</v>
      </c>
      <c r="X18" t="str">
        <f>+VLOOKUP(T$1:T$20448,'DT HUEVO'!$H:$K,2,0)</f>
        <v>OCCIDENTE</v>
      </c>
      <c r="Y18" t="str">
        <f>+VLOOKUP(T$1:T$20448,'DT HUEVO'!$H:$K,3,0)</f>
        <v>CALOTO</v>
      </c>
      <c r="Z18">
        <f>+VLOOKUP(A$1:A$20448,'DT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2010102</v>
      </c>
      <c r="B19" s="131" t="s">
        <v>1267</v>
      </c>
      <c r="C19" s="131" t="s">
        <v>1259</v>
      </c>
      <c r="D19" s="131">
        <v>2396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610</v>
      </c>
      <c r="J19" s="131" t="s">
        <v>1262</v>
      </c>
      <c r="K19" s="131" t="s">
        <v>1263</v>
      </c>
      <c r="L19" s="133">
        <v>629.67999999999995</v>
      </c>
      <c r="M19" s="134">
        <v>46209</v>
      </c>
      <c r="O19" s="131" t="s">
        <v>1722</v>
      </c>
      <c r="P19" s="131">
        <v>2010102</v>
      </c>
      <c r="Q19" s="131" t="s">
        <v>1366</v>
      </c>
      <c r="R19" s="131">
        <v>0</v>
      </c>
      <c r="T19" s="3" t="str">
        <f>+VLOOKUP(Tabla1[[#This Row],[id_bodega]],'CONVERSION DATOS'!B:D,2,0)</f>
        <v>TAT MEDELLIN</v>
      </c>
      <c r="U19" s="3" t="str">
        <f>+VLOOKUP(Q19,'CONVERSION DATOS'!B:D,3,0)</f>
        <v>VEHICULOS</v>
      </c>
      <c r="V19" t="str">
        <f>+VLOOKUP($A$1:$A$20579,'DT HUEVO'!$A:$E,3,0)</f>
        <v>YUMBO</v>
      </c>
      <c r="W19" t="str">
        <f>+VLOOKUP($A$1:$A$20419,'DT HUEVO'!$A:$E,4,0)</f>
        <v>VERDE</v>
      </c>
      <c r="X19" t="str">
        <f>+VLOOKUP(T$1:T$20579,'DT HUEVO'!$H:$K,2,0)</f>
        <v>OCCIDENTE</v>
      </c>
      <c r="Y19" t="str">
        <f>+VLOOKUP(T$1:T$20579,'DT HUEVO'!$H:$K,3,0)</f>
        <v>CALOTO</v>
      </c>
      <c r="Z19">
        <f>+VLOOKUP(A$1:A$20579,'DT HUEVO'!$A:$E,5,0)</f>
        <v>0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2010102</v>
      </c>
      <c r="B20" s="131" t="s">
        <v>1267</v>
      </c>
      <c r="C20" s="131" t="s">
        <v>1259</v>
      </c>
      <c r="D20" s="131">
        <v>240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610</v>
      </c>
      <c r="J20" s="131" t="s">
        <v>1262</v>
      </c>
      <c r="K20" s="131" t="s">
        <v>1263</v>
      </c>
      <c r="L20" s="133">
        <v>629.67999999999995</v>
      </c>
      <c r="M20" s="134">
        <v>46209</v>
      </c>
      <c r="O20" s="131" t="s">
        <v>186</v>
      </c>
      <c r="P20" s="131">
        <v>2010102</v>
      </c>
      <c r="Q20" s="131" t="s">
        <v>187</v>
      </c>
      <c r="R20" s="131">
        <v>0</v>
      </c>
      <c r="T20" s="3" t="str">
        <f>+VLOOKUP(Tabla1[[#This Row],[id_bodega]],'CONVERSION DATOS'!B:D,2,0)</f>
        <v>TAT MEDELLIN</v>
      </c>
      <c r="U20" s="3" t="str">
        <f>+VLOOKUP(Q20,'CONVERSION DATOS'!B:D,3,0)</f>
        <v>VEHICULOS</v>
      </c>
      <c r="V20" t="str">
        <f>+VLOOKUP($A$1:$A$20458,'DT HUEVO'!$A:$E,3,0)</f>
        <v>YUMBO</v>
      </c>
      <c r="W20" t="str">
        <f>+VLOOKUP($A$1:$A$20298,'DT HUEVO'!$A:$E,4,0)</f>
        <v>VERDE</v>
      </c>
      <c r="X20" t="str">
        <f>+VLOOKUP(T$1:T$20458,'DT HUEVO'!$H:$K,2,0)</f>
        <v>OCCIDENTE</v>
      </c>
      <c r="Y20" t="str">
        <f>+VLOOKUP(T$1:T$20458,'DT HUEVO'!$H:$K,3,0)</f>
        <v>CALOTO</v>
      </c>
      <c r="Z20">
        <f>+VLOOKUP(A$1:A$20458,'DT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2010102</v>
      </c>
      <c r="B21" s="131" t="s">
        <v>1267</v>
      </c>
      <c r="C21" s="131" t="s">
        <v>1259</v>
      </c>
      <c r="D21" s="131">
        <v>580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610</v>
      </c>
      <c r="J21" s="131" t="s">
        <v>1262</v>
      </c>
      <c r="K21" s="131" t="s">
        <v>1263</v>
      </c>
      <c r="L21" s="133">
        <v>629.67999999999995</v>
      </c>
      <c r="M21" s="134">
        <v>46209</v>
      </c>
      <c r="O21" s="131" t="s">
        <v>188</v>
      </c>
      <c r="P21" s="131">
        <v>2010102</v>
      </c>
      <c r="Q21" s="131" t="s">
        <v>189</v>
      </c>
      <c r="R21" s="131">
        <v>0</v>
      </c>
      <c r="T21" s="3" t="str">
        <f>+VLOOKUP(Tabla1[[#This Row],[id_bodega]],'CONVERSION DATOS'!B:D,2,0)</f>
        <v>TAT MEDELLIN</v>
      </c>
      <c r="U21" s="3" t="str">
        <f>+VLOOKUP(Q21,'CONVERSION DATOS'!B:D,3,0)</f>
        <v>VEHICULOS</v>
      </c>
      <c r="V21" t="str">
        <f>+VLOOKUP($A$1:$A$20576,'DT HUEVO'!$A:$E,3,0)</f>
        <v>YUMBO</v>
      </c>
      <c r="W21" t="str">
        <f>+VLOOKUP($A$1:$A$20416,'DT HUEVO'!$A:$E,4,0)</f>
        <v>VERDE</v>
      </c>
      <c r="X21" t="str">
        <f>+VLOOKUP(T$1:T$20576,'DT HUEVO'!$H:$K,2,0)</f>
        <v>OCCIDENTE</v>
      </c>
      <c r="Y21" t="str">
        <f>+VLOOKUP(T$1:T$20576,'DT HUEVO'!$H:$K,3,0)</f>
        <v>CALOTO</v>
      </c>
      <c r="Z21">
        <f>+VLOOKUP(A$1:A$20576,'DT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2010102</v>
      </c>
      <c r="B22" s="131" t="s">
        <v>1267</v>
      </c>
      <c r="C22" s="131" t="s">
        <v>1259</v>
      </c>
      <c r="D22" s="131">
        <v>80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610</v>
      </c>
      <c r="J22" s="131" t="s">
        <v>1262</v>
      </c>
      <c r="K22" s="131" t="s">
        <v>1263</v>
      </c>
      <c r="L22" s="133">
        <v>629.67999999999995</v>
      </c>
      <c r="M22" s="134">
        <v>46207</v>
      </c>
      <c r="O22" s="131" t="s">
        <v>190</v>
      </c>
      <c r="P22" s="131">
        <v>2010102</v>
      </c>
      <c r="Q22" s="131" t="s">
        <v>191</v>
      </c>
      <c r="R22" s="131">
        <v>0</v>
      </c>
      <c r="T22" s="3" t="str">
        <f>+VLOOKUP(Tabla1[[#This Row],[id_bodega]],'CONVERSION DATOS'!B:D,2,0)</f>
        <v>TAT MEDELLIN</v>
      </c>
      <c r="U22" s="3" t="str">
        <f>+VLOOKUP(Q22,'CONVERSION DATOS'!B:D,3,0)</f>
        <v>VEHICULOS</v>
      </c>
      <c r="V22" t="str">
        <f>+VLOOKUP($A$1:$A$20579,'DT HUEVO'!$A:$E,3,0)</f>
        <v>YUMBO</v>
      </c>
      <c r="W22" t="str">
        <f>+VLOOKUP($A$1:$A$20419,'DT HUEVO'!$A:$E,4,0)</f>
        <v>VERDE</v>
      </c>
      <c r="X22" t="str">
        <f>+VLOOKUP(T$1:T$20579,'DT HUEVO'!$H:$K,2,0)</f>
        <v>OCCIDENTE</v>
      </c>
      <c r="Y22" t="str">
        <f>+VLOOKUP(T$1:T$20579,'DT HUEVO'!$H:$K,3,0)</f>
        <v>CALOTO</v>
      </c>
      <c r="Z22">
        <f>+VLOOKUP(A$1:A$20579,'DT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2010102</v>
      </c>
      <c r="B23" s="131" t="s">
        <v>1267</v>
      </c>
      <c r="C23" s="131" t="s">
        <v>1259</v>
      </c>
      <c r="D23" s="131">
        <v>246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610</v>
      </c>
      <c r="J23" s="131" t="s">
        <v>1262</v>
      </c>
      <c r="K23" s="131" t="s">
        <v>1263</v>
      </c>
      <c r="L23" s="133">
        <v>629.67999999999995</v>
      </c>
      <c r="M23" s="134">
        <v>46210</v>
      </c>
      <c r="O23" s="131" t="s">
        <v>194</v>
      </c>
      <c r="P23" s="131">
        <v>2010102</v>
      </c>
      <c r="Q23" s="131" t="s">
        <v>195</v>
      </c>
      <c r="R23" s="131">
        <v>0</v>
      </c>
      <c r="T23" s="3" t="str">
        <f>+VLOOKUP(Tabla1[[#This Row],[id_bodega]],'CONVERSION DATOS'!B:D,2,0)</f>
        <v>TAT MEDELLIN</v>
      </c>
      <c r="U23" s="3" t="str">
        <f>+VLOOKUP(Q23,'CONVERSION DATOS'!B:D,3,0)</f>
        <v>VEHICULOS</v>
      </c>
      <c r="V23" t="str">
        <f>+VLOOKUP($A$1:$A$20490,'DT HUEVO'!$A:$E,3,0)</f>
        <v>YUMBO</v>
      </c>
      <c r="W23" t="str">
        <f>+VLOOKUP($A$1:$A$20330,'DT HUEVO'!$A:$E,4,0)</f>
        <v>VERDE</v>
      </c>
      <c r="X23" t="str">
        <f>+VLOOKUP(T$1:T$20490,'DT HUEVO'!$H:$K,2,0)</f>
        <v>OCCIDENTE</v>
      </c>
      <c r="Y23" t="str">
        <f>+VLOOKUP(T$1:T$20490,'DT HUEVO'!$H:$K,3,0)</f>
        <v>CALOTO</v>
      </c>
      <c r="Z23">
        <f>+VLOOKUP(A$1:A$20490,'DT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1200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610</v>
      </c>
      <c r="J24" s="131" t="s">
        <v>1262</v>
      </c>
      <c r="K24" s="131" t="s">
        <v>1263</v>
      </c>
      <c r="L24" s="133">
        <v>629.67999999999995</v>
      </c>
      <c r="M24" s="134">
        <v>46209</v>
      </c>
      <c r="O24" s="131" t="s">
        <v>196</v>
      </c>
      <c r="P24" s="131">
        <v>2010102</v>
      </c>
      <c r="Q24" s="131" t="s">
        <v>197</v>
      </c>
      <c r="R24" s="131">
        <v>0</v>
      </c>
      <c r="T24" s="3" t="str">
        <f>+VLOOKUP(Tabla1[[#This Row],[id_bodega]],'CONVERSION DATOS'!B:D,2,0)</f>
        <v>TAT MEDELLIN</v>
      </c>
      <c r="U24" s="3" t="str">
        <f>+VLOOKUP(Q24,'CONVERSION DATOS'!B:D,3,0)</f>
        <v>VEHICULOS</v>
      </c>
      <c r="V24" t="str">
        <f>+VLOOKUP($A$1:$A$20535,'DT HUEVO'!$A:$E,3,0)</f>
        <v>YUMBO</v>
      </c>
      <c r="W24" t="str">
        <f>+VLOOKUP($A$1:$A$20375,'DT HUEVO'!$A:$E,4,0)</f>
        <v>VERDE</v>
      </c>
      <c r="X24" t="str">
        <f>+VLOOKUP(T$1:T$20535,'DT HUEVO'!$H:$K,2,0)</f>
        <v>OCCIDENTE</v>
      </c>
      <c r="Y24" t="str">
        <f>+VLOOKUP(T$1:T$20535,'DT HUEVO'!$H:$K,3,0)</f>
        <v>CALOTO</v>
      </c>
      <c r="Z24">
        <f>+VLOOKUP(A$1:A$20535,'DT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2010102</v>
      </c>
      <c r="B25" s="131" t="s">
        <v>1267</v>
      </c>
      <c r="C25" s="131" t="s">
        <v>1259</v>
      </c>
      <c r="D25" s="131">
        <v>160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610</v>
      </c>
      <c r="J25" s="131" t="s">
        <v>1262</v>
      </c>
      <c r="K25" s="131" t="s">
        <v>1263</v>
      </c>
      <c r="L25" s="133">
        <v>629.67999999999995</v>
      </c>
      <c r="M25" s="134">
        <v>46209</v>
      </c>
      <c r="O25" s="131" t="s">
        <v>198</v>
      </c>
      <c r="P25" s="131">
        <v>2010102</v>
      </c>
      <c r="Q25" s="131" t="s">
        <v>199</v>
      </c>
      <c r="R25" s="131">
        <v>0</v>
      </c>
      <c r="T25" s="3" t="str">
        <f>+VLOOKUP(Tabla1[[#This Row],[id_bodega]],'CONVERSION DATOS'!B:D,2,0)</f>
        <v>TAT MEDELLIN</v>
      </c>
      <c r="U25" s="3" t="str">
        <f>+VLOOKUP(Q25,'CONVERSION DATOS'!B:D,3,0)</f>
        <v>VEHICULOS</v>
      </c>
      <c r="V25" t="str">
        <f>+VLOOKUP($A$1:$A$20535,'DT HUEVO'!$A:$E,3,0)</f>
        <v>YUMBO</v>
      </c>
      <c r="W25" t="str">
        <f>+VLOOKUP($A$1:$A$20375,'DT HUEVO'!$A:$E,4,0)</f>
        <v>VERDE</v>
      </c>
      <c r="X25" t="str">
        <f>+VLOOKUP(T$1:T$20535,'DT HUEVO'!$H:$K,2,0)</f>
        <v>OCCIDENTE</v>
      </c>
      <c r="Y25" t="str">
        <f>+VLOOKUP(T$1:T$20535,'DT HUEVO'!$H:$K,3,0)</f>
        <v>CALOTO</v>
      </c>
      <c r="Z25">
        <f>+VLOOKUP(A$1:A$20535,'DT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2010102</v>
      </c>
      <c r="B26" s="131" t="s">
        <v>1267</v>
      </c>
      <c r="C26" s="131" t="s">
        <v>1259</v>
      </c>
      <c r="D26" s="131">
        <v>160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610</v>
      </c>
      <c r="J26" s="131" t="s">
        <v>1262</v>
      </c>
      <c r="K26" s="131" t="s">
        <v>1263</v>
      </c>
      <c r="L26" s="133">
        <v>629.67999999999995</v>
      </c>
      <c r="M26" s="134">
        <v>46206</v>
      </c>
      <c r="O26" s="131" t="s">
        <v>202</v>
      </c>
      <c r="P26" s="131">
        <v>2010102</v>
      </c>
      <c r="Q26" s="131" t="s">
        <v>203</v>
      </c>
      <c r="R26" s="131">
        <v>0</v>
      </c>
      <c r="T26" s="3" t="str">
        <f>+VLOOKUP(Tabla1[[#This Row],[id_bodega]],'CONVERSION DATOS'!B:D,2,0)</f>
        <v>TAT MEDELLIN</v>
      </c>
      <c r="U26" s="3" t="str">
        <f>+VLOOKUP(Q26,'CONVERSION DATOS'!B:D,3,0)</f>
        <v>VEHICULOS</v>
      </c>
      <c r="V26" t="str">
        <f>+VLOOKUP($A$1:$A$20576,'DT HUEVO'!$A:$E,3,0)</f>
        <v>YUMBO</v>
      </c>
      <c r="W26" t="str">
        <f>+VLOOKUP($A$1:$A$20416,'DT HUEVO'!$A:$E,4,0)</f>
        <v>VERDE</v>
      </c>
      <c r="X26" t="str">
        <f>+VLOOKUP(T$1:T$20576,'DT HUEVO'!$H:$K,2,0)</f>
        <v>OCCIDENTE</v>
      </c>
      <c r="Y26" t="str">
        <f>+VLOOKUP(T$1:T$20576,'DT HUEVO'!$H:$K,3,0)</f>
        <v>CALOTO</v>
      </c>
      <c r="Z26">
        <f>+VLOOKUP(A$1:A$20576,'DT HUEVO'!$A:$E,5,0)</f>
        <v>0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2010102</v>
      </c>
      <c r="B27" s="131" t="s">
        <v>1267</v>
      </c>
      <c r="C27" s="131" t="s">
        <v>1259</v>
      </c>
      <c r="D27" s="131">
        <v>240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610</v>
      </c>
      <c r="J27" s="131" t="s">
        <v>1262</v>
      </c>
      <c r="K27" s="131" t="s">
        <v>1263</v>
      </c>
      <c r="L27" s="133">
        <v>629.67999999999995</v>
      </c>
      <c r="M27" s="134">
        <v>46209</v>
      </c>
      <c r="O27" s="131" t="s">
        <v>204</v>
      </c>
      <c r="P27" s="131">
        <v>2010102</v>
      </c>
      <c r="Q27" s="131" t="s">
        <v>205</v>
      </c>
      <c r="R27" s="131">
        <v>0</v>
      </c>
      <c r="T27" s="3" t="str">
        <f>+VLOOKUP(Tabla1[[#This Row],[id_bodega]],'CONVERSION DATOS'!B:D,2,0)</f>
        <v>TAT MEDELLIN</v>
      </c>
      <c r="U27" s="3" t="str">
        <f>+VLOOKUP(Q27,'CONVERSION DATOS'!B:D,3,0)</f>
        <v>VEHICULOS</v>
      </c>
      <c r="V27" t="str">
        <f>+VLOOKUP($A$1:$A$20490,'DT HUEVO'!$A:$E,3,0)</f>
        <v>YUMBO</v>
      </c>
      <c r="W27" t="str">
        <f>+VLOOKUP($A$1:$A$20330,'DT HUEVO'!$A:$E,4,0)</f>
        <v>VERDE</v>
      </c>
      <c r="X27" t="str">
        <f>+VLOOKUP(T$1:T$20490,'DT HUEVO'!$H:$K,2,0)</f>
        <v>OCCIDENTE</v>
      </c>
      <c r="Y27" t="str">
        <f>+VLOOKUP(T$1:T$20490,'DT HUEVO'!$H:$K,3,0)</f>
        <v>CALOTO</v>
      </c>
      <c r="Z27">
        <f>+VLOOKUP(A$1:A$20490,'DT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2010102</v>
      </c>
      <c r="B28" s="131" t="s">
        <v>1267</v>
      </c>
      <c r="C28" s="131" t="s">
        <v>1259</v>
      </c>
      <c r="D28" s="131">
        <v>360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610</v>
      </c>
      <c r="J28" s="131" t="s">
        <v>1262</v>
      </c>
      <c r="K28" s="131" t="s">
        <v>1263</v>
      </c>
      <c r="L28" s="133">
        <v>629.67999999999995</v>
      </c>
      <c r="M28" s="134">
        <v>46209</v>
      </c>
      <c r="O28" s="131" t="s">
        <v>206</v>
      </c>
      <c r="P28" s="131">
        <v>2010102</v>
      </c>
      <c r="Q28" s="131" t="s">
        <v>207</v>
      </c>
      <c r="R28" s="131">
        <v>0</v>
      </c>
      <c r="T28" s="3" t="str">
        <f>+VLOOKUP(Tabla1[[#This Row],[id_bodega]],'CONVERSION DATOS'!B:D,2,0)</f>
        <v>TAT MEDELLIN</v>
      </c>
      <c r="U28" s="3" t="str">
        <f>+VLOOKUP(Q28,'CONVERSION DATOS'!B:D,3,0)</f>
        <v>VEHICULOS</v>
      </c>
      <c r="V28" t="str">
        <f>+VLOOKUP($A$1:$A$20535,'DT HUEVO'!$A:$E,3,0)</f>
        <v>YUMBO</v>
      </c>
      <c r="W28" t="str">
        <f>+VLOOKUP($A$1:$A$20375,'DT HUEVO'!$A:$E,4,0)</f>
        <v>VERDE</v>
      </c>
      <c r="X28" t="str">
        <f>+VLOOKUP(T$1:T$20535,'DT HUEVO'!$H:$K,2,0)</f>
        <v>OCCIDENTE</v>
      </c>
      <c r="Y28" t="str">
        <f>+VLOOKUP(T$1:T$20535,'DT HUEVO'!$H:$K,3,0)</f>
        <v>CALOTO</v>
      </c>
      <c r="Z28">
        <f>+VLOOKUP(A$1:A$20535,'DT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2010102</v>
      </c>
      <c r="B29" s="131" t="s">
        <v>1267</v>
      </c>
      <c r="C29" s="131" t="s">
        <v>1259</v>
      </c>
      <c r="D29" s="131">
        <v>600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610</v>
      </c>
      <c r="J29" s="131" t="s">
        <v>1262</v>
      </c>
      <c r="K29" s="131" t="s">
        <v>1263</v>
      </c>
      <c r="L29" s="133">
        <v>629.67999999999995</v>
      </c>
      <c r="M29" s="134">
        <v>46209</v>
      </c>
      <c r="O29" s="131" t="s">
        <v>903</v>
      </c>
      <c r="P29" s="131">
        <v>2010102</v>
      </c>
      <c r="Q29" s="131" t="s">
        <v>904</v>
      </c>
      <c r="R29" s="131">
        <v>0</v>
      </c>
      <c r="T29" s="3" t="str">
        <f>+VLOOKUP(Tabla1[[#This Row],[id_bodega]],'CONVERSION DATOS'!B:D,2,0)</f>
        <v>TAT MEDELLIN</v>
      </c>
      <c r="U29" s="3" t="str">
        <f>+VLOOKUP(Q29,'CONVERSION DATOS'!B:D,3,0)</f>
        <v>VEHICULOS</v>
      </c>
      <c r="V29" t="str">
        <f>+VLOOKUP($A$1:$A$20584,'DT HUEVO'!$A:$E,3,0)</f>
        <v>YUMBO</v>
      </c>
      <c r="W29" t="str">
        <f>+VLOOKUP($A$1:$A$20424,'DT HUEVO'!$A:$E,4,0)</f>
        <v>VERDE</v>
      </c>
      <c r="X29" t="str">
        <f>+VLOOKUP(T$1:T$20584,'DT HUEVO'!$H:$K,2,0)</f>
        <v>OCCIDENTE</v>
      </c>
      <c r="Y29" t="str">
        <f>+VLOOKUP(T$1:T$20584,'DT HUEVO'!$H:$K,3,0)</f>
        <v>CALOTO</v>
      </c>
      <c r="Z29">
        <f>+VLOOKUP(A$1:A$20584,'DT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1436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610</v>
      </c>
      <c r="J30" s="131" t="s">
        <v>1262</v>
      </c>
      <c r="K30" s="131" t="s">
        <v>1263</v>
      </c>
      <c r="L30" s="133">
        <v>629.67999999999995</v>
      </c>
      <c r="M30" s="134">
        <v>46209</v>
      </c>
      <c r="O30" s="131" t="s">
        <v>1659</v>
      </c>
      <c r="P30" s="131">
        <v>2010102</v>
      </c>
      <c r="Q30" s="131" t="s">
        <v>1146</v>
      </c>
      <c r="R30" s="131">
        <v>0</v>
      </c>
      <c r="T30" s="3" t="str">
        <f>+VLOOKUP(Tabla1[[#This Row],[id_bodega]],'CONVERSION DATOS'!B:D,2,0)</f>
        <v>TAT BOGOTA SIBERIA</v>
      </c>
      <c r="U30" s="3" t="str">
        <f>+VLOOKUP(Q30,'CONVERSION DATOS'!B:D,3,0)</f>
        <v>VEHICULOS</v>
      </c>
      <c r="V30" t="str">
        <f>+VLOOKUP($A$1:$A$20579,'DT HUEVO'!$A:$E,3,0)</f>
        <v>YUMBO</v>
      </c>
      <c r="W30" t="str">
        <f>+VLOOKUP($A$1:$A$20419,'DT HUEVO'!$A:$E,4,0)</f>
        <v>VERDE</v>
      </c>
      <c r="X30" t="str">
        <f>+VLOOKUP(T$1:T$20579,'DT HUEVO'!$H:$K,2,0)</f>
        <v>CENTRO ORIENTE</v>
      </c>
      <c r="Y30" t="str">
        <f>+VLOOKUP(T$1:T$20579,'DT HUEVO'!$H:$K,3,0)</f>
        <v>CALOTO</v>
      </c>
      <c r="Z30">
        <f>+VLOOKUP(A$1:A$20579,'DT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2010102</v>
      </c>
      <c r="B31" s="131" t="s">
        <v>1267</v>
      </c>
      <c r="C31" s="131" t="s">
        <v>1259</v>
      </c>
      <c r="D31" s="131">
        <v>1328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610</v>
      </c>
      <c r="J31" s="131" t="s">
        <v>1262</v>
      </c>
      <c r="K31" s="131" t="s">
        <v>1263</v>
      </c>
      <c r="L31" s="133">
        <v>629.67999999999995</v>
      </c>
      <c r="M31" s="134">
        <v>46209</v>
      </c>
      <c r="O31" s="131" t="s">
        <v>1692</v>
      </c>
      <c r="P31" s="131">
        <v>2010102</v>
      </c>
      <c r="Q31" s="131" t="s">
        <v>317</v>
      </c>
      <c r="R31" s="131">
        <v>0</v>
      </c>
      <c r="T31" s="3" t="str">
        <f>+VLOOKUP(Tabla1[[#This Row],[id_bodega]],'CONVERSION DATOS'!B:D,2,0)</f>
        <v>TAT BOGOTA SIBERIA</v>
      </c>
      <c r="U31" s="3" t="str">
        <f>+VLOOKUP(Q31,'CONVERSION DATOS'!B:D,3,0)</f>
        <v>VEHICULOS</v>
      </c>
      <c r="V31" t="str">
        <f>+VLOOKUP($A$1:$A$20579,'DT HUEVO'!$A:$E,3,0)</f>
        <v>YUMBO</v>
      </c>
      <c r="W31" t="str">
        <f>+VLOOKUP($A$1:$A$20419,'DT HUEVO'!$A:$E,4,0)</f>
        <v>VERDE</v>
      </c>
      <c r="X31" t="str">
        <f>+VLOOKUP(T$1:T$20579,'DT HUEVO'!$H:$K,2,0)</f>
        <v>CENTRO ORIENTE</v>
      </c>
      <c r="Y31" t="str">
        <f>+VLOOKUP(T$1:T$20579,'DT HUEVO'!$H:$K,3,0)</f>
        <v>CALOTO</v>
      </c>
      <c r="Z31">
        <f>+VLOOKUP(A$1:A$20579,'DT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2010102</v>
      </c>
      <c r="B32" s="131" t="s">
        <v>1267</v>
      </c>
      <c r="C32" s="131" t="s">
        <v>1259</v>
      </c>
      <c r="D32" s="131">
        <v>1390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610</v>
      </c>
      <c r="J32" s="131" t="s">
        <v>1262</v>
      </c>
      <c r="K32" s="131" t="s">
        <v>1263</v>
      </c>
      <c r="L32" s="133">
        <v>629.67999999999995</v>
      </c>
      <c r="M32" s="134">
        <v>46209</v>
      </c>
      <c r="O32" s="131" t="s">
        <v>1658</v>
      </c>
      <c r="P32" s="131">
        <v>2010102</v>
      </c>
      <c r="Q32" s="131" t="s">
        <v>1148</v>
      </c>
      <c r="R32" s="131">
        <v>0</v>
      </c>
      <c r="T32" s="3" t="str">
        <f>+VLOOKUP(Tabla1[[#This Row],[id_bodega]],'CONVERSION DATOS'!B:D,2,0)</f>
        <v>TAT BOGOTA SIBERIA</v>
      </c>
      <c r="U32" s="3" t="str">
        <f>+VLOOKUP(Q32,'CONVERSION DATOS'!B:D,3,0)</f>
        <v>VEHICULOS</v>
      </c>
      <c r="V32" t="str">
        <f>+VLOOKUP($A$1:$A$20535,'DT HUEVO'!$A:$E,3,0)</f>
        <v>YUMBO</v>
      </c>
      <c r="W32" t="str">
        <f>+VLOOKUP($A$1:$A$20375,'DT HUEVO'!$A:$E,4,0)</f>
        <v>VERDE</v>
      </c>
      <c r="X32" t="str">
        <f>+VLOOKUP(T$1:T$20535,'DT HUEVO'!$H:$K,2,0)</f>
        <v>CENTRO ORIENTE</v>
      </c>
      <c r="Y32" t="str">
        <f>+VLOOKUP(T$1:T$20535,'DT HUEVO'!$H:$K,3,0)</f>
        <v>CALOTO</v>
      </c>
      <c r="Z32">
        <f>+VLOOKUP(A$1:A$20535,'DT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2010102</v>
      </c>
      <c r="B33" s="131" t="s">
        <v>1267</v>
      </c>
      <c r="C33" s="131" t="s">
        <v>1259</v>
      </c>
      <c r="D33" s="131">
        <v>2800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610</v>
      </c>
      <c r="J33" s="131" t="s">
        <v>1262</v>
      </c>
      <c r="K33" s="131" t="s">
        <v>1263</v>
      </c>
      <c r="L33" s="133">
        <v>629.67999999999995</v>
      </c>
      <c r="M33" s="134">
        <v>46205</v>
      </c>
      <c r="O33" s="131" t="s">
        <v>1656</v>
      </c>
      <c r="P33" s="131">
        <v>2010102</v>
      </c>
      <c r="Q33" s="131" t="s">
        <v>319</v>
      </c>
      <c r="R33" s="131">
        <v>0</v>
      </c>
      <c r="T33" s="3" t="str">
        <f>+VLOOKUP(Tabla1[[#This Row],[id_bodega]],'CONVERSION DATOS'!B:D,2,0)</f>
        <v>TAT BOGOTA SIBERIA</v>
      </c>
      <c r="U33" s="3" t="str">
        <f>+VLOOKUP(Q33,'CONVERSION DATOS'!B:D,3,0)</f>
        <v>VEHICULOS</v>
      </c>
      <c r="V33" t="str">
        <f>+VLOOKUP($A$1:$A$20535,'DT HUEVO'!$A:$E,3,0)</f>
        <v>YUMBO</v>
      </c>
      <c r="W33" t="str">
        <f>+VLOOKUP($A$1:$A$20375,'DT HUEVO'!$A:$E,4,0)</f>
        <v>VERDE</v>
      </c>
      <c r="X33" t="str">
        <f>+VLOOKUP(T$1:T$20535,'DT HUEVO'!$H:$K,2,0)</f>
        <v>CENTRO ORIENTE</v>
      </c>
      <c r="Y33" t="str">
        <f>+VLOOKUP(T$1:T$20535,'DT HUEVO'!$H:$K,3,0)</f>
        <v>CALOTO</v>
      </c>
      <c r="Z33">
        <f>+VLOOKUP(A$1:A$20535,'DT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2010102</v>
      </c>
      <c r="B34" s="131" t="s">
        <v>1267</v>
      </c>
      <c r="C34" s="131" t="s">
        <v>1259</v>
      </c>
      <c r="D34" s="131">
        <v>780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610</v>
      </c>
      <c r="J34" s="131" t="s">
        <v>1262</v>
      </c>
      <c r="K34" s="131" t="s">
        <v>1263</v>
      </c>
      <c r="L34" s="133">
        <v>629.67999999999995</v>
      </c>
      <c r="M34" s="134">
        <v>46209</v>
      </c>
      <c r="O34" s="131" t="s">
        <v>1693</v>
      </c>
      <c r="P34" s="131">
        <v>2010102</v>
      </c>
      <c r="Q34" s="131" t="s">
        <v>320</v>
      </c>
      <c r="R34" s="131">
        <v>0</v>
      </c>
      <c r="T34" s="3" t="str">
        <f>+VLOOKUP(Tabla1[[#This Row],[id_bodega]],'CONVERSION DATOS'!B:D,2,0)</f>
        <v>TAT BOGOTA SIBERIA</v>
      </c>
      <c r="U34" s="3" t="str">
        <f>+VLOOKUP(Q34,'CONVERSION DATOS'!B:D,3,0)</f>
        <v>VEHICULOS</v>
      </c>
      <c r="V34" t="str">
        <f>+VLOOKUP($A$1:$A$20490,'DT HUEVO'!$A:$E,3,0)</f>
        <v>YUMBO</v>
      </c>
      <c r="W34" t="str">
        <f>+VLOOKUP($A$1:$A$20330,'DT HUEVO'!$A:$E,4,0)</f>
        <v>VERDE</v>
      </c>
      <c r="X34" t="str">
        <f>+VLOOKUP(T$1:T$20490,'DT HUEVO'!$H:$K,2,0)</f>
        <v>CENTRO ORIENTE</v>
      </c>
      <c r="Y34" t="str">
        <f>+VLOOKUP(T$1:T$20490,'DT HUEVO'!$H:$K,3,0)</f>
        <v>CALOTO</v>
      </c>
      <c r="Z34">
        <f>+VLOOKUP(A$1:A$20490,'DT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2010102</v>
      </c>
      <c r="B35" s="131" t="s">
        <v>1267</v>
      </c>
      <c r="C35" s="131" t="s">
        <v>1259</v>
      </c>
      <c r="D35" s="131">
        <v>1780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610</v>
      </c>
      <c r="J35" s="131" t="s">
        <v>1262</v>
      </c>
      <c r="K35" s="131" t="s">
        <v>1263</v>
      </c>
      <c r="L35" s="133">
        <v>629.67999999999995</v>
      </c>
      <c r="M35" s="134">
        <v>46209</v>
      </c>
      <c r="O35" s="131" t="s">
        <v>1708</v>
      </c>
      <c r="P35" s="131">
        <v>2010102</v>
      </c>
      <c r="Q35" s="131" t="s">
        <v>1152</v>
      </c>
      <c r="R35" s="131">
        <v>0</v>
      </c>
      <c r="T35" s="3" t="str">
        <f>+VLOOKUP(Tabla1[[#This Row],[id_bodega]],'CONVERSION DATOS'!B:D,2,0)</f>
        <v>TAT BOGOTA SIBERIA</v>
      </c>
      <c r="U35" s="3" t="str">
        <f>+VLOOKUP(Q35,'CONVERSION DATOS'!B:D,3,0)</f>
        <v>VEHICULOS</v>
      </c>
      <c r="V35" t="str">
        <f>+VLOOKUP($A$1:$A$20570,'DT HUEVO'!$A:$E,3,0)</f>
        <v>YUMBO</v>
      </c>
      <c r="W35" t="str">
        <f>+VLOOKUP($A$1:$A$20410,'DT HUEVO'!$A:$E,4,0)</f>
        <v>VERDE</v>
      </c>
      <c r="X35" t="str">
        <f>+VLOOKUP(T$1:T$20570,'DT HUEVO'!$H:$K,2,0)</f>
        <v>CENTRO ORIENTE</v>
      </c>
      <c r="Y35" t="str">
        <f>+VLOOKUP(T$1:T$20570,'DT HUEVO'!$H:$K,3,0)</f>
        <v>CALOTO</v>
      </c>
      <c r="Z35">
        <f>+VLOOKUP(A$1:A$20570,'DT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2010102</v>
      </c>
      <c r="B36" s="131" t="s">
        <v>1267</v>
      </c>
      <c r="C36" s="131" t="s">
        <v>1259</v>
      </c>
      <c r="D36" s="131">
        <v>1040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610</v>
      </c>
      <c r="J36" s="131" t="s">
        <v>1262</v>
      </c>
      <c r="K36" s="131" t="s">
        <v>1263</v>
      </c>
      <c r="L36" s="133">
        <v>629.67999999999995</v>
      </c>
      <c r="M36" s="134">
        <v>46209</v>
      </c>
      <c r="O36" s="131" t="s">
        <v>1660</v>
      </c>
      <c r="P36" s="131">
        <v>2010102</v>
      </c>
      <c r="Q36" s="131" t="s">
        <v>321</v>
      </c>
      <c r="R36" s="131">
        <v>0</v>
      </c>
      <c r="T36" s="3" t="str">
        <f>+VLOOKUP(Tabla1[[#This Row],[id_bodega]],'CONVERSION DATOS'!B:D,2,0)</f>
        <v>TAT BOGOTA SIBERIA</v>
      </c>
      <c r="U36" s="3" t="str">
        <f>+VLOOKUP(Q36,'CONVERSION DATOS'!B:D,3,0)</f>
        <v>VEHICULOS</v>
      </c>
      <c r="V36" t="str">
        <f>+VLOOKUP($A$1:$A$20505,'DT HUEVO'!$A:$E,3,0)</f>
        <v>YUMBO</v>
      </c>
      <c r="W36" t="str">
        <f>+VLOOKUP($A$1:$A$20345,'DT HUEVO'!$A:$E,4,0)</f>
        <v>VERDE</v>
      </c>
      <c r="X36" t="str">
        <f>+VLOOKUP(T$1:T$20505,'DT HUEVO'!$H:$K,2,0)</f>
        <v>CENTRO ORIENTE</v>
      </c>
      <c r="Y36" t="str">
        <f>+VLOOKUP(T$1:T$20505,'DT HUEVO'!$H:$K,3,0)</f>
        <v>CALOTO</v>
      </c>
      <c r="Z36">
        <f>+VLOOKUP(A$1:A$20505,'DT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600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610</v>
      </c>
      <c r="J37" s="131" t="s">
        <v>1262</v>
      </c>
      <c r="K37" s="131" t="s">
        <v>1263</v>
      </c>
      <c r="L37" s="133">
        <v>629.67999999999995</v>
      </c>
      <c r="M37" s="134">
        <v>46209</v>
      </c>
      <c r="O37" s="131" t="s">
        <v>1498</v>
      </c>
      <c r="P37" s="131">
        <v>2010102</v>
      </c>
      <c r="Q37" s="131" t="s">
        <v>1499</v>
      </c>
      <c r="R37" s="131">
        <v>0</v>
      </c>
      <c r="T37" s="3" t="str">
        <f>+VLOOKUP(Tabla1[[#This Row],[id_bodega]],'CONVERSION DATOS'!B:D,2,0)</f>
        <v>TAT BOGOTA SIBERIA</v>
      </c>
      <c r="U37" s="3" t="str">
        <f>+VLOOKUP(Q37,'CONVERSION DATOS'!B:D,3,0)</f>
        <v>VEHICULOS</v>
      </c>
      <c r="V37" t="str">
        <f>+VLOOKUP($A$1:$A$20579,'DT HUEVO'!$A:$E,3,0)</f>
        <v>YUMBO</v>
      </c>
      <c r="W37" t="str">
        <f>+VLOOKUP($A$1:$A$20419,'DT HUEVO'!$A:$E,4,0)</f>
        <v>VERDE</v>
      </c>
      <c r="X37" t="str">
        <f>+VLOOKUP(T$1:T$20579,'DT HUEVO'!$H:$K,2,0)</f>
        <v>CENTRO ORIENTE</v>
      </c>
      <c r="Y37" t="str">
        <f>+VLOOKUP(T$1:T$20579,'DT HUEVO'!$H:$K,3,0)</f>
        <v>CALOTO</v>
      </c>
      <c r="Z37">
        <f>+VLOOKUP(A$1:A$20579,'DT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2010102</v>
      </c>
      <c r="B38" s="131" t="s">
        <v>1267</v>
      </c>
      <c r="C38" s="131" t="s">
        <v>1259</v>
      </c>
      <c r="D38" s="131">
        <v>1164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610</v>
      </c>
      <c r="J38" s="131" t="s">
        <v>1262</v>
      </c>
      <c r="K38" s="131" t="s">
        <v>1263</v>
      </c>
      <c r="L38" s="133">
        <v>629.67999999999995</v>
      </c>
      <c r="M38" s="134">
        <v>46209</v>
      </c>
      <c r="O38" s="131" t="s">
        <v>1687</v>
      </c>
      <c r="P38" s="131">
        <v>2010102</v>
      </c>
      <c r="Q38" s="131" t="s">
        <v>1500</v>
      </c>
      <c r="R38" s="131">
        <v>0</v>
      </c>
      <c r="T38" s="3" t="str">
        <f>+VLOOKUP(Tabla1[[#This Row],[id_bodega]],'CONVERSION DATOS'!B:D,2,0)</f>
        <v>TAT BOGOTA SIBERIA</v>
      </c>
      <c r="U38" s="3" t="str">
        <f>+VLOOKUP(Q38,'CONVERSION DATOS'!B:D,3,0)</f>
        <v>VEHICULOS</v>
      </c>
      <c r="V38" t="str">
        <f>+VLOOKUP($A$1:$A$20579,'DT HUEVO'!$A:$E,3,0)</f>
        <v>YUMBO</v>
      </c>
      <c r="W38" t="str">
        <f>+VLOOKUP($A$1:$A$20419,'DT HUEVO'!$A:$E,4,0)</f>
        <v>VERDE</v>
      </c>
      <c r="X38" t="str">
        <f>+VLOOKUP(T$1:T$20579,'DT HUEVO'!$H:$K,2,0)</f>
        <v>CENTRO ORIENTE</v>
      </c>
      <c r="Y38" t="str">
        <f>+VLOOKUP(T$1:T$20579,'DT HUEVO'!$H:$K,3,0)</f>
        <v>CALOTO</v>
      </c>
      <c r="Z38">
        <f>+VLOOKUP(A$1:A$20579,'DT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2010102</v>
      </c>
      <c r="B39" s="131" t="s">
        <v>1267</v>
      </c>
      <c r="C39" s="131" t="s">
        <v>1259</v>
      </c>
      <c r="D39" s="131">
        <v>47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610</v>
      </c>
      <c r="J39" s="131" t="s">
        <v>1262</v>
      </c>
      <c r="K39" s="131" t="s">
        <v>1263</v>
      </c>
      <c r="L39" s="133">
        <v>629.67999999846995</v>
      </c>
      <c r="M39" s="134">
        <v>46207</v>
      </c>
      <c r="O39" s="131" t="s">
        <v>1694</v>
      </c>
      <c r="P39" s="131">
        <v>2010102</v>
      </c>
      <c r="Q39" s="131" t="s">
        <v>338</v>
      </c>
      <c r="R39" s="131">
        <v>0</v>
      </c>
      <c r="T39" s="3" t="str">
        <f>+VLOOKUP(Tabla1[[#This Row],[id_bodega]],'CONVERSION DATOS'!B:D,2,0)</f>
        <v>TAT BOGOTA MONTEVIDEO</v>
      </c>
      <c r="U39" s="3" t="str">
        <f>+VLOOKUP(Q39,'CONVERSION DATOS'!B:D,3,0)</f>
        <v>VEHICULOS</v>
      </c>
      <c r="V39" t="str">
        <f>+VLOOKUP($A$1:$A$20490,'DT HUEVO'!$A:$E,3,0)</f>
        <v>YUMBO</v>
      </c>
      <c r="W39" t="str">
        <f>+VLOOKUP($A$1:$A$20330,'DT HUEVO'!$A:$E,4,0)</f>
        <v>VERDE</v>
      </c>
      <c r="X39" t="str">
        <f>+VLOOKUP(T$1:T$20490,'DT HUEVO'!$H:$K,2,0)</f>
        <v>CENTRO ORIENTE</v>
      </c>
      <c r="Y39" t="str">
        <f>+VLOOKUP(T$1:T$20490,'DT HUEVO'!$H:$K,3,0)</f>
        <v>SANTANDER</v>
      </c>
      <c r="Z39">
        <f>+VLOOKUP(A$1:A$20490,'DT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TAT</v>
      </c>
    </row>
    <row r="40" spans="1:28">
      <c r="A40" s="131">
        <v>2010102</v>
      </c>
      <c r="B40" s="131" t="s">
        <v>1267</v>
      </c>
      <c r="C40" s="131" t="s">
        <v>1259</v>
      </c>
      <c r="D40" s="131">
        <v>760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610</v>
      </c>
      <c r="J40" s="131" t="s">
        <v>1262</v>
      </c>
      <c r="K40" s="131" t="s">
        <v>1263</v>
      </c>
      <c r="L40" s="133">
        <v>629.67999999999995</v>
      </c>
      <c r="M40" s="134">
        <v>46209</v>
      </c>
      <c r="O40" s="131" t="s">
        <v>1501</v>
      </c>
      <c r="P40" s="131">
        <v>2010102</v>
      </c>
      <c r="Q40" s="131" t="s">
        <v>339</v>
      </c>
      <c r="R40" s="131">
        <v>0</v>
      </c>
      <c r="T40" s="3" t="str">
        <f>+VLOOKUP(Tabla1[[#This Row],[id_bodega]],'CONVERSION DATOS'!B:D,2,0)</f>
        <v>TAT BOGOTA MONTEVIDEO</v>
      </c>
      <c r="U40" s="3" t="str">
        <f>+VLOOKUP(Q40,'CONVERSION DATOS'!B:D,3,0)</f>
        <v>VEHICULOS</v>
      </c>
      <c r="V40" t="str">
        <f>+VLOOKUP($A$1:$A$20453,'DT HUEVO'!$A:$E,3,0)</f>
        <v>YUMBO</v>
      </c>
      <c r="W40" t="str">
        <f>+VLOOKUP($A$1:$A$20293,'DT HUEVO'!$A:$E,4,0)</f>
        <v>VERDE</v>
      </c>
      <c r="X40" t="str">
        <f>+VLOOKUP(T$1:T$20453,'DT HUEVO'!$H:$K,2,0)</f>
        <v>CENTRO ORIENTE</v>
      </c>
      <c r="Y40" t="str">
        <f>+VLOOKUP(T$1:T$20453,'DT HUEVO'!$H:$K,3,0)</f>
        <v>SANTANDER</v>
      </c>
      <c r="Z40">
        <f>+VLOOKUP(A$1:A$20453,'DT HUEVO'!$A:$E,5,0)</f>
        <v>0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TAT</v>
      </c>
    </row>
    <row r="41" spans="1:28">
      <c r="A41" s="131">
        <v>2010102</v>
      </c>
      <c r="B41" s="131" t="s">
        <v>1267</v>
      </c>
      <c r="C41" s="131" t="s">
        <v>1259</v>
      </c>
      <c r="D41" s="131">
        <v>300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610</v>
      </c>
      <c r="J41" s="131" t="s">
        <v>1262</v>
      </c>
      <c r="K41" s="131" t="s">
        <v>1263</v>
      </c>
      <c r="L41" s="133">
        <v>629.67999999999995</v>
      </c>
      <c r="M41" s="134">
        <v>46209</v>
      </c>
      <c r="O41" s="131" t="s">
        <v>1697</v>
      </c>
      <c r="P41" s="131">
        <v>2010102</v>
      </c>
      <c r="Q41" s="131" t="s">
        <v>1155</v>
      </c>
      <c r="R41" s="131">
        <v>0</v>
      </c>
      <c r="T41" s="3" t="str">
        <f>+VLOOKUP(Tabla1[[#This Row],[id_bodega]],'CONVERSION DATOS'!B:D,2,0)</f>
        <v>TAT BOGOTA MONTEVIDEO</v>
      </c>
      <c r="U41" s="3" t="str">
        <f>+VLOOKUP(Q41,'CONVERSION DATOS'!B:D,3,0)</f>
        <v>VEHICULOS</v>
      </c>
      <c r="V41" t="str">
        <f>+VLOOKUP($A$1:$A$20571,'DT HUEVO'!$A:$E,3,0)</f>
        <v>YUMBO</v>
      </c>
      <c r="W41" t="str">
        <f>+VLOOKUP($A$1:$A$20411,'DT HUEVO'!$A:$E,4,0)</f>
        <v>VERDE</v>
      </c>
      <c r="X41" t="str">
        <f>+VLOOKUP(T$1:T$20571,'DT HUEVO'!$H:$K,2,0)</f>
        <v>CENTRO ORIENTE</v>
      </c>
      <c r="Y41" t="str">
        <f>+VLOOKUP(T$1:T$20571,'DT HUEVO'!$H:$K,3,0)</f>
        <v>SANTANDER</v>
      </c>
      <c r="Z41">
        <f>+VLOOKUP(A$1:A$20571,'DT HUEVO'!$A:$E,5,0)</f>
        <v>0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TAT</v>
      </c>
    </row>
    <row r="42" spans="1:28">
      <c r="A42" s="131">
        <v>2010102</v>
      </c>
      <c r="B42" s="131" t="s">
        <v>1267</v>
      </c>
      <c r="C42" s="131" t="s">
        <v>1259</v>
      </c>
      <c r="D42" s="131">
        <v>371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610</v>
      </c>
      <c r="J42" s="131" t="s">
        <v>1262</v>
      </c>
      <c r="K42" s="131" t="s">
        <v>1263</v>
      </c>
      <c r="L42" s="133">
        <v>629.67999999999995</v>
      </c>
      <c r="M42" s="134">
        <v>46207</v>
      </c>
      <c r="O42" s="131" t="s">
        <v>1502</v>
      </c>
      <c r="P42" s="131">
        <v>2010102</v>
      </c>
      <c r="Q42" s="131" t="s">
        <v>340</v>
      </c>
      <c r="R42" s="131">
        <v>0</v>
      </c>
      <c r="T42" s="3" t="str">
        <f>+VLOOKUP(Tabla1[[#This Row],[id_bodega]],'CONVERSION DATOS'!B:D,2,0)</f>
        <v>TAT BOGOTA MONTEVIDEO</v>
      </c>
      <c r="U42" s="3" t="str">
        <f>+VLOOKUP(Q42,'CONVERSION DATOS'!B:D,3,0)</f>
        <v>VEHICULOS</v>
      </c>
      <c r="V42" t="str">
        <f>+VLOOKUP($A$1:$A$20576,'DT HUEVO'!$A:$E,3,0)</f>
        <v>YUMBO</v>
      </c>
      <c r="W42" t="str">
        <f>+VLOOKUP($A$1:$A$20416,'DT HUEVO'!$A:$E,4,0)</f>
        <v>VERDE</v>
      </c>
      <c r="X42" t="str">
        <f>+VLOOKUP(T$1:T$20576,'DT HUEVO'!$H:$K,2,0)</f>
        <v>CENTRO ORIENTE</v>
      </c>
      <c r="Y42" t="str">
        <f>+VLOOKUP(T$1:T$20576,'DT HUEVO'!$H:$K,3,0)</f>
        <v>SANTANDER</v>
      </c>
      <c r="Z42">
        <f>+VLOOKUP(A$1:A$20576,'DT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2010102</v>
      </c>
      <c r="B43" s="131" t="s">
        <v>1267</v>
      </c>
      <c r="C43" s="131" t="s">
        <v>1259</v>
      </c>
      <c r="D43" s="131">
        <v>380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610</v>
      </c>
      <c r="J43" s="131" t="s">
        <v>1262</v>
      </c>
      <c r="K43" s="131" t="s">
        <v>1263</v>
      </c>
      <c r="L43" s="133">
        <v>629.67999999999995</v>
      </c>
      <c r="M43" s="134">
        <v>46209</v>
      </c>
      <c r="O43" s="131" t="s">
        <v>1503</v>
      </c>
      <c r="P43" s="131">
        <v>2010102</v>
      </c>
      <c r="Q43" s="131" t="s">
        <v>341</v>
      </c>
      <c r="R43" s="131">
        <v>0</v>
      </c>
      <c r="T43" s="3" t="str">
        <f>+VLOOKUP(Tabla1[[#This Row],[id_bodega]],'CONVERSION DATOS'!B:D,2,0)</f>
        <v>TAT BOGOTA MONTEVIDEO</v>
      </c>
      <c r="U43" s="3" t="str">
        <f>+VLOOKUP(Q43,'CONVERSION DATOS'!B:D,3,0)</f>
        <v>VEHICULOS</v>
      </c>
      <c r="V43" t="str">
        <f>+VLOOKUP($A$1:$A$20570,'DT HUEVO'!$A:$E,3,0)</f>
        <v>YUMBO</v>
      </c>
      <c r="W43" t="str">
        <f>+VLOOKUP($A$1:$A$20410,'DT HUEVO'!$A:$E,4,0)</f>
        <v>VERDE</v>
      </c>
      <c r="X43" t="str">
        <f>+VLOOKUP(T$1:T$20570,'DT HUEVO'!$H:$K,2,0)</f>
        <v>CENTRO ORIENTE</v>
      </c>
      <c r="Y43" t="str">
        <f>+VLOOKUP(T$1:T$20570,'DT HUEVO'!$H:$K,3,0)</f>
        <v>SANTANDER</v>
      </c>
      <c r="Z43">
        <f>+VLOOKUP(A$1:A$20570,'DT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2010102</v>
      </c>
      <c r="B44" s="131" t="s">
        <v>1267</v>
      </c>
      <c r="C44" s="131" t="s">
        <v>1259</v>
      </c>
      <c r="D44" s="131">
        <v>479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610</v>
      </c>
      <c r="J44" s="131" t="s">
        <v>1262</v>
      </c>
      <c r="K44" s="131" t="s">
        <v>1263</v>
      </c>
      <c r="L44" s="133">
        <v>629.67999999999995</v>
      </c>
      <c r="M44" s="134">
        <v>46209</v>
      </c>
      <c r="O44" s="131" t="s">
        <v>1504</v>
      </c>
      <c r="P44" s="131">
        <v>2010102</v>
      </c>
      <c r="Q44" s="131" t="s">
        <v>342</v>
      </c>
      <c r="R44" s="131">
        <v>0</v>
      </c>
      <c r="T44" s="3" t="str">
        <f>+VLOOKUP(Tabla1[[#This Row],[id_bodega]],'CONVERSION DATOS'!B:D,2,0)</f>
        <v>TAT BOGOTA MONTEVIDEO</v>
      </c>
      <c r="U44" s="3" t="str">
        <f>+VLOOKUP(Q44,'CONVERSION DATOS'!B:D,3,0)</f>
        <v>VEHICULOS</v>
      </c>
      <c r="V44" t="str">
        <f>+VLOOKUP($A$1:$A$20571,'DT HUEVO'!$A:$E,3,0)</f>
        <v>YUMBO</v>
      </c>
      <c r="W44" t="str">
        <f>+VLOOKUP($A$1:$A$20411,'DT HUEVO'!$A:$E,4,0)</f>
        <v>VERDE</v>
      </c>
      <c r="X44" t="str">
        <f>+VLOOKUP(T$1:T$20571,'DT HUEVO'!$H:$K,2,0)</f>
        <v>CENTRO ORIENTE</v>
      </c>
      <c r="Y44" t="str">
        <f>+VLOOKUP(T$1:T$20571,'DT HUEVO'!$H:$K,3,0)</f>
        <v>SANTANDER</v>
      </c>
      <c r="Z44">
        <f>+VLOOKUP(A$1:A$20571,'DT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646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610</v>
      </c>
      <c r="J45" s="131" t="s">
        <v>1262</v>
      </c>
      <c r="K45" s="131" t="s">
        <v>1263</v>
      </c>
      <c r="L45" s="133">
        <v>629.67999999999995</v>
      </c>
      <c r="M45" s="134">
        <v>46209</v>
      </c>
      <c r="O45" s="131" t="s">
        <v>1505</v>
      </c>
      <c r="P45" s="131">
        <v>2010102</v>
      </c>
      <c r="Q45" s="131" t="s">
        <v>343</v>
      </c>
      <c r="R45" s="131">
        <v>0</v>
      </c>
      <c r="T45" s="3" t="str">
        <f>+VLOOKUP(Tabla1[[#This Row],[id_bodega]],'CONVERSION DATOS'!B:D,2,0)</f>
        <v>TAT BOGOTA MONTEVIDEO</v>
      </c>
      <c r="U45" s="3" t="str">
        <f>+VLOOKUP(Q45,'CONVERSION DATOS'!B:D,3,0)</f>
        <v>VEHICULOS</v>
      </c>
      <c r="V45" t="str">
        <f>+VLOOKUP($A$1:$A$20535,'DT HUEVO'!$A:$E,3,0)</f>
        <v>YUMBO</v>
      </c>
      <c r="W45" t="str">
        <f>+VLOOKUP($A$1:$A$20375,'DT HUEVO'!$A:$E,4,0)</f>
        <v>VERDE</v>
      </c>
      <c r="X45" t="str">
        <f>+VLOOKUP(T$1:T$20535,'DT HUEVO'!$H:$K,2,0)</f>
        <v>CENTRO ORIENTE</v>
      </c>
      <c r="Y45" t="str">
        <f>+VLOOKUP(T$1:T$20535,'DT HUEVO'!$H:$K,3,0)</f>
        <v>SANTANDER</v>
      </c>
      <c r="Z45">
        <f>+VLOOKUP(A$1:A$20535,'DT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2010102</v>
      </c>
      <c r="B46" s="131" t="s">
        <v>1267</v>
      </c>
      <c r="C46" s="131" t="s">
        <v>1259</v>
      </c>
      <c r="D46" s="131">
        <v>140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610</v>
      </c>
      <c r="J46" s="131" t="s">
        <v>1262</v>
      </c>
      <c r="K46" s="131" t="s">
        <v>1263</v>
      </c>
      <c r="L46" s="133">
        <v>629.67999999999995</v>
      </c>
      <c r="M46" s="134">
        <v>46209</v>
      </c>
      <c r="O46" s="131" t="s">
        <v>1716</v>
      </c>
      <c r="P46" s="131">
        <v>2010102</v>
      </c>
      <c r="Q46" s="131" t="s">
        <v>344</v>
      </c>
      <c r="R46" s="131">
        <v>0</v>
      </c>
      <c r="T46" s="3" t="str">
        <f>+VLOOKUP(Tabla1[[#This Row],[id_bodega]],'CONVERSION DATOS'!B:D,2,0)</f>
        <v>TAT BOGOTA MONTEVIDEO</v>
      </c>
      <c r="U46" s="3" t="str">
        <f>+VLOOKUP(Q46,'CONVERSION DATOS'!B:D,3,0)</f>
        <v>VEHICULOS</v>
      </c>
      <c r="V46" t="str">
        <f>+VLOOKUP($A$1:$A$20535,'DT HUEVO'!$A:$E,3,0)</f>
        <v>YUMBO</v>
      </c>
      <c r="W46" t="str">
        <f>+VLOOKUP($A$1:$A$20375,'DT HUEVO'!$A:$E,4,0)</f>
        <v>VERDE</v>
      </c>
      <c r="X46" t="str">
        <f>+VLOOKUP(T$1:T$20535,'DT HUEVO'!$H:$K,2,0)</f>
        <v>CENTRO ORIENTE</v>
      </c>
      <c r="Y46" t="str">
        <f>+VLOOKUP(T$1:T$20535,'DT HUEVO'!$H:$K,3,0)</f>
        <v>SANTANDER</v>
      </c>
      <c r="Z46">
        <f>+VLOOKUP(A$1:A$20535,'DT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700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629.67999999999995</v>
      </c>
      <c r="M47" s="134">
        <v>46209</v>
      </c>
      <c r="O47" s="131" t="s">
        <v>1507</v>
      </c>
      <c r="P47" s="131">
        <v>2010102</v>
      </c>
      <c r="Q47" s="131" t="s">
        <v>1508</v>
      </c>
      <c r="R47" s="131">
        <v>0</v>
      </c>
      <c r="T47" s="3" t="str">
        <f>+VLOOKUP(Tabla1[[#This Row],[id_bodega]],'CONVERSION DATOS'!B:D,2,0)</f>
        <v>TAT BOGOTA MONTEVIDEO</v>
      </c>
      <c r="U47" s="3" t="str">
        <f>+VLOOKUP(Q47,'CONVERSION DATOS'!B:D,3,0)</f>
        <v>VEHICULOS</v>
      </c>
      <c r="V47" t="str">
        <f>+VLOOKUP($A$1:$A$20571,'DT HUEVO'!$A:$E,3,0)</f>
        <v>YUMBO</v>
      </c>
      <c r="W47" t="str">
        <f>+VLOOKUP($A$1:$A$20411,'DT HUEVO'!$A:$E,4,0)</f>
        <v>VERDE</v>
      </c>
      <c r="X47" t="str">
        <f>+VLOOKUP(T$1:T$20571,'DT HUEVO'!$H:$K,2,0)</f>
        <v>CENTRO ORIENTE</v>
      </c>
      <c r="Y47" t="str">
        <f>+VLOOKUP(T$1:T$20571,'DT HUEVO'!$H:$K,3,0)</f>
        <v>SANTANDER</v>
      </c>
      <c r="Z47">
        <f>+VLOOKUP(A$1:A$20571,'DT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1020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610</v>
      </c>
      <c r="J48" s="131" t="s">
        <v>1262</v>
      </c>
      <c r="K48" s="131" t="s">
        <v>1263</v>
      </c>
      <c r="L48" s="133">
        <v>629.67999999999995</v>
      </c>
      <c r="M48" s="134">
        <v>46209</v>
      </c>
      <c r="O48" s="131" t="s">
        <v>1510</v>
      </c>
      <c r="P48" s="131">
        <v>2010102</v>
      </c>
      <c r="Q48" s="131" t="s">
        <v>1248</v>
      </c>
      <c r="R48" s="131">
        <v>0</v>
      </c>
      <c r="T48" s="3" t="str">
        <f>+VLOOKUP(Tabla1[[#This Row],[id_bodega]],'CONVERSION DATOS'!B:D,2,0)</f>
        <v>TAT BOGOTA MONTEVIDEO</v>
      </c>
      <c r="U48" s="3" t="str">
        <f>+VLOOKUP(Q48,'CONVERSION DATOS'!B:D,3,0)</f>
        <v>VEHICULOS</v>
      </c>
      <c r="V48" t="str">
        <f>+VLOOKUP($A$1:$A$20538,'DT HUEVO'!$A:$E,3,0)</f>
        <v>YUMBO</v>
      </c>
      <c r="W48" t="str">
        <f>+VLOOKUP($A$1:$A$20378,'DT HUEVO'!$A:$E,4,0)</f>
        <v>VERDE</v>
      </c>
      <c r="X48" t="str">
        <f>+VLOOKUP(T$1:T$20538,'DT HUEVO'!$H:$K,2,0)</f>
        <v>CENTRO ORIENTE</v>
      </c>
      <c r="Y48" t="str">
        <f>+VLOOKUP(T$1:T$20538,'DT HUEVO'!$H:$K,3,0)</f>
        <v>SANTANDER</v>
      </c>
      <c r="Z48">
        <f>+VLOOKUP(A$1:A$20538,'DT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2010102</v>
      </c>
      <c r="B49" s="131" t="s">
        <v>1267</v>
      </c>
      <c r="C49" s="131" t="s">
        <v>1259</v>
      </c>
      <c r="D49" s="131">
        <v>338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610</v>
      </c>
      <c r="J49" s="131" t="s">
        <v>1262</v>
      </c>
      <c r="K49" s="131" t="s">
        <v>1263</v>
      </c>
      <c r="L49" s="133">
        <v>629.67999999999995</v>
      </c>
      <c r="M49" s="134">
        <v>46207</v>
      </c>
      <c r="O49" s="131" t="s">
        <v>1511</v>
      </c>
      <c r="P49" s="131">
        <v>2010102</v>
      </c>
      <c r="Q49" s="131" t="s">
        <v>347</v>
      </c>
      <c r="R49" s="131">
        <v>0</v>
      </c>
      <c r="T49" s="3" t="str">
        <f>+VLOOKUP(Tabla1[[#This Row],[id_bodega]],'CONVERSION DATOS'!B:D,2,0)</f>
        <v>TAT BOGOTA MONTEVIDEO</v>
      </c>
      <c r="U49" s="3" t="str">
        <f>+VLOOKUP(Q49,'CONVERSION DATOS'!B:D,3,0)</f>
        <v>VEHICULOS</v>
      </c>
      <c r="V49" t="str">
        <f>+VLOOKUP($A$1:$A$20579,'DT HUEVO'!$A:$E,3,0)</f>
        <v>YUMBO</v>
      </c>
      <c r="W49" t="str">
        <f>+VLOOKUP($A$1:$A$20419,'DT HUEVO'!$A:$E,4,0)</f>
        <v>VERDE</v>
      </c>
      <c r="X49" t="str">
        <f>+VLOOKUP(T$1:T$20579,'DT HUEVO'!$H:$K,2,0)</f>
        <v>CENTRO ORIENTE</v>
      </c>
      <c r="Y49" t="str">
        <f>+VLOOKUP(T$1:T$20579,'DT HUEVO'!$H:$K,3,0)</f>
        <v>SANTANDER</v>
      </c>
      <c r="Z49">
        <f>+VLOOKUP(A$1:A$20579,'DT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2010102</v>
      </c>
      <c r="B50" s="131" t="s">
        <v>1267</v>
      </c>
      <c r="C50" s="131" t="s">
        <v>1259</v>
      </c>
      <c r="D50" s="131">
        <v>260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610</v>
      </c>
      <c r="J50" s="131" t="s">
        <v>1262</v>
      </c>
      <c r="K50" s="131" t="s">
        <v>1263</v>
      </c>
      <c r="L50" s="133">
        <v>629.67999999999995</v>
      </c>
      <c r="M50" s="134">
        <v>46206</v>
      </c>
      <c r="O50" s="131" t="s">
        <v>1709</v>
      </c>
      <c r="P50" s="131">
        <v>2010102</v>
      </c>
      <c r="Q50" s="131" t="s">
        <v>348</v>
      </c>
      <c r="R50" s="131">
        <v>0</v>
      </c>
      <c r="T50" s="3" t="str">
        <f>+VLOOKUP(Tabla1[[#This Row],[id_bodega]],'CONVERSION DATOS'!B:D,2,0)</f>
        <v>TAT BOGOTA MONTEVIDEO</v>
      </c>
      <c r="U50" s="3" t="str">
        <f>+VLOOKUP(Q50,'CONVERSION DATOS'!B:D,3,0)</f>
        <v>VEHICULOS</v>
      </c>
      <c r="V50" t="str">
        <f>+VLOOKUP($A$1:$A$20448,'DT HUEVO'!$A:$E,3,0)</f>
        <v>YUMBO</v>
      </c>
      <c r="W50" t="str">
        <f>+VLOOKUP($A$1:$A$20288,'DT HUEVO'!$A:$E,4,0)</f>
        <v>VERDE</v>
      </c>
      <c r="X50" t="str">
        <f>+VLOOKUP(T$1:T$20448,'DT HUEVO'!$H:$K,2,0)</f>
        <v>CENTRO ORIENTE</v>
      </c>
      <c r="Y50" t="str">
        <f>+VLOOKUP(T$1:T$20448,'DT HUEVO'!$H:$K,3,0)</f>
        <v>SANTANDER</v>
      </c>
      <c r="Z50">
        <f>+VLOOKUP(A$1:A$20448,'DT HUEVO'!$A:$E,5,0)</f>
        <v>0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2010102</v>
      </c>
      <c r="B51" s="131" t="s">
        <v>1267</v>
      </c>
      <c r="C51" s="131" t="s">
        <v>1259</v>
      </c>
      <c r="D51" s="131">
        <v>620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610</v>
      </c>
      <c r="J51" s="131" t="s">
        <v>1262</v>
      </c>
      <c r="K51" s="131" t="s">
        <v>1263</v>
      </c>
      <c r="L51" s="133">
        <v>629.67999999999995</v>
      </c>
      <c r="M51" s="134">
        <v>46209</v>
      </c>
      <c r="O51" s="131" t="s">
        <v>1512</v>
      </c>
      <c r="P51" s="131">
        <v>2010102</v>
      </c>
      <c r="Q51" s="131" t="s">
        <v>349</v>
      </c>
      <c r="R51" s="131">
        <v>0</v>
      </c>
      <c r="T51" s="3" t="str">
        <f>+VLOOKUP(Tabla1[[#This Row],[id_bodega]],'CONVERSION DATOS'!B:D,2,0)</f>
        <v>TAT BOGOTA MONTEVIDEO</v>
      </c>
      <c r="U51" s="3" t="str">
        <f>+VLOOKUP(Q51,'CONVERSION DATOS'!B:D,3,0)</f>
        <v>VEHICULOS</v>
      </c>
      <c r="V51" t="str">
        <f>+VLOOKUP($A$1:$A$20570,'DT HUEVO'!$A:$E,3,0)</f>
        <v>YUMBO</v>
      </c>
      <c r="W51" t="str">
        <f>+VLOOKUP($A$1:$A$20410,'DT HUEVO'!$A:$E,4,0)</f>
        <v>VERDE</v>
      </c>
      <c r="X51" t="str">
        <f>+VLOOKUP(T$1:T$20570,'DT HUEVO'!$H:$K,2,0)</f>
        <v>CENTRO ORIENTE</v>
      </c>
      <c r="Y51" t="str">
        <f>+VLOOKUP(T$1:T$20570,'DT HUEVO'!$H:$K,3,0)</f>
        <v>SANTANDER</v>
      </c>
      <c r="Z51">
        <f>+VLOOKUP(A$1:A$20570,'DT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120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>
        <v>46209</v>
      </c>
      <c r="O52" s="131" t="s">
        <v>1710</v>
      </c>
      <c r="P52" s="131">
        <v>2010102</v>
      </c>
      <c r="Q52" s="131" t="s">
        <v>350</v>
      </c>
      <c r="R52" s="131">
        <v>0</v>
      </c>
      <c r="T52" s="3" t="str">
        <f>+VLOOKUP(Tabla1[[#This Row],[id_bodega]],'CONVERSION DATOS'!B:D,2,0)</f>
        <v>TAT BOGOTA MONTEVIDEO</v>
      </c>
      <c r="U52" s="3" t="str">
        <f>+VLOOKUP(Q52,'CONVERSION DATOS'!B:D,3,0)</f>
        <v>VEHICULOS</v>
      </c>
      <c r="V52" t="str">
        <f>+VLOOKUP($A$1:$A$20362,'DT HUEVO'!$A:$E,3,0)</f>
        <v>YUMBO</v>
      </c>
      <c r="W52" t="str">
        <f>+VLOOKUP($A$1:$A$20202,'DT HUEVO'!$A:$E,4,0)</f>
        <v>VERDE</v>
      </c>
      <c r="X52" t="str">
        <f>+VLOOKUP(T$1:T$20362,'DT HUEVO'!$H:$K,2,0)</f>
        <v>CENTRO ORIENTE</v>
      </c>
      <c r="Y52" t="str">
        <f>+VLOOKUP(T$1:T$20362,'DT HUEVO'!$H:$K,3,0)</f>
        <v>SANTANDER</v>
      </c>
      <c r="Z52">
        <f>+VLOOKUP(A$1:A$20362,'DT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2010102</v>
      </c>
      <c r="B53" s="131" t="s">
        <v>1267</v>
      </c>
      <c r="C53" s="131" t="s">
        <v>1259</v>
      </c>
      <c r="D53" s="131">
        <v>184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610</v>
      </c>
      <c r="J53" s="131" t="s">
        <v>1262</v>
      </c>
      <c r="K53" s="131" t="s">
        <v>1263</v>
      </c>
      <c r="L53" s="133">
        <v>629.67999999999995</v>
      </c>
      <c r="M53" s="134">
        <v>46209</v>
      </c>
      <c r="O53" s="131" t="s">
        <v>1691</v>
      </c>
      <c r="P53" s="131">
        <v>2010102</v>
      </c>
      <c r="Q53" s="131" t="s">
        <v>352</v>
      </c>
      <c r="R53" s="131">
        <v>0</v>
      </c>
      <c r="T53" s="3" t="str">
        <f>+VLOOKUP(Tabla1[[#This Row],[id_bodega]],'CONVERSION DATOS'!B:D,2,0)</f>
        <v>TAT BOGOTA MONTEVIDEO</v>
      </c>
      <c r="U53" s="3" t="str">
        <f>+VLOOKUP(Q53,'CONVERSION DATOS'!B:D,3,0)</f>
        <v>VEHICULOS</v>
      </c>
      <c r="V53" t="str">
        <f>+VLOOKUP($A$1:$A$20538,'DT HUEVO'!$A:$E,3,0)</f>
        <v>YUMBO</v>
      </c>
      <c r="W53" t="str">
        <f>+VLOOKUP($A$1:$A$20378,'DT HUEVO'!$A:$E,4,0)</f>
        <v>VERDE</v>
      </c>
      <c r="X53" t="str">
        <f>+VLOOKUP(T$1:T$20538,'DT HUEVO'!$H:$K,2,0)</f>
        <v>CENTRO ORIENTE</v>
      </c>
      <c r="Y53" t="str">
        <f>+VLOOKUP(T$1:T$20538,'DT HUEVO'!$H:$K,3,0)</f>
        <v>SANTANDER</v>
      </c>
      <c r="Z53">
        <f>+VLOOKUP(A$1:A$20538,'DT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2010102</v>
      </c>
      <c r="B54" s="131" t="s">
        <v>1267</v>
      </c>
      <c r="C54" s="131" t="s">
        <v>1259</v>
      </c>
      <c r="D54" s="131">
        <v>233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610</v>
      </c>
      <c r="J54" s="131" t="s">
        <v>1262</v>
      </c>
      <c r="K54" s="131" t="s">
        <v>1263</v>
      </c>
      <c r="L54" s="133">
        <v>629.67999999999984</v>
      </c>
      <c r="M54" s="134">
        <v>46209</v>
      </c>
      <c r="O54" s="131" t="s">
        <v>1736</v>
      </c>
      <c r="P54" s="131">
        <v>2010102</v>
      </c>
      <c r="Q54" s="131" t="s">
        <v>1515</v>
      </c>
      <c r="R54" s="131">
        <v>0</v>
      </c>
      <c r="T54" s="3" t="str">
        <f>+VLOOKUP(Tabla1[[#This Row],[id_bodega]],'CONVERSION DATOS'!B:D,2,0)</f>
        <v>TAT BOGOTA MONTEVIDEO</v>
      </c>
      <c r="U54" s="3" t="str">
        <f>+VLOOKUP(Q54,'CONVERSION DATOS'!B:D,3,0)</f>
        <v>VEHICULOS</v>
      </c>
      <c r="V54" t="str">
        <f>+VLOOKUP($A$1:$A$20416,'DT HUEVO'!$A:$E,3,0)</f>
        <v>YUMBO</v>
      </c>
      <c r="W54" t="str">
        <f>+VLOOKUP($A$1:$A$20256,'DT HUEVO'!$A:$E,4,0)</f>
        <v>VERDE</v>
      </c>
      <c r="X54" t="str">
        <f>+VLOOKUP(T$1:T$20416,'DT HUEVO'!$H:$K,2,0)</f>
        <v>CENTRO ORIENTE</v>
      </c>
      <c r="Y54" t="str">
        <f>+VLOOKUP(T$1:T$20416,'DT HUEVO'!$H:$K,3,0)</f>
        <v>SANTANDER</v>
      </c>
      <c r="Z54">
        <f>+VLOOKUP(A$1:A$20416,'DT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2010102</v>
      </c>
      <c r="B55" s="131" t="s">
        <v>1267</v>
      </c>
      <c r="C55" s="131" t="s">
        <v>1259</v>
      </c>
      <c r="D55" s="131">
        <v>380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610</v>
      </c>
      <c r="J55" s="131" t="s">
        <v>1262</v>
      </c>
      <c r="K55" s="131" t="s">
        <v>1263</v>
      </c>
      <c r="L55" s="133">
        <v>629.67999999999995</v>
      </c>
      <c r="M55" s="134">
        <v>46207</v>
      </c>
      <c r="O55" s="131" t="s">
        <v>1518</v>
      </c>
      <c r="P55" s="131">
        <v>2010102</v>
      </c>
      <c r="Q55" s="131" t="s">
        <v>1519</v>
      </c>
      <c r="R55" s="131">
        <v>0</v>
      </c>
      <c r="T55" s="3" t="str">
        <f>+VLOOKUP(Tabla1[[#This Row],[id_bodega]],'CONVERSION DATOS'!B:D,2,0)</f>
        <v>TAT BOGOTA MONTEVIDEO</v>
      </c>
      <c r="U55" s="3" t="str">
        <f>+VLOOKUP(Q55,'CONVERSION DATOS'!B:D,3,0)</f>
        <v>VEHICULOS</v>
      </c>
      <c r="V55" t="str">
        <f>+VLOOKUP($A$1:$A$20579,'DT HUEVO'!$A:$E,3,0)</f>
        <v>YUMBO</v>
      </c>
      <c r="W55" t="str">
        <f>+VLOOKUP($A$1:$A$20419,'DT HUEVO'!$A:$E,4,0)</f>
        <v>VERDE</v>
      </c>
      <c r="X55" t="str">
        <f>+VLOOKUP(T$1:T$20579,'DT HUEVO'!$H:$K,2,0)</f>
        <v>CENTRO ORIENTE</v>
      </c>
      <c r="Y55" t="str">
        <f>+VLOOKUP(T$1:T$20579,'DT HUEVO'!$H:$K,3,0)</f>
        <v>SANTANDER</v>
      </c>
      <c r="Z55">
        <f>+VLOOKUP(A$1:A$20579,'DT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2010102</v>
      </c>
      <c r="B56" s="131" t="s">
        <v>1267</v>
      </c>
      <c r="C56" s="131" t="s">
        <v>1259</v>
      </c>
      <c r="D56" s="131">
        <v>3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610</v>
      </c>
      <c r="J56" s="131" t="s">
        <v>1262</v>
      </c>
      <c r="K56" s="131" t="s">
        <v>1263</v>
      </c>
      <c r="L56" s="133">
        <v>629.67999999999995</v>
      </c>
      <c r="M56" s="134">
        <v>46209</v>
      </c>
      <c r="O56" s="131" t="s">
        <v>1745</v>
      </c>
      <c r="P56" s="131">
        <v>2010102</v>
      </c>
      <c r="Q56" s="131" t="s">
        <v>1520</v>
      </c>
      <c r="R56" s="131">
        <v>0</v>
      </c>
      <c r="T56" s="3" t="str">
        <f>+VLOOKUP(Tabla1[[#This Row],[id_bodega]],'CONVERSION DATOS'!B:D,2,0)</f>
        <v>TAT BOGOTA MONTEVIDEO</v>
      </c>
      <c r="U56" s="3" t="str">
        <f>+VLOOKUP(Q56,'CONVERSION DATOS'!B:D,3,0)</f>
        <v>VEHICULOS</v>
      </c>
      <c r="V56" t="str">
        <f>+VLOOKUP($A$1:$A$20584,'DT HUEVO'!$A:$E,3,0)</f>
        <v>YUMBO</v>
      </c>
      <c r="W56" t="str">
        <f>+VLOOKUP($A$1:$A$20424,'DT HUEVO'!$A:$E,4,0)</f>
        <v>VERDE</v>
      </c>
      <c r="X56" t="str">
        <f>+VLOOKUP(T$1:T$20584,'DT HUEVO'!$H:$K,2,0)</f>
        <v>CENTRO ORIENTE</v>
      </c>
      <c r="Y56" t="str">
        <f>+VLOOKUP(T$1:T$20584,'DT HUEVO'!$H:$K,3,0)</f>
        <v>SANTANDER</v>
      </c>
      <c r="Z56">
        <f>+VLOOKUP(A$1:A$20584,'DT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2010102</v>
      </c>
      <c r="B57" s="131" t="s">
        <v>1267</v>
      </c>
      <c r="C57" s="131" t="s">
        <v>1259</v>
      </c>
      <c r="D57" s="131">
        <v>240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610</v>
      </c>
      <c r="J57" s="131" t="s">
        <v>1262</v>
      </c>
      <c r="K57" s="131" t="s">
        <v>1263</v>
      </c>
      <c r="L57" s="133">
        <v>629.67999999999995</v>
      </c>
      <c r="M57" s="134">
        <v>46209</v>
      </c>
      <c r="O57" s="131" t="s">
        <v>1746</v>
      </c>
      <c r="P57" s="131">
        <v>2010102</v>
      </c>
      <c r="Q57" s="131" t="s">
        <v>1521</v>
      </c>
      <c r="R57" s="131">
        <v>0</v>
      </c>
      <c r="T57" s="3" t="str">
        <f>+VLOOKUP(Tabla1[[#This Row],[id_bodega]],'CONVERSION DATOS'!B:D,2,0)</f>
        <v>TAT BOGOTA MONTEVIDEO</v>
      </c>
      <c r="U57" s="3" t="str">
        <f>+VLOOKUP(Q57,'CONVERSION DATOS'!B:D,3,0)</f>
        <v>VEHICULOS</v>
      </c>
      <c r="V57" t="str">
        <f>+VLOOKUP($A$1:$A$20584,'DT HUEVO'!$A:$E,3,0)</f>
        <v>YUMBO</v>
      </c>
      <c r="W57" t="str">
        <f>+VLOOKUP($A$1:$A$20424,'DT HUEVO'!$A:$E,4,0)</f>
        <v>VERDE</v>
      </c>
      <c r="X57" t="str">
        <f>+VLOOKUP(T$1:T$20584,'DT HUEVO'!$H:$K,2,0)</f>
        <v>CENTRO ORIENTE</v>
      </c>
      <c r="Y57" t="str">
        <f>+VLOOKUP(T$1:T$20584,'DT HUEVO'!$H:$K,3,0)</f>
        <v>SANTANDER</v>
      </c>
      <c r="Z57">
        <f>+VLOOKUP(A$1:A$20584,'DT HUEVO'!$A:$E,5,0)</f>
        <v>0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2010102</v>
      </c>
      <c r="B58" s="131" t="s">
        <v>1267</v>
      </c>
      <c r="C58" s="131" t="s">
        <v>1259</v>
      </c>
      <c r="D58" s="131">
        <v>246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610</v>
      </c>
      <c r="J58" s="131" t="s">
        <v>1262</v>
      </c>
      <c r="K58" s="131" t="s">
        <v>1263</v>
      </c>
      <c r="L58" s="133">
        <v>629.67999999999995</v>
      </c>
      <c r="M58" s="134">
        <v>46209</v>
      </c>
      <c r="O58" s="131" t="s">
        <v>1723</v>
      </c>
      <c r="P58" s="131">
        <v>2010102</v>
      </c>
      <c r="Q58" s="131" t="s">
        <v>1522</v>
      </c>
      <c r="R58" s="131">
        <v>0</v>
      </c>
      <c r="T58" s="3" t="str">
        <f>+VLOOKUP(Tabla1[[#This Row],[id_bodega]],'CONVERSION DATOS'!B:D,2,0)</f>
        <v>TAT BOGOTA MONTEVIDEO</v>
      </c>
      <c r="U58" s="3" t="str">
        <f>+VLOOKUP(Q58,'CONVERSION DATOS'!B:D,3,0)</f>
        <v>VEHICULOS</v>
      </c>
      <c r="V58" t="str">
        <f>+VLOOKUP($A$1:$A$20584,'DT HUEVO'!$A:$E,3,0)</f>
        <v>YUMBO</v>
      </c>
      <c r="W58" t="str">
        <f>+VLOOKUP($A$1:$A$20424,'DT HUEVO'!$A:$E,4,0)</f>
        <v>VERDE</v>
      </c>
      <c r="X58" t="str">
        <f>+VLOOKUP(T$1:T$20584,'DT HUEVO'!$H:$K,2,0)</f>
        <v>CENTRO ORIENTE</v>
      </c>
      <c r="Y58" t="str">
        <f>+VLOOKUP(T$1:T$20584,'DT HUEVO'!$H:$K,3,0)</f>
        <v>SANTANDER</v>
      </c>
      <c r="Z58">
        <f>+VLOOKUP(A$1:A$20584,'DT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2010102</v>
      </c>
      <c r="B59" s="131" t="s">
        <v>1267</v>
      </c>
      <c r="C59" s="131" t="s">
        <v>1259</v>
      </c>
      <c r="D59" s="131">
        <v>525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610</v>
      </c>
      <c r="J59" s="131" t="s">
        <v>1262</v>
      </c>
      <c r="K59" s="131" t="s">
        <v>1263</v>
      </c>
      <c r="L59" s="133">
        <v>629.67999999999995</v>
      </c>
      <c r="M59" s="134">
        <v>46210</v>
      </c>
      <c r="O59" s="131" t="s">
        <v>1523</v>
      </c>
      <c r="P59" s="131">
        <v>2010102</v>
      </c>
      <c r="Q59" s="131" t="s">
        <v>1524</v>
      </c>
      <c r="R59" s="131">
        <v>0</v>
      </c>
      <c r="T59" s="3" t="str">
        <f>+VLOOKUP(Tabla1[[#This Row],[id_bodega]],'CONVERSION DATOS'!B:D,2,0)</f>
        <v>TAT BOGOTA MONTEVIDEO</v>
      </c>
      <c r="U59" s="3" t="str">
        <f>+VLOOKUP(Q59,'CONVERSION DATOS'!B:D,3,0)</f>
        <v>VEHICULOS</v>
      </c>
      <c r="V59" t="str">
        <f>+VLOOKUP($A$1:$A$20584,'DT HUEVO'!$A:$E,3,0)</f>
        <v>YUMBO</v>
      </c>
      <c r="W59" t="str">
        <f>+VLOOKUP($A$1:$A$20424,'DT HUEVO'!$A:$E,4,0)</f>
        <v>VERDE</v>
      </c>
      <c r="X59" t="str">
        <f>+VLOOKUP(T$1:T$20584,'DT HUEVO'!$H:$K,2,0)</f>
        <v>CENTRO ORIENTE</v>
      </c>
      <c r="Y59" t="str">
        <f>+VLOOKUP(T$1:T$20584,'DT HUEVO'!$H:$K,3,0)</f>
        <v>SANTANDER</v>
      </c>
      <c r="Z59">
        <f>+VLOOKUP(A$1:A$20584,'DT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2010102</v>
      </c>
      <c r="B60" s="131" t="s">
        <v>1267</v>
      </c>
      <c r="C60" s="131" t="s">
        <v>1259</v>
      </c>
      <c r="D60" s="131">
        <v>290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610</v>
      </c>
      <c r="J60" s="131" t="s">
        <v>1262</v>
      </c>
      <c r="K60" s="131" t="s">
        <v>1263</v>
      </c>
      <c r="L60" s="133">
        <v>629.67999999999995</v>
      </c>
      <c r="M60" s="134">
        <v>46209</v>
      </c>
      <c r="O60" s="131" t="s">
        <v>1711</v>
      </c>
      <c r="P60" s="131">
        <v>2010102</v>
      </c>
      <c r="Q60" s="131" t="s">
        <v>1525</v>
      </c>
      <c r="R60" s="131">
        <v>0</v>
      </c>
      <c r="T60" s="3" t="str">
        <f>+VLOOKUP(Tabla1[[#This Row],[id_bodega]],'CONVERSION DATOS'!B:D,2,0)</f>
        <v>TAT BOGOTA MONTEVIDEO</v>
      </c>
      <c r="U60" s="3" t="str">
        <f>+VLOOKUP(Q60,'CONVERSION DATOS'!B:D,3,0)</f>
        <v>VEHICULOS</v>
      </c>
      <c r="V60" t="str">
        <f>+VLOOKUP($A$1:$A$20584,'DT HUEVO'!$A:$E,3,0)</f>
        <v>YUMBO</v>
      </c>
      <c r="W60" t="str">
        <f>+VLOOKUP($A$1:$A$20424,'DT HUEVO'!$A:$E,4,0)</f>
        <v>VERDE</v>
      </c>
      <c r="X60" t="str">
        <f>+VLOOKUP(T$1:T$20584,'DT HUEVO'!$H:$K,2,0)</f>
        <v>CENTRO ORIENTE</v>
      </c>
      <c r="Y60" t="str">
        <f>+VLOOKUP(T$1:T$20584,'DT HUEVO'!$H:$K,3,0)</f>
        <v>SANTANDER</v>
      </c>
      <c r="Z60">
        <f>+VLOOKUP(A$1:A$20584,'DT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834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610</v>
      </c>
      <c r="J61" s="131" t="s">
        <v>1262</v>
      </c>
      <c r="K61" s="131" t="s">
        <v>1263</v>
      </c>
      <c r="L61" s="133">
        <v>629.67999999999995</v>
      </c>
      <c r="M61" s="134">
        <v>46209</v>
      </c>
      <c r="O61" s="131" t="s">
        <v>1526</v>
      </c>
      <c r="P61" s="131">
        <v>2010102</v>
      </c>
      <c r="Q61" s="131" t="s">
        <v>1527</v>
      </c>
      <c r="R61" s="131">
        <v>0</v>
      </c>
      <c r="T61" s="3" t="str">
        <f>+VLOOKUP(Tabla1[[#This Row],[id_bodega]],'CONVERSION DATOS'!B:D,2,0)</f>
        <v>TAT BOGOTA MONTEVIDEO</v>
      </c>
      <c r="U61" s="3" t="str">
        <f>+VLOOKUP(Q61,'CONVERSION DATOS'!B:D,3,0)</f>
        <v>VEHICULOS</v>
      </c>
      <c r="V61" t="str">
        <f>+VLOOKUP($A$1:$A$20584,'DT HUEVO'!$A:$E,3,0)</f>
        <v>YUMBO</v>
      </c>
      <c r="W61" t="str">
        <f>+VLOOKUP($A$1:$A$20424,'DT HUEVO'!$A:$E,4,0)</f>
        <v>VERDE</v>
      </c>
      <c r="X61" t="str">
        <f>+VLOOKUP(T$1:T$20584,'DT HUEVO'!$H:$K,2,0)</f>
        <v>CENTRO ORIENTE</v>
      </c>
      <c r="Y61" t="str">
        <f>+VLOOKUP(T$1:T$20584,'DT HUEVO'!$H:$K,3,0)</f>
        <v>SANTANDER</v>
      </c>
      <c r="Z61">
        <f>+VLOOKUP(A$1:A$20584,'DT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2010102</v>
      </c>
      <c r="B62" s="131" t="s">
        <v>1267</v>
      </c>
      <c r="C62" s="131" t="s">
        <v>1259</v>
      </c>
      <c r="D62" s="131">
        <v>800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610</v>
      </c>
      <c r="J62" s="131" t="s">
        <v>1262</v>
      </c>
      <c r="K62" s="131" t="s">
        <v>1263</v>
      </c>
      <c r="L62" s="133">
        <v>629.67999999999995</v>
      </c>
      <c r="M62" s="134">
        <v>46209</v>
      </c>
      <c r="O62" s="131" t="s">
        <v>1528</v>
      </c>
      <c r="P62" s="131">
        <v>2010102</v>
      </c>
      <c r="Q62" s="131" t="s">
        <v>1529</v>
      </c>
      <c r="R62" s="131">
        <v>0</v>
      </c>
      <c r="T62" s="3" t="str">
        <f>+VLOOKUP(Tabla1[[#This Row],[id_bodega]],'CONVERSION DATOS'!B:D,2,0)</f>
        <v>TAT BOGOTA MONTEVIDEO</v>
      </c>
      <c r="U62" s="3" t="str">
        <f>+VLOOKUP(Q62,'CONVERSION DATOS'!B:D,3,0)</f>
        <v>VEHICULOS</v>
      </c>
      <c r="V62" t="str">
        <f>+VLOOKUP($A$1:$A$20584,'DT HUEVO'!$A:$E,3,0)</f>
        <v>YUMBO</v>
      </c>
      <c r="W62" t="str">
        <f>+VLOOKUP($A$1:$A$20424,'DT HUEVO'!$A:$E,4,0)</f>
        <v>VERDE</v>
      </c>
      <c r="X62" t="str">
        <f>+VLOOKUP(T$1:T$20584,'DT HUEVO'!$H:$K,2,0)</f>
        <v>CENTRO ORIENTE</v>
      </c>
      <c r="Y62" t="str">
        <f>+VLOOKUP(T$1:T$20584,'DT HUEVO'!$H:$K,3,0)</f>
        <v>SANTANDER</v>
      </c>
      <c r="Z62">
        <f>+VLOOKUP(A$1:A$20584,'DT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229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629.67999999999961</v>
      </c>
      <c r="M63" s="134">
        <v>46209</v>
      </c>
      <c r="O63" s="131" t="s">
        <v>1530</v>
      </c>
      <c r="P63" s="131">
        <v>2010102</v>
      </c>
      <c r="Q63" s="131" t="s">
        <v>1531</v>
      </c>
      <c r="R63" s="131">
        <v>0</v>
      </c>
      <c r="T63" s="3" t="str">
        <f>+VLOOKUP(Tabla1[[#This Row],[id_bodega]],'CONVERSION DATOS'!B:D,2,0)</f>
        <v>TAT BOGOTA MONTEVIDEO</v>
      </c>
      <c r="U63" s="3" t="str">
        <f>+VLOOKUP(Q63,'CONVERSION DATOS'!B:D,3,0)</f>
        <v>VEHICULOS</v>
      </c>
      <c r="V63" t="str">
        <f>+VLOOKUP($A$1:$A$20590,'DT HUEVO'!$A:$E,3,0)</f>
        <v>YUMBO</v>
      </c>
      <c r="W63" t="str">
        <f>+VLOOKUP($A$1:$A$20430,'DT HUEVO'!$A:$E,4,0)</f>
        <v>VERDE</v>
      </c>
      <c r="X63" t="str">
        <f>+VLOOKUP(T$1:T$20590,'DT HUEVO'!$H:$K,2,0)</f>
        <v>CENTRO ORIENTE</v>
      </c>
      <c r="Y63" t="str">
        <f>+VLOOKUP(T$1:T$20590,'DT HUEVO'!$H:$K,3,0)</f>
        <v>SANTANDER</v>
      </c>
      <c r="Z63">
        <f>+VLOOKUP(A$1:A$20590,'DT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2010102</v>
      </c>
      <c r="B64" s="131" t="s">
        <v>1267</v>
      </c>
      <c r="C64" s="131" t="s">
        <v>1259</v>
      </c>
      <c r="D64" s="131">
        <v>540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610</v>
      </c>
      <c r="J64" s="131" t="s">
        <v>1262</v>
      </c>
      <c r="K64" s="131" t="s">
        <v>1263</v>
      </c>
      <c r="L64" s="133">
        <v>629.67999999999995</v>
      </c>
      <c r="M64" s="134">
        <v>46209</v>
      </c>
      <c r="O64" s="131" t="s">
        <v>1743</v>
      </c>
      <c r="P64" s="131">
        <v>2010102</v>
      </c>
      <c r="Q64" s="131" t="s">
        <v>1532</v>
      </c>
      <c r="R64" s="131">
        <v>0</v>
      </c>
      <c r="T64" s="3" t="str">
        <f>+VLOOKUP(Tabla1[[#This Row],[id_bodega]],'CONVERSION DATOS'!B:D,2,0)</f>
        <v>TAT BOGOTA MONTEVIDEO</v>
      </c>
      <c r="U64" s="3" t="str">
        <f>+VLOOKUP(Q64,'CONVERSION DATOS'!B:D,3,0)</f>
        <v>VEHICULOS</v>
      </c>
      <c r="V64" t="str">
        <f>+VLOOKUP($A$1:$A$20590,'DT HUEVO'!$A:$E,3,0)</f>
        <v>YUMBO</v>
      </c>
      <c r="W64" t="str">
        <f>+VLOOKUP($A$1:$A$20430,'DT HUEVO'!$A:$E,4,0)</f>
        <v>VERDE</v>
      </c>
      <c r="X64" t="str">
        <f>+VLOOKUP(T$1:T$20590,'DT HUEVO'!$H:$K,2,0)</f>
        <v>CENTRO ORIENTE</v>
      </c>
      <c r="Y64" t="str">
        <f>+VLOOKUP(T$1:T$20590,'DT HUEVO'!$H:$K,3,0)</f>
        <v>SANTANDER</v>
      </c>
      <c r="Z64">
        <f>+VLOOKUP(A$1:A$20590,'DT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2010102</v>
      </c>
      <c r="B65" s="131" t="s">
        <v>1267</v>
      </c>
      <c r="C65" s="131" t="s">
        <v>1259</v>
      </c>
      <c r="D65" s="131">
        <v>198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610</v>
      </c>
      <c r="J65" s="131" t="s">
        <v>1262</v>
      </c>
      <c r="K65" s="131" t="s">
        <v>1263</v>
      </c>
      <c r="L65" s="133">
        <v>629.67999999999995</v>
      </c>
      <c r="M65" s="134">
        <v>46207</v>
      </c>
      <c r="O65" s="131" t="s">
        <v>1533</v>
      </c>
      <c r="P65" s="131">
        <v>2010102</v>
      </c>
      <c r="Q65" s="131" t="s">
        <v>1534</v>
      </c>
      <c r="R65" s="131">
        <v>0</v>
      </c>
      <c r="T65" s="3" t="str">
        <f>+VLOOKUP(Tabla1[[#This Row],[id_bodega]],'CONVERSION DATOS'!B:D,2,0)</f>
        <v>TAT BOGOTA MONTEVIDEO</v>
      </c>
      <c r="U65" s="3" t="str">
        <f>+VLOOKUP(Q65,'CONVERSION DATOS'!B:D,3,0)</f>
        <v>VEHICULOS</v>
      </c>
      <c r="V65" t="str">
        <f>+VLOOKUP($A$1:$A$20590,'DT HUEVO'!$A:$E,3,0)</f>
        <v>YUMBO</v>
      </c>
      <c r="W65" t="str">
        <f>+VLOOKUP($A$1:$A$20430,'DT HUEVO'!$A:$E,4,0)</f>
        <v>VERDE</v>
      </c>
      <c r="X65" t="str">
        <f>+VLOOKUP(T$1:T$20590,'DT HUEVO'!$H:$K,2,0)</f>
        <v>CENTRO ORIENTE</v>
      </c>
      <c r="Y65" t="str">
        <f>+VLOOKUP(T$1:T$20590,'DT HUEVO'!$H:$K,3,0)</f>
        <v>SANTANDER</v>
      </c>
      <c r="Z65">
        <f>+VLOOKUP(A$1:A$20590,'DT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264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629.67999999999995</v>
      </c>
      <c r="M66" s="134">
        <v>46209</v>
      </c>
      <c r="O66" s="131" t="s">
        <v>1535</v>
      </c>
      <c r="P66" s="131">
        <v>2010102</v>
      </c>
      <c r="Q66" s="131" t="s">
        <v>1536</v>
      </c>
      <c r="R66" s="131">
        <v>0</v>
      </c>
      <c r="T66" s="3" t="str">
        <f>+VLOOKUP(Tabla1[[#This Row],[id_bodega]],'CONVERSION DATOS'!B:D,2,0)</f>
        <v>TAT BOGOTA MONTEVIDEO</v>
      </c>
      <c r="U66" s="3" t="str">
        <f>+VLOOKUP(Q66,'CONVERSION DATOS'!B:D,3,0)</f>
        <v>VEHICULOS</v>
      </c>
      <c r="V66" t="str">
        <f>+VLOOKUP($A$1:$A$20590,'DT HUEVO'!$A:$E,3,0)</f>
        <v>YUMBO</v>
      </c>
      <c r="W66" t="str">
        <f>+VLOOKUP($A$1:$A$20430,'DT HUEVO'!$A:$E,4,0)</f>
        <v>VERDE</v>
      </c>
      <c r="X66" t="str">
        <f>+VLOOKUP(T$1:T$20590,'DT HUEVO'!$H:$K,2,0)</f>
        <v>CENTRO ORIENTE</v>
      </c>
      <c r="Y66" t="str">
        <f>+VLOOKUP(T$1:T$20590,'DT HUEVO'!$H:$K,3,0)</f>
        <v>SANTANDER</v>
      </c>
      <c r="Z66">
        <f>+VLOOKUP(A$1:A$20590,'DT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2010102</v>
      </c>
      <c r="B67" s="131" t="s">
        <v>1267</v>
      </c>
      <c r="C67" s="131" t="s">
        <v>1259</v>
      </c>
      <c r="D67" s="131">
        <v>780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610</v>
      </c>
      <c r="J67" s="131" t="s">
        <v>1262</v>
      </c>
      <c r="K67" s="131" t="s">
        <v>1263</v>
      </c>
      <c r="L67" s="133">
        <v>629.67999999999995</v>
      </c>
      <c r="M67" s="134">
        <v>46209</v>
      </c>
      <c r="O67" s="131" t="s">
        <v>1718</v>
      </c>
      <c r="P67" s="131">
        <v>2010102</v>
      </c>
      <c r="Q67" s="131" t="s">
        <v>1597</v>
      </c>
      <c r="R67" s="131">
        <v>0</v>
      </c>
      <c r="T67" s="3" t="str">
        <f>+VLOOKUP(Tabla1[[#This Row],[id_bodega]],'CONVERSION DATOS'!B:D,2,0)</f>
        <v>TAT BOGOTA MONTEVIDEO</v>
      </c>
      <c r="U67" s="3" t="str">
        <f>+VLOOKUP(Q67,'CONVERSION DATOS'!B:D,3,0)</f>
        <v>VEHICULOS</v>
      </c>
      <c r="V67" t="str">
        <f>+VLOOKUP($A$1:$A$20590,'DT HUEVO'!$A:$E,3,0)</f>
        <v>YUMBO</v>
      </c>
      <c r="W67" t="str">
        <f>+VLOOKUP($A$1:$A$20430,'DT HUEVO'!$A:$E,4,0)</f>
        <v>VERDE</v>
      </c>
      <c r="X67" t="str">
        <f>+VLOOKUP(T$1:T$20590,'DT HUEVO'!$H:$K,2,0)</f>
        <v>CENTRO ORIENTE</v>
      </c>
      <c r="Y67" t="str">
        <f>+VLOOKUP(T$1:T$20590,'DT HUEVO'!$H:$K,3,0)</f>
        <v>SANTANDER</v>
      </c>
      <c r="Z67">
        <f>+VLOOKUP(A$1:A$20590,'DT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2010102</v>
      </c>
      <c r="B68" s="131" t="s">
        <v>1267</v>
      </c>
      <c r="C68" s="131" t="s">
        <v>1259</v>
      </c>
      <c r="D68" s="131">
        <v>420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610</v>
      </c>
      <c r="J68" s="131" t="s">
        <v>1262</v>
      </c>
      <c r="K68" s="131" t="s">
        <v>1263</v>
      </c>
      <c r="L68" s="133">
        <v>629.67999999999995</v>
      </c>
      <c r="M68" s="134">
        <v>46207</v>
      </c>
      <c r="O68" s="131" t="s">
        <v>1574</v>
      </c>
      <c r="P68" s="131">
        <v>2010102</v>
      </c>
      <c r="Q68" s="131" t="s">
        <v>1575</v>
      </c>
      <c r="R68" s="131">
        <v>0</v>
      </c>
      <c r="T68" s="3" t="str">
        <f>+VLOOKUP(Tabla1[[#This Row],[id_bodega]],'CONVERSION DATOS'!B:D,2,0)</f>
        <v>TAT BOGOTA MONTEVIDEO</v>
      </c>
      <c r="U68" s="3" t="str">
        <f>+VLOOKUP(Q68,'CONVERSION DATOS'!B:D,3,0)</f>
        <v>VEHICULOS</v>
      </c>
      <c r="V68" t="str">
        <f>+VLOOKUP($A$1:$A$20590,'DT HUEVO'!$A:$E,3,0)</f>
        <v>YUMBO</v>
      </c>
      <c r="W68" t="str">
        <f>+VLOOKUP($A$1:$A$20430,'DT HUEVO'!$A:$E,4,0)</f>
        <v>VERDE</v>
      </c>
      <c r="X68" t="str">
        <f>+VLOOKUP(T$1:T$20590,'DT HUEVO'!$H:$K,2,0)</f>
        <v>CENTRO ORIENTE</v>
      </c>
      <c r="Y68" t="str">
        <f>+VLOOKUP(T$1:T$20590,'DT HUEVO'!$H:$K,3,0)</f>
        <v>SANTANDER</v>
      </c>
      <c r="Z68">
        <f>+VLOOKUP(A$1:A$20590,'DT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2010102</v>
      </c>
      <c r="B69" s="131" t="s">
        <v>1267</v>
      </c>
      <c r="C69" s="131" t="s">
        <v>1259</v>
      </c>
      <c r="D69" s="131">
        <v>164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610</v>
      </c>
      <c r="J69" s="131" t="s">
        <v>1262</v>
      </c>
      <c r="K69" s="131" t="s">
        <v>1263</v>
      </c>
      <c r="L69" s="133">
        <v>629.67999999999995</v>
      </c>
      <c r="M69" s="134">
        <v>46209</v>
      </c>
      <c r="O69" s="131" t="s">
        <v>1719</v>
      </c>
      <c r="P69" s="131">
        <v>2010102</v>
      </c>
      <c r="Q69" s="131" t="s">
        <v>1576</v>
      </c>
      <c r="R69" s="131">
        <v>0</v>
      </c>
      <c r="T69" s="3" t="str">
        <f>+VLOOKUP(Tabla1[[#This Row],[id_bodega]],'CONVERSION DATOS'!B:D,2,0)</f>
        <v>TAT BOGOTA MONTEVIDEO</v>
      </c>
      <c r="U69" s="3" t="str">
        <f>+VLOOKUP(Q69,'CONVERSION DATOS'!B:D,3,0)</f>
        <v>VEHICULOS</v>
      </c>
      <c r="V69" t="str">
        <f>+VLOOKUP($A$1:$A$20590,'DT HUEVO'!$A:$E,3,0)</f>
        <v>YUMBO</v>
      </c>
      <c r="W69" t="str">
        <f>+VLOOKUP($A$1:$A$20430,'DT HUEVO'!$A:$E,4,0)</f>
        <v>VERDE</v>
      </c>
      <c r="X69" t="str">
        <f>+VLOOKUP(T$1:T$20590,'DT HUEVO'!$H:$K,2,0)</f>
        <v>CENTRO ORIENTE</v>
      </c>
      <c r="Y69" t="str">
        <f>+VLOOKUP(T$1:T$20590,'DT HUEVO'!$H:$K,3,0)</f>
        <v>SANTANDER</v>
      </c>
      <c r="Z69">
        <f>+VLOOKUP(A$1:A$20590,'DT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240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629.67999999999995</v>
      </c>
      <c r="M70" s="134">
        <v>46209</v>
      </c>
      <c r="O70" s="131" t="s">
        <v>381</v>
      </c>
      <c r="P70" s="131">
        <v>2010102</v>
      </c>
      <c r="Q70" s="131" t="s">
        <v>382</v>
      </c>
      <c r="R70" s="131">
        <v>0</v>
      </c>
      <c r="T70" s="3" t="str">
        <f>+VLOOKUP(Tabla1[[#This Row],[id_bodega]],'CONVERSION DATOS'!B:D,2,0)</f>
        <v>TAT PASTO</v>
      </c>
      <c r="U70" s="3" t="str">
        <f>+VLOOKUP(Q70,'CONVERSION DATOS'!B:D,3,0)</f>
        <v>VEHICULOS</v>
      </c>
      <c r="V70" t="str">
        <f>+VLOOKUP($A$1:$A$20590,'DT HUEVO'!$A:$E,3,0)</f>
        <v>YUMBO</v>
      </c>
      <c r="W70" t="str">
        <f>+VLOOKUP($A$1:$A$20430,'DT HUEVO'!$A:$E,4,0)</f>
        <v>VERDE</v>
      </c>
      <c r="X70" t="str">
        <f>+VLOOKUP(T$1:T$20590,'DT HUEVO'!$H:$K,2,0)</f>
        <v>OCCIDENTE</v>
      </c>
      <c r="Y70" t="str">
        <f>+VLOOKUP(T$1:T$20590,'DT HUEVO'!$H:$K,3,0)</f>
        <v>CALOTO</v>
      </c>
      <c r="Z70">
        <f>+VLOOKUP(A$1:A$20590,'DT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2010102</v>
      </c>
      <c r="B71" s="131" t="s">
        <v>1267</v>
      </c>
      <c r="C71" s="131" t="s">
        <v>1259</v>
      </c>
      <c r="D71" s="131">
        <v>240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610</v>
      </c>
      <c r="J71" s="131" t="s">
        <v>1262</v>
      </c>
      <c r="K71" s="131" t="s">
        <v>1263</v>
      </c>
      <c r="L71" s="133">
        <v>629.67999999999995</v>
      </c>
      <c r="M71" s="134">
        <v>46209</v>
      </c>
      <c r="O71" s="131" t="s">
        <v>383</v>
      </c>
      <c r="P71" s="131">
        <v>2010102</v>
      </c>
      <c r="Q71" s="131" t="s">
        <v>384</v>
      </c>
      <c r="R71" s="131">
        <v>0</v>
      </c>
      <c r="T71" s="3" t="str">
        <f>+VLOOKUP(Tabla1[[#This Row],[id_bodega]],'CONVERSION DATOS'!B:D,2,0)</f>
        <v>TAT PASTO</v>
      </c>
      <c r="U71" s="3" t="str">
        <f>+VLOOKUP(Q71,'CONVERSION DATOS'!B:D,3,0)</f>
        <v>VEHICULOS</v>
      </c>
      <c r="V71" t="str">
        <f>+VLOOKUP($A$1:$A$20590,'DT HUEVO'!$A:$E,3,0)</f>
        <v>YUMBO</v>
      </c>
      <c r="W71" t="str">
        <f>+VLOOKUP($A$1:$A$20430,'DT HUEVO'!$A:$E,4,0)</f>
        <v>VERDE</v>
      </c>
      <c r="X71" t="str">
        <f>+VLOOKUP(T$1:T$20590,'DT HUEVO'!$H:$K,2,0)</f>
        <v>OCCIDENTE</v>
      </c>
      <c r="Y71" t="str">
        <f>+VLOOKUP(T$1:T$20590,'DT HUEVO'!$H:$K,3,0)</f>
        <v>CALOTO</v>
      </c>
      <c r="Z71">
        <f>+VLOOKUP(A$1:A$20590,'DT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2010102</v>
      </c>
      <c r="B72" s="131" t="s">
        <v>1267</v>
      </c>
      <c r="C72" s="131" t="s">
        <v>1259</v>
      </c>
      <c r="D72" s="131">
        <v>440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610</v>
      </c>
      <c r="J72" s="131" t="s">
        <v>1262</v>
      </c>
      <c r="K72" s="131" t="s">
        <v>1263</v>
      </c>
      <c r="L72" s="133">
        <v>629.67999999999995</v>
      </c>
      <c r="M72" s="134">
        <v>46209</v>
      </c>
      <c r="O72" s="131" t="s">
        <v>387</v>
      </c>
      <c r="P72" s="131">
        <v>2010102</v>
      </c>
      <c r="Q72" s="131" t="s">
        <v>388</v>
      </c>
      <c r="R72" s="131">
        <v>0</v>
      </c>
      <c r="T72" s="3" t="str">
        <f>+VLOOKUP(Tabla1[[#This Row],[id_bodega]],'CONVERSION DATOS'!B:D,2,0)</f>
        <v>TAT PASTO</v>
      </c>
      <c r="U72" s="3" t="str">
        <f>+VLOOKUP(Q72,'CONVERSION DATOS'!B:D,3,0)</f>
        <v>VEHICULOS</v>
      </c>
      <c r="V72" t="str">
        <f>+VLOOKUP($A$1:$A$20590,'DT HUEVO'!$A:$E,3,0)</f>
        <v>YUMBO</v>
      </c>
      <c r="W72" t="str">
        <f>+VLOOKUP($A$1:$A$20430,'DT HUEVO'!$A:$E,4,0)</f>
        <v>VERDE</v>
      </c>
      <c r="X72" t="str">
        <f>+VLOOKUP(T$1:T$20590,'DT HUEVO'!$H:$K,2,0)</f>
        <v>OCCIDENTE</v>
      </c>
      <c r="Y72" t="str">
        <f>+VLOOKUP(T$1:T$20590,'DT HUEVO'!$H:$K,3,0)</f>
        <v>CALOTO</v>
      </c>
      <c r="Z72">
        <f>+VLOOKUP(A$1:A$20590,'DT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460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610</v>
      </c>
      <c r="J73" s="131" t="s">
        <v>1262</v>
      </c>
      <c r="K73" s="131" t="s">
        <v>1263</v>
      </c>
      <c r="L73" s="133">
        <v>629.67999999999995</v>
      </c>
      <c r="M73" s="134">
        <v>46209</v>
      </c>
      <c r="O73" s="131" t="s">
        <v>389</v>
      </c>
      <c r="P73" s="131">
        <v>2010102</v>
      </c>
      <c r="Q73" s="131" t="s">
        <v>390</v>
      </c>
      <c r="R73" s="131">
        <v>0</v>
      </c>
      <c r="T73" s="3" t="str">
        <f>+VLOOKUP(Tabla1[[#This Row],[id_bodega]],'CONVERSION DATOS'!B:D,2,0)</f>
        <v>TAT PASTO</v>
      </c>
      <c r="U73" s="3" t="str">
        <f>+VLOOKUP(Q73,'CONVERSION DATOS'!B:D,3,0)</f>
        <v>VEHICULOS</v>
      </c>
      <c r="V73" t="str">
        <f>+VLOOKUP($A$1:$A$20590,'DT HUEVO'!$A:$E,3,0)</f>
        <v>YUMBO</v>
      </c>
      <c r="W73" t="str">
        <f>+VLOOKUP($A$1:$A$20430,'DT HUEVO'!$A:$E,4,0)</f>
        <v>VERDE</v>
      </c>
      <c r="X73" t="str">
        <f>+VLOOKUP(T$1:T$20590,'DT HUEVO'!$H:$K,2,0)</f>
        <v>OCCIDENTE</v>
      </c>
      <c r="Y73" t="str">
        <f>+VLOOKUP(T$1:T$20590,'DT HUEVO'!$H:$K,3,0)</f>
        <v>CALOTO</v>
      </c>
      <c r="Z73">
        <f>+VLOOKUP(A$1:A$20590,'DT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2010102</v>
      </c>
      <c r="B74" s="131" t="s">
        <v>1267</v>
      </c>
      <c r="C74" s="131" t="s">
        <v>1259</v>
      </c>
      <c r="D74" s="131">
        <v>240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610</v>
      </c>
      <c r="J74" s="131" t="s">
        <v>1262</v>
      </c>
      <c r="K74" s="131" t="s">
        <v>1263</v>
      </c>
      <c r="L74" s="133">
        <v>629.67999999999995</v>
      </c>
      <c r="M74" s="134">
        <v>46209</v>
      </c>
      <c r="O74" s="131" t="s">
        <v>391</v>
      </c>
      <c r="P74" s="131">
        <v>2010102</v>
      </c>
      <c r="Q74" s="131" t="s">
        <v>392</v>
      </c>
      <c r="R74" s="131">
        <v>0</v>
      </c>
      <c r="T74" s="3" t="str">
        <f>+VLOOKUP(Tabla1[[#This Row],[id_bodega]],'CONVERSION DATOS'!B:D,2,0)</f>
        <v>TAT PASTO</v>
      </c>
      <c r="U74" s="3" t="str">
        <f>+VLOOKUP(Q74,'CONVERSION DATOS'!B:D,3,0)</f>
        <v>VEHICULOS</v>
      </c>
      <c r="V74" t="str">
        <f>+VLOOKUP($A$1:$A$20590,'DT HUEVO'!$A:$E,3,0)</f>
        <v>YUMBO</v>
      </c>
      <c r="W74" t="str">
        <f>+VLOOKUP($A$1:$A$20430,'DT HUEVO'!$A:$E,4,0)</f>
        <v>VERDE</v>
      </c>
      <c r="X74" t="str">
        <f>+VLOOKUP(T$1:T$20590,'DT HUEVO'!$H:$K,2,0)</f>
        <v>OCCIDENTE</v>
      </c>
      <c r="Y74" t="str">
        <f>+VLOOKUP(T$1:T$20590,'DT HUEVO'!$H:$K,3,0)</f>
        <v>CALOTO</v>
      </c>
      <c r="Z74">
        <f>+VLOOKUP(A$1:A$20590,'DT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2010102</v>
      </c>
      <c r="B75" s="131" t="s">
        <v>1267</v>
      </c>
      <c r="C75" s="131" t="s">
        <v>1259</v>
      </c>
      <c r="D75" s="131">
        <v>240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610</v>
      </c>
      <c r="J75" s="131" t="s">
        <v>1262</v>
      </c>
      <c r="K75" s="131" t="s">
        <v>1263</v>
      </c>
      <c r="L75" s="133">
        <v>629.67999999999995</v>
      </c>
      <c r="M75" s="134">
        <v>46209</v>
      </c>
      <c r="O75" s="131" t="s">
        <v>393</v>
      </c>
      <c r="P75" s="131">
        <v>2010102</v>
      </c>
      <c r="Q75" s="131" t="s">
        <v>394</v>
      </c>
      <c r="R75" s="131">
        <v>0</v>
      </c>
      <c r="T75" s="3" t="str">
        <f>+VLOOKUP(Tabla1[[#This Row],[id_bodega]],'CONVERSION DATOS'!B:D,2,0)</f>
        <v>TAT PASTO</v>
      </c>
      <c r="U75" s="3" t="str">
        <f>+VLOOKUP(Q75,'CONVERSION DATOS'!B:D,3,0)</f>
        <v>VEHICULOS</v>
      </c>
      <c r="V75" t="str">
        <f>+VLOOKUP($A$1:$A$20590,'DT HUEVO'!$A:$E,3,0)</f>
        <v>YUMBO</v>
      </c>
      <c r="W75" t="str">
        <f>+VLOOKUP($A$1:$A$20430,'DT HUEVO'!$A:$E,4,0)</f>
        <v>VERDE</v>
      </c>
      <c r="X75" t="str">
        <f>+VLOOKUP(T$1:T$20590,'DT HUEVO'!$H:$K,2,0)</f>
        <v>OCCIDENTE</v>
      </c>
      <c r="Y75" t="str">
        <f>+VLOOKUP(T$1:T$20590,'DT HUEVO'!$H:$K,3,0)</f>
        <v>CALOTO</v>
      </c>
      <c r="Z75">
        <f>+VLOOKUP(A$1:A$20590,'DT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2010102</v>
      </c>
      <c r="B76" s="131" t="s">
        <v>1267</v>
      </c>
      <c r="C76" s="131" t="s">
        <v>1259</v>
      </c>
      <c r="D76" s="131">
        <v>440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610</v>
      </c>
      <c r="J76" s="131" t="s">
        <v>1262</v>
      </c>
      <c r="K76" s="131" t="s">
        <v>1263</v>
      </c>
      <c r="L76" s="133">
        <v>629.67999999999995</v>
      </c>
      <c r="M76" s="134">
        <v>46209</v>
      </c>
      <c r="O76" s="131" t="s">
        <v>395</v>
      </c>
      <c r="P76" s="131">
        <v>2010102</v>
      </c>
      <c r="Q76" s="131" t="s">
        <v>396</v>
      </c>
      <c r="R76" s="131">
        <v>0</v>
      </c>
      <c r="T76" s="3" t="str">
        <f>+VLOOKUP(Tabla1[[#This Row],[id_bodega]],'CONVERSION DATOS'!B:D,2,0)</f>
        <v>TAT PASTO</v>
      </c>
      <c r="U76" s="3" t="str">
        <f>+VLOOKUP(Q76,'CONVERSION DATOS'!B:D,3,0)</f>
        <v>VEHICULOS</v>
      </c>
      <c r="V76" t="str">
        <f>+VLOOKUP($A$1:$A$20590,'DT HUEVO'!$A:$E,3,0)</f>
        <v>YUMBO</v>
      </c>
      <c r="W76" t="str">
        <f>+VLOOKUP($A$1:$A$20430,'DT HUEVO'!$A:$E,4,0)</f>
        <v>VERDE</v>
      </c>
      <c r="X76" t="str">
        <f>+VLOOKUP(T$1:T$20590,'DT HUEVO'!$H:$K,2,0)</f>
        <v>OCCIDENTE</v>
      </c>
      <c r="Y76" t="str">
        <f>+VLOOKUP(T$1:T$20590,'DT HUEVO'!$H:$K,3,0)</f>
        <v>CALOTO</v>
      </c>
      <c r="Z76">
        <f>+VLOOKUP(A$1:A$20590,'DT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240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629.67999999999995</v>
      </c>
      <c r="M77" s="134">
        <v>46209</v>
      </c>
      <c r="O77" s="131" t="s">
        <v>1040</v>
      </c>
      <c r="P77" s="131">
        <v>2010102</v>
      </c>
      <c r="Q77" s="131" t="s">
        <v>1041</v>
      </c>
      <c r="R77" s="131">
        <v>0</v>
      </c>
      <c r="T77" s="3" t="str">
        <f>+VLOOKUP(Tabla1[[#This Row],[id_bodega]],'CONVERSION DATOS'!B:D,2,0)</f>
        <v>TAT PASTO</v>
      </c>
      <c r="U77" s="3" t="str">
        <f>+VLOOKUP(Q77,'CONVERSION DATOS'!B:D,3,0)</f>
        <v>VEHICULOS</v>
      </c>
      <c r="V77" t="str">
        <f>+VLOOKUP($A$1:$A$20590,'DT HUEVO'!$A:$E,3,0)</f>
        <v>YUMBO</v>
      </c>
      <c r="W77" t="str">
        <f>+VLOOKUP($A$1:$A$20430,'DT HUEVO'!$A:$E,4,0)</f>
        <v>VERDE</v>
      </c>
      <c r="X77" t="str">
        <f>+VLOOKUP(T$1:T$20590,'DT HUEVO'!$H:$K,2,0)</f>
        <v>OCCIDENTE</v>
      </c>
      <c r="Y77" t="str">
        <f>+VLOOKUP(T$1:T$20590,'DT HUEVO'!$H:$K,3,0)</f>
        <v>CALOTO</v>
      </c>
      <c r="Z77">
        <f>+VLOOKUP(A$1:A$20590,'DT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2010102</v>
      </c>
      <c r="B78" s="131" t="s">
        <v>1267</v>
      </c>
      <c r="C78" s="131" t="s">
        <v>1259</v>
      </c>
      <c r="D78" s="131">
        <v>240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610</v>
      </c>
      <c r="J78" s="131" t="s">
        <v>1262</v>
      </c>
      <c r="K78" s="131" t="s">
        <v>1263</v>
      </c>
      <c r="L78" s="133">
        <v>629.67999999999995</v>
      </c>
      <c r="M78" s="134">
        <v>46209</v>
      </c>
      <c r="O78" s="131" t="s">
        <v>397</v>
      </c>
      <c r="P78" s="131">
        <v>2010102</v>
      </c>
      <c r="Q78" s="131" t="s">
        <v>398</v>
      </c>
      <c r="R78" s="131">
        <v>0</v>
      </c>
      <c r="T78" s="3" t="str">
        <f>+VLOOKUP(Tabla1[[#This Row],[id_bodega]],'CONVERSION DATOS'!B:D,2,0)</f>
        <v>TAT PASTO</v>
      </c>
      <c r="U78" s="3" t="str">
        <f>+VLOOKUP(Q78,'CONVERSION DATOS'!B:D,3,0)</f>
        <v>VEHICULOS</v>
      </c>
      <c r="V78" t="str">
        <f>+VLOOKUP($A$1:$A$20590,'DT HUEVO'!$A:$E,3,0)</f>
        <v>YUMBO</v>
      </c>
      <c r="W78" t="str">
        <f>+VLOOKUP($A$1:$A$20430,'DT HUEVO'!$A:$E,4,0)</f>
        <v>VERDE</v>
      </c>
      <c r="X78" t="str">
        <f>+VLOOKUP(T$1:T$20590,'DT HUEVO'!$H:$K,2,0)</f>
        <v>OCCIDENTE</v>
      </c>
      <c r="Y78" t="str">
        <f>+VLOOKUP(T$1:T$20590,'DT HUEVO'!$H:$K,3,0)</f>
        <v>CALOTO</v>
      </c>
      <c r="Z78">
        <f>+VLOOKUP(A$1:A$20590,'DT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2010102</v>
      </c>
      <c r="B79" s="131" t="s">
        <v>1267</v>
      </c>
      <c r="C79" s="131" t="s">
        <v>1259</v>
      </c>
      <c r="D79" s="131">
        <v>500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610</v>
      </c>
      <c r="J79" s="131" t="s">
        <v>1262</v>
      </c>
      <c r="K79" s="131" t="s">
        <v>1263</v>
      </c>
      <c r="L79" s="133">
        <v>629.67999999999995</v>
      </c>
      <c r="M79" s="134">
        <v>46209</v>
      </c>
      <c r="O79" s="131" t="s">
        <v>399</v>
      </c>
      <c r="P79" s="131">
        <v>2010102</v>
      </c>
      <c r="Q79" s="131" t="s">
        <v>400</v>
      </c>
      <c r="R79" s="131">
        <v>0</v>
      </c>
      <c r="T79" s="3" t="str">
        <f>+VLOOKUP(Tabla1[[#This Row],[id_bodega]],'CONVERSION DATOS'!B:D,2,0)</f>
        <v>TAT PASTO</v>
      </c>
      <c r="U79" s="3" t="str">
        <f>+VLOOKUP(Q79,'CONVERSION DATOS'!B:D,3,0)</f>
        <v>VEHICULOS</v>
      </c>
      <c r="V79" t="str">
        <f>+VLOOKUP($A$1:$A$20590,'DT HUEVO'!$A:$E,3,0)</f>
        <v>YUMBO</v>
      </c>
      <c r="W79" t="str">
        <f>+VLOOKUP($A$1:$A$20430,'DT HUEVO'!$A:$E,4,0)</f>
        <v>VERDE</v>
      </c>
      <c r="X79" t="str">
        <f>+VLOOKUP(T$1:T$20590,'DT HUEVO'!$H:$K,2,0)</f>
        <v>OCCIDENTE</v>
      </c>
      <c r="Y79" t="str">
        <f>+VLOOKUP(T$1:T$20590,'DT HUEVO'!$H:$K,3,0)</f>
        <v>CALOTO</v>
      </c>
      <c r="Z79">
        <f>+VLOOKUP(A$1:A$20590,'DT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2010102</v>
      </c>
      <c r="B80" s="131" t="s">
        <v>1267</v>
      </c>
      <c r="C80" s="131" t="s">
        <v>1259</v>
      </c>
      <c r="D80" s="131">
        <v>240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610</v>
      </c>
      <c r="J80" s="131" t="s">
        <v>1262</v>
      </c>
      <c r="K80" s="131" t="s">
        <v>1263</v>
      </c>
      <c r="L80" s="133">
        <v>629.67999999999995</v>
      </c>
      <c r="M80" s="134">
        <v>46209</v>
      </c>
      <c r="O80" s="131" t="s">
        <v>1735</v>
      </c>
      <c r="P80" s="131">
        <v>2010102</v>
      </c>
      <c r="Q80" s="131" t="s">
        <v>1350</v>
      </c>
      <c r="R80" s="131">
        <v>0</v>
      </c>
      <c r="T80" s="3" t="str">
        <f>+VLOOKUP(Tabla1[[#This Row],[id_bodega]],'CONVERSION DATOS'!B:D,2,0)</f>
        <v>TAT PASTO</v>
      </c>
      <c r="U80" s="3" t="str">
        <f>+VLOOKUP(Q80,'CONVERSION DATOS'!B:D,3,0)</f>
        <v>VEHICULOS</v>
      </c>
      <c r="V80" t="str">
        <f>+VLOOKUP($A$1:$A$20505,'DT HUEVO'!$A:$E,3,0)</f>
        <v>YUMBO</v>
      </c>
      <c r="W80" t="str">
        <f>+VLOOKUP($A$1:$A$20345,'DT HUEVO'!$A:$E,4,0)</f>
        <v>VERDE</v>
      </c>
      <c r="X80" t="str">
        <f>+VLOOKUP(T$1:T$20505,'DT HUEVO'!$H:$K,2,0)</f>
        <v>OCCIDENTE</v>
      </c>
      <c r="Y80" t="str">
        <f>+VLOOKUP(T$1:T$20505,'DT HUEVO'!$H:$K,3,0)</f>
        <v>CALOTO</v>
      </c>
      <c r="Z80">
        <f>+VLOOKUP(A$1:A$20505,'DT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240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610</v>
      </c>
      <c r="J81" s="131" t="s">
        <v>1262</v>
      </c>
      <c r="K81" s="131" t="s">
        <v>1263</v>
      </c>
      <c r="L81" s="133">
        <v>629.67999999999995</v>
      </c>
      <c r="M81" s="134">
        <v>46209</v>
      </c>
      <c r="O81" s="131" t="s">
        <v>1441</v>
      </c>
      <c r="P81" s="131">
        <v>2010102</v>
      </c>
      <c r="Q81" s="131" t="s">
        <v>1442</v>
      </c>
      <c r="R81" s="131">
        <v>0</v>
      </c>
      <c r="T81" s="3" t="str">
        <f>+VLOOKUP(Tabla1[[#This Row],[id_bodega]],'CONVERSION DATOS'!B:D,2,0)</f>
        <v>TAT PASTO</v>
      </c>
      <c r="U81" s="3" t="str">
        <f>+VLOOKUP(Q81,'CONVERSION DATOS'!B:D,3,0)</f>
        <v>VEHICULOS</v>
      </c>
      <c r="V81" t="str">
        <f>+VLOOKUP($A$1:$A$20453,'DT HUEVO'!$A:$E,3,0)</f>
        <v>YUMBO</v>
      </c>
      <c r="W81" t="str">
        <f>+VLOOKUP($A$1:$A$20293,'DT HUEVO'!$A:$E,4,0)</f>
        <v>VERDE</v>
      </c>
      <c r="X81" t="str">
        <f>+VLOOKUP(T$1:T$20453,'DT HUEVO'!$H:$K,2,0)</f>
        <v>OCCIDENTE</v>
      </c>
      <c r="Y81" t="str">
        <f>+VLOOKUP(T$1:T$20453,'DT HUEVO'!$H:$K,3,0)</f>
        <v>CALOTO</v>
      </c>
      <c r="Z81">
        <f>+VLOOKUP(A$1:A$20453,'DT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75101</v>
      </c>
      <c r="B82" s="131" t="s">
        <v>1062</v>
      </c>
      <c r="C82" s="131" t="s">
        <v>1259</v>
      </c>
      <c r="D82" s="131">
        <v>333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162.88</v>
      </c>
      <c r="M82" s="134">
        <v>46209</v>
      </c>
      <c r="N82" s="131">
        <v>75101</v>
      </c>
      <c r="O82" s="131" t="s">
        <v>1724</v>
      </c>
      <c r="P82" s="131">
        <v>75101</v>
      </c>
      <c r="Q82" s="131" t="s">
        <v>1725</v>
      </c>
      <c r="R82" s="131">
        <v>0</v>
      </c>
      <c r="T82" s="3" t="str">
        <f>+VLOOKUP(Tabla1[[#This Row],[id_bodega]],'CONVERSION DATOS'!B:D,2,0)</f>
        <v>LANZA</v>
      </c>
      <c r="U82" s="3" t="str">
        <f>+VLOOKUP(Q82,'CONVERSION DATOS'!B:D,3,0)</f>
        <v>PLANTA CLASIFICACION</v>
      </c>
      <c r="V82" t="str">
        <f>+VLOOKUP($A$1:$A$20590,'DT HUEVO'!$A:$E,3,0)</f>
        <v>YUMBO</v>
      </c>
      <c r="W82" t="str">
        <f>+VLOOKUP($A$1:$A$20430,'DT HUEVO'!$A:$E,4,0)</f>
        <v>GRIS SUELTO</v>
      </c>
      <c r="X82" t="str">
        <f>+VLOOKUP(T$1:T$20590,'DT HUEVO'!$H:$K,2,0)</f>
        <v>-</v>
      </c>
      <c r="Y82" t="str">
        <f>+VLOOKUP(T$1:T$20590,'DT HUEVO'!$H:$K,3,0)</f>
        <v>SANTANDER</v>
      </c>
      <c r="Z82">
        <f>+VLOOKUP(A$1:A$20590,'DT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2010102</v>
      </c>
      <c r="B83" s="131" t="s">
        <v>1267</v>
      </c>
      <c r="C83" s="131" t="s">
        <v>1259</v>
      </c>
      <c r="D83" s="131">
        <v>3200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629.67999999999995</v>
      </c>
      <c r="M83" s="134">
        <v>46209</v>
      </c>
      <c r="O83" s="131" t="s">
        <v>1724</v>
      </c>
      <c r="P83" s="131">
        <v>2010102</v>
      </c>
      <c r="Q83" s="131" t="s">
        <v>1725</v>
      </c>
      <c r="R83" s="131">
        <v>0</v>
      </c>
      <c r="T83" s="3" t="str">
        <f>+VLOOKUP(Tabla1[[#This Row],[id_bodega]],'CONVERSION DATOS'!B:D,2,0)</f>
        <v>LANZA</v>
      </c>
      <c r="U83" s="3" t="str">
        <f>+VLOOKUP(Q83,'CONVERSION DATOS'!B:D,3,0)</f>
        <v>PLANTA CLASIFICACION</v>
      </c>
      <c r="V83" t="str">
        <f>+VLOOKUP($A$1:$A$20538,'DT HUEVO'!$A:$E,3,0)</f>
        <v>YUMBO</v>
      </c>
      <c r="W83" t="str">
        <f>+VLOOKUP($A$1:$A$20378,'DT HUEVO'!$A:$E,4,0)</f>
        <v>VERDE</v>
      </c>
      <c r="X83" t="str">
        <f>+VLOOKUP(T$1:T$20538,'DT HUEVO'!$H:$K,2,0)</f>
        <v>-</v>
      </c>
      <c r="Y83" t="str">
        <f>+VLOOKUP(T$1:T$20538,'DT HUEVO'!$H:$K,3,0)</f>
        <v>SANTANDER</v>
      </c>
      <c r="Z83">
        <f>+VLOOKUP(A$1:A$20538,'DT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TAT</v>
      </c>
    </row>
    <row r="84" spans="1:28">
      <c r="A84" s="131">
        <v>2114158</v>
      </c>
      <c r="B84" s="131" t="s">
        <v>1807</v>
      </c>
      <c r="C84" s="131" t="s">
        <v>1259</v>
      </c>
      <c r="D84" s="131">
        <v>200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538.38</v>
      </c>
      <c r="M84" s="134">
        <v>46209</v>
      </c>
      <c r="O84" s="131" t="s">
        <v>1724</v>
      </c>
      <c r="P84" s="131">
        <v>2114158</v>
      </c>
      <c r="Q84" s="131" t="s">
        <v>1725</v>
      </c>
      <c r="R84" s="131">
        <v>0</v>
      </c>
      <c r="T84" s="3" t="str">
        <f>+VLOOKUP(Tabla1[[#This Row],[id_bodega]],'CONVERSION DATOS'!B:D,2,0)</f>
        <v>LANZA</v>
      </c>
      <c r="U84" s="3" t="str">
        <f>+VLOOKUP(Q84,'CONVERSION DATOS'!B:D,3,0)</f>
        <v>PLANTA CLASIFICACION</v>
      </c>
      <c r="V84" t="str">
        <f>+VLOOKUP($A$1:$A$20579,'DT HUEVO'!$A:$E,3,0)</f>
        <v>YUMBO</v>
      </c>
      <c r="W84" t="str">
        <f>+VLOOKUP($A$1:$A$20419,'DT HUEVO'!$A:$E,4,0)</f>
        <v>EMPACADOS</v>
      </c>
      <c r="X84" t="str">
        <f>+VLOOKUP(T$1:T$20579,'DT HUEVO'!$H:$K,2,0)</f>
        <v>-</v>
      </c>
      <c r="Y84" t="str">
        <f>+VLOOKUP(T$1:T$20579,'DT HUEVO'!$H:$K,3,0)</f>
        <v>SANTANDER</v>
      </c>
      <c r="Z84">
        <f>+VLOOKUP(A$1:A$20579,'DT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AU/FS/GS</v>
      </c>
    </row>
    <row r="85" spans="1:28">
      <c r="A85" s="131">
        <v>75101</v>
      </c>
      <c r="B85" s="131" t="s">
        <v>1062</v>
      </c>
      <c r="C85" s="131" t="s">
        <v>1259</v>
      </c>
      <c r="D85" s="131">
        <v>420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162.88</v>
      </c>
      <c r="M85" s="134">
        <v>46200</v>
      </c>
      <c r="N85" s="131">
        <v>75101</v>
      </c>
      <c r="O85" s="131" t="s">
        <v>1347</v>
      </c>
      <c r="P85" s="131">
        <v>75101</v>
      </c>
      <c r="Q85" s="131" t="s">
        <v>1246</v>
      </c>
      <c r="R85" s="131">
        <v>0</v>
      </c>
      <c r="T85" s="3" t="str">
        <f>+VLOOKUP(Tabla1[[#This Row],[id_bodega]],'CONVERSION DATOS'!B:D,2,0)</f>
        <v>BODEGA EVENTUALIDAD</v>
      </c>
      <c r="U85" s="3" t="str">
        <f>+VLOOKUP(Q85,'CONVERSION DATOS'!B:D,3,0)</f>
        <v>BODEGA</v>
      </c>
      <c r="V85" t="str">
        <f>+VLOOKUP($A$1:$A$20590,'DT HUEVO'!$A:$E,3,0)</f>
        <v>YUMBO</v>
      </c>
      <c r="W85" t="str">
        <f>+VLOOKUP($A$1:$A$20430,'DT HUEVO'!$A:$E,4,0)</f>
        <v>GRIS SUELTO</v>
      </c>
      <c r="X85" t="str">
        <f>+VLOOKUP(T$1:T$20590,'DT HUEVO'!$H:$K,2,0)</f>
        <v>-</v>
      </c>
      <c r="Y85" t="str">
        <f>+VLOOKUP(T$1:T$20590,'DT HUEVO'!$H:$K,3,0)</f>
        <v>SANTANDER</v>
      </c>
      <c r="Z85">
        <f>+VLOOKUP(A$1:A$20590,'DT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2010102</v>
      </c>
      <c r="B86" s="131" t="s">
        <v>1267</v>
      </c>
      <c r="C86" s="131" t="s">
        <v>1259</v>
      </c>
      <c r="D86" s="131">
        <v>60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610</v>
      </c>
      <c r="J86" s="131" t="s">
        <v>1262</v>
      </c>
      <c r="K86" s="131" t="s">
        <v>1263</v>
      </c>
      <c r="L86" s="133">
        <v>629.67999999999995</v>
      </c>
      <c r="M86" s="134">
        <v>46209</v>
      </c>
      <c r="O86" s="131" t="s">
        <v>445</v>
      </c>
      <c r="P86" s="131">
        <v>2010102</v>
      </c>
      <c r="Q86" s="131" t="s">
        <v>446</v>
      </c>
      <c r="R86" s="131">
        <v>0</v>
      </c>
      <c r="T86" s="3" t="str">
        <f>+VLOOKUP(Tabla1[[#This Row],[id_bodega]],'CONVERSION DATOS'!B:D,2,0)</f>
        <v>TAT CALI</v>
      </c>
      <c r="U86" s="3" t="str">
        <f>+VLOOKUP(Q86,'CONVERSION DATOS'!B:D,3,0)</f>
        <v>BODEGA</v>
      </c>
      <c r="V86" t="str">
        <f>+VLOOKUP($A$1:$A$20597,'DT HUEVO'!$A:$E,3,0)</f>
        <v>YUMBO</v>
      </c>
      <c r="W86" t="str">
        <f>+VLOOKUP($A$1:$A$20437,'DT HUEVO'!$A:$E,4,0)</f>
        <v>VERDE</v>
      </c>
      <c r="X86" t="str">
        <f>+VLOOKUP(T$1:T$20597,'DT HUEVO'!$H:$K,2,0)</f>
        <v>OCCIDENTE</v>
      </c>
      <c r="Y86" t="str">
        <f>+VLOOKUP(T$1:T$20597,'DT HUEVO'!$H:$K,3,0)</f>
        <v>CALOTO</v>
      </c>
      <c r="Z86">
        <f>+VLOOKUP(A$1:A$20597,'DT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TAT</v>
      </c>
    </row>
    <row r="87" spans="1:28">
      <c r="A87" s="131">
        <v>2010102</v>
      </c>
      <c r="B87" s="131" t="s">
        <v>1267</v>
      </c>
      <c r="C87" s="131" t="s">
        <v>1259</v>
      </c>
      <c r="D87" s="131">
        <v>2464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670</v>
      </c>
      <c r="J87" s="131" t="s">
        <v>1262</v>
      </c>
      <c r="K87" s="131" t="s">
        <v>1263</v>
      </c>
      <c r="L87" s="133">
        <v>629.67999999999995</v>
      </c>
      <c r="M87" s="134">
        <v>46210</v>
      </c>
      <c r="O87" s="131" t="s">
        <v>450</v>
      </c>
      <c r="P87" s="131">
        <v>2010102</v>
      </c>
      <c r="Q87" s="131" t="s">
        <v>451</v>
      </c>
      <c r="R87" s="131">
        <v>0</v>
      </c>
      <c r="T87" s="3" t="str">
        <f>+VLOOKUP(Tabla1[[#This Row],[id_bodega]],'CONVERSION DATOS'!B:D,2,0)</f>
        <v>TAT MEDELLIN</v>
      </c>
      <c r="U87" s="3" t="str">
        <f>+VLOOKUP(Q87,'CONVERSION DATOS'!B:D,3,0)</f>
        <v>BODEGA</v>
      </c>
      <c r="V87" t="str">
        <f>+VLOOKUP($A$1:$A$20597,'DT HUEVO'!$A:$E,3,0)</f>
        <v>YUMBO</v>
      </c>
      <c r="W87" t="str">
        <f>+VLOOKUP($A$1:$A$20437,'DT HUEVO'!$A:$E,4,0)</f>
        <v>VERDE</v>
      </c>
      <c r="X87" t="str">
        <f>+VLOOKUP(T$1:T$20597,'DT HUEVO'!$H:$K,2,0)</f>
        <v>OCCIDENTE</v>
      </c>
      <c r="Y87" t="str">
        <f>+VLOOKUP(T$1:T$20597,'DT HUEVO'!$H:$K,3,0)</f>
        <v>CALOTO</v>
      </c>
      <c r="Z87">
        <f>+VLOOKUP(A$1:A$20597,'DT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TAT</v>
      </c>
    </row>
    <row r="88" spans="1:28">
      <c r="A88" s="131">
        <v>2010102</v>
      </c>
      <c r="B88" s="131" t="s">
        <v>1267</v>
      </c>
      <c r="C88" s="131" t="s">
        <v>1259</v>
      </c>
      <c r="D88" s="131">
        <v>44695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675</v>
      </c>
      <c r="J88" s="131" t="s">
        <v>1262</v>
      </c>
      <c r="K88" s="131" t="s">
        <v>1263</v>
      </c>
      <c r="L88" s="133">
        <v>629.67999999999995</v>
      </c>
      <c r="M88" s="134">
        <v>46210</v>
      </c>
      <c r="O88" s="131" t="s">
        <v>464</v>
      </c>
      <c r="P88" s="131">
        <v>2010102</v>
      </c>
      <c r="Q88" s="131" t="s">
        <v>466</v>
      </c>
      <c r="R88" s="131">
        <v>0</v>
      </c>
      <c r="T88" s="3" t="str">
        <f>+VLOOKUP(Tabla1[[#This Row],[id_bodega]],'CONVERSION DATOS'!B:D,2,0)</f>
        <v>TAT BOGOTA MONTEVIDEO</v>
      </c>
      <c r="U88" s="3" t="str">
        <f>+VLOOKUP(Q88,'CONVERSION DATOS'!B:D,3,0)</f>
        <v>BODEGA</v>
      </c>
      <c r="V88" t="str">
        <f>+VLOOKUP($A$1:$A$20597,'DT HUEVO'!$A:$E,3,0)</f>
        <v>YUMBO</v>
      </c>
      <c r="W88" t="str">
        <f>+VLOOKUP($A$1:$A$20437,'DT HUEVO'!$A:$E,4,0)</f>
        <v>VERDE</v>
      </c>
      <c r="X88" t="str">
        <f>+VLOOKUP(T$1:T$20597,'DT HUEVO'!$H:$K,2,0)</f>
        <v>CENTRO ORIENTE</v>
      </c>
      <c r="Y88" t="str">
        <f>+VLOOKUP(T$1:T$20597,'DT HUEVO'!$H:$K,3,0)</f>
        <v>SANTANDER</v>
      </c>
      <c r="Z88">
        <f>+VLOOKUP(A$1:A$20597,'DT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2010102</v>
      </c>
      <c r="B89" s="131" t="s">
        <v>1267</v>
      </c>
      <c r="C89" s="131" t="s">
        <v>1259</v>
      </c>
      <c r="D89" s="131">
        <v>6478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610</v>
      </c>
      <c r="J89" s="131" t="s">
        <v>1262</v>
      </c>
      <c r="K89" s="131" t="s">
        <v>1263</v>
      </c>
      <c r="L89" s="133">
        <v>629.67999999999995</v>
      </c>
      <c r="M89" s="134">
        <v>46209</v>
      </c>
      <c r="O89" s="131" t="s">
        <v>473</v>
      </c>
      <c r="P89" s="131">
        <v>2010102</v>
      </c>
      <c r="Q89" s="131" t="s">
        <v>474</v>
      </c>
      <c r="R89" s="131">
        <v>0</v>
      </c>
      <c r="T89" s="3" t="str">
        <f>+VLOOKUP(Tabla1[[#This Row],[id_bodega]],'CONVERSION DATOS'!B:D,2,0)</f>
        <v>TAT BOGOTA SIBERIA</v>
      </c>
      <c r="U89" s="3" t="str">
        <f>+VLOOKUP(Q89,'CONVERSION DATOS'!B:D,3,0)</f>
        <v>BODEGA</v>
      </c>
      <c r="V89" t="str">
        <f>+VLOOKUP($A$1:$A$20597,'DT HUEVO'!$A:$E,3,0)</f>
        <v>YUMBO</v>
      </c>
      <c r="W89" t="str">
        <f>+VLOOKUP($A$1:$A$20437,'DT HUEVO'!$A:$E,4,0)</f>
        <v>VERDE</v>
      </c>
      <c r="X89" t="str">
        <f>+VLOOKUP(T$1:T$20597,'DT HUEVO'!$H:$K,2,0)</f>
        <v>CENTRO ORIENTE</v>
      </c>
      <c r="Y89" t="str">
        <f>+VLOOKUP(T$1:T$20597,'DT HUEVO'!$H:$K,3,0)</f>
        <v>CALOTO</v>
      </c>
      <c r="Z89">
        <f>+VLOOKUP(A$1:A$20597,'DT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TAT</v>
      </c>
    </row>
    <row r="90" spans="1:28">
      <c r="A90" s="131">
        <v>2010102</v>
      </c>
      <c r="B90" s="131" t="s">
        <v>1267</v>
      </c>
      <c r="C90" s="131" t="s">
        <v>1259</v>
      </c>
      <c r="D90" s="131">
        <v>1714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610</v>
      </c>
      <c r="J90" s="131" t="s">
        <v>1262</v>
      </c>
      <c r="K90" s="131" t="s">
        <v>1263</v>
      </c>
      <c r="L90" s="133">
        <v>629.67999999999995</v>
      </c>
      <c r="M90" s="134">
        <v>46209</v>
      </c>
      <c r="O90" s="131" t="s">
        <v>477</v>
      </c>
      <c r="P90" s="131">
        <v>2010102</v>
      </c>
      <c r="Q90" s="131" t="s">
        <v>478</v>
      </c>
      <c r="R90" s="131">
        <v>0</v>
      </c>
      <c r="T90" s="3" t="str">
        <f>+VLOOKUP(Tabla1[[#This Row],[id_bodega]],'CONVERSION DATOS'!B:D,2,0)</f>
        <v>TAT PASTO</v>
      </c>
      <c r="U90" s="3" t="str">
        <f>+VLOOKUP(Q90,'CONVERSION DATOS'!B:D,3,0)</f>
        <v>BODEGA</v>
      </c>
      <c r="V90" t="str">
        <f>+VLOOKUP($A$1:$A$20597,'DT HUEVO'!$A:$E,3,0)</f>
        <v>YUMBO</v>
      </c>
      <c r="W90" t="str">
        <f>+VLOOKUP($A$1:$A$20437,'DT HUEVO'!$A:$E,4,0)</f>
        <v>VERDE</v>
      </c>
      <c r="X90" t="str">
        <f>+VLOOKUP(T$1:T$20597,'DT HUEVO'!$H:$K,2,0)</f>
        <v>OCCIDENTE</v>
      </c>
      <c r="Y90" t="str">
        <f>+VLOOKUP(T$1:T$20597,'DT HUEVO'!$H:$K,3,0)</f>
        <v>CALOTO</v>
      </c>
      <c r="Z90">
        <f>+VLOOKUP(A$1:A$20597,'DT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TAT</v>
      </c>
    </row>
    <row r="91" spans="1:28">
      <c r="A91" s="131">
        <v>2010102</v>
      </c>
      <c r="B91" s="131" t="s">
        <v>1267</v>
      </c>
      <c r="C91" s="131" t="s">
        <v>1259</v>
      </c>
      <c r="D91" s="131">
        <v>5964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629.67999999999995</v>
      </c>
      <c r="M91" s="134">
        <v>46209</v>
      </c>
      <c r="O91" s="131" t="s">
        <v>731</v>
      </c>
      <c r="P91" s="131">
        <v>2010102</v>
      </c>
      <c r="Q91" s="131" t="s">
        <v>482</v>
      </c>
      <c r="R91" s="131">
        <v>0</v>
      </c>
      <c r="S91" s="132">
        <v>96</v>
      </c>
      <c r="T91" s="3" t="str">
        <f>+VLOOKUP(Tabla1[[#This Row],[id_bodega]],'CONVERSION DATOS'!B:D,2,0)</f>
        <v>TAT MEDELLIN</v>
      </c>
      <c r="U91" s="3" t="str">
        <f>+VLOOKUP(Q91,'CONVERSION DATOS'!B:D,3,0)</f>
        <v>TRANSITO</v>
      </c>
      <c r="V91" t="str">
        <f>+VLOOKUP($A$1:$A$20597,'DT HUEVO'!$A:$E,3,0)</f>
        <v>YUMBO</v>
      </c>
      <c r="W91" t="str">
        <f>+VLOOKUP($A$1:$A$20437,'DT HUEVO'!$A:$E,4,0)</f>
        <v>VERDE</v>
      </c>
      <c r="X91" t="str">
        <f>+VLOOKUP(T$1:T$20597,'DT HUEVO'!$H:$K,2,0)</f>
        <v>OCCIDENTE</v>
      </c>
      <c r="Y91" t="str">
        <f>+VLOOKUP(T$1:T$20597,'DT HUEVO'!$H:$K,3,0)</f>
        <v>CALOTO</v>
      </c>
      <c r="Z91">
        <f>+VLOOKUP(A$1:A$20597,'DT HUEVO'!$A:$E,5,0)</f>
        <v>0</v>
      </c>
      <c r="AA91" t="str">
        <f>IF(Tabla1[[#This Row],[GRUPO]]="PLANTA CLASIFICACION","BODEGA",IF(Tabla1[[#This Row],[GRUPO]]="BODEGA","BODEGA",Tabla1[[#This Row],[GRUPO]]))</f>
        <v>TRANSITO</v>
      </c>
      <c r="AB91" t="str">
        <f>VLOOKUP(Tabla1[[#This Row],[articulo]],'DT HUEVO'!$A:$F,6,0)</f>
        <v>TAT</v>
      </c>
    </row>
    <row r="92" spans="1:28">
      <c r="A92" s="131">
        <v>2010102</v>
      </c>
      <c r="B92" s="131" t="s">
        <v>1267</v>
      </c>
      <c r="C92" s="131" t="s">
        <v>1259</v>
      </c>
      <c r="D92" s="131">
        <v>11760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629.67999999999995</v>
      </c>
      <c r="M92" s="134">
        <v>46210</v>
      </c>
      <c r="O92" s="131" t="s">
        <v>1279</v>
      </c>
      <c r="P92" s="131">
        <v>2010102</v>
      </c>
      <c r="Q92" s="131" t="s">
        <v>484</v>
      </c>
      <c r="R92" s="131">
        <v>0</v>
      </c>
      <c r="S92" s="132">
        <v>96</v>
      </c>
      <c r="T92" s="3" t="str">
        <f>+VLOOKUP(Tabla1[[#This Row],[id_bodega]],'CONVERSION DATOS'!B:D,2,0)</f>
        <v>TAT BOGOTA MONTEVIDEO</v>
      </c>
      <c r="U92" s="3" t="str">
        <f>+VLOOKUP(Q92,'CONVERSION DATOS'!B:D,3,0)</f>
        <v>TRANSITO</v>
      </c>
      <c r="V92" t="str">
        <f>+VLOOKUP($A$1:$A$20597,'DT HUEVO'!$A:$E,3,0)</f>
        <v>YUMBO</v>
      </c>
      <c r="W92" t="str">
        <f>+VLOOKUP($A$1:$A$20437,'DT HUEVO'!$A:$E,4,0)</f>
        <v>VERDE</v>
      </c>
      <c r="X92" t="str">
        <f>+VLOOKUP(T$1:T$20597,'DT HUEVO'!$H:$K,2,0)</f>
        <v>CENTRO ORIENTE</v>
      </c>
      <c r="Y92" t="str">
        <f>+VLOOKUP(T$1:T$20597,'DT HUEVO'!$H:$K,3,0)</f>
        <v>SANTANDER</v>
      </c>
      <c r="Z92">
        <f>+VLOOKUP(A$1:A$20597,'DT HUEVO'!$A:$E,5,0)</f>
        <v>0</v>
      </c>
      <c r="AA92" t="str">
        <f>IF(Tabla1[[#This Row],[GRUPO]]="PLANTA CLASIFICACION","BODEGA",IF(Tabla1[[#This Row],[GRUPO]]="BODEGA","BODEGA",Tabla1[[#This Row],[GRUPO]]))</f>
        <v>TRANSITO</v>
      </c>
      <c r="AB92" t="str">
        <f>VLOOKUP(Tabla1[[#This Row],[articulo]],'DT HUEVO'!$A:$F,6,0)</f>
        <v>TAT</v>
      </c>
    </row>
    <row r="93" spans="1:28">
      <c r="A93" s="131">
        <v>112268</v>
      </c>
      <c r="B93" s="131" t="s">
        <v>1066</v>
      </c>
      <c r="C93" s="131" t="s">
        <v>1259</v>
      </c>
      <c r="D93" s="131">
        <v>30000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684.07</v>
      </c>
      <c r="M93" s="134">
        <v>46209</v>
      </c>
      <c r="O93" s="131" t="s">
        <v>25</v>
      </c>
      <c r="P93" s="131">
        <v>112268</v>
      </c>
      <c r="Q93" s="131" t="s">
        <v>26</v>
      </c>
      <c r="R93" s="131">
        <v>0</v>
      </c>
      <c r="T93" s="3" t="str">
        <f>+VLOOKUP(Tabla1[[#This Row],[id_bodega]],'CONVERSION DATOS'!B:D,2,0)</f>
        <v>ALKA1</v>
      </c>
      <c r="U93" s="3" t="str">
        <f>+VLOOKUP(Q93,'CONVERSION DATOS'!B:D,3,0)</f>
        <v>PLANTA CLASIFICACION</v>
      </c>
      <c r="V93" t="str">
        <f>+VLOOKUP($A$1:$A$20430,'DT HUEVO'!$A:$E,3,0)</f>
        <v>XL</v>
      </c>
      <c r="W93" t="str">
        <f>+VLOOKUP($A$1:$A$20270,'DT HUEVO'!$A:$E,4,0)</f>
        <v>EMPACADOS</v>
      </c>
      <c r="X93" t="str">
        <f>+VLOOKUP(T$1:T$20430,'DT HUEVO'!$H:$K,2,0)</f>
        <v>-</v>
      </c>
      <c r="Y93" t="str">
        <f>+VLOOKUP(T$1:T$20430,'DT HUEVO'!$H:$K,3,0)</f>
        <v>CALOTO</v>
      </c>
      <c r="Z93">
        <f>+VLOOKUP(A$1:A$20430,'DT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AU/FS/GS</v>
      </c>
    </row>
    <row r="94" spans="1:28">
      <c r="A94" s="131">
        <v>152281</v>
      </c>
      <c r="B94" s="131" t="s">
        <v>1339</v>
      </c>
      <c r="C94" s="131" t="s">
        <v>1259</v>
      </c>
      <c r="D94" s="131">
        <v>23100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599.67999999999995</v>
      </c>
      <c r="M94" s="134">
        <v>46209</v>
      </c>
      <c r="N94" s="131">
        <v>0</v>
      </c>
      <c r="O94" s="131" t="s">
        <v>25</v>
      </c>
      <c r="P94" s="131">
        <v>152281</v>
      </c>
      <c r="Q94" s="131" t="s">
        <v>26</v>
      </c>
      <c r="R94" s="131">
        <v>0</v>
      </c>
      <c r="T94" s="3" t="str">
        <f>+VLOOKUP(Tabla1[[#This Row],[id_bodega]],'CONVERSION DATOS'!B:D,2,0)</f>
        <v>ALKA1</v>
      </c>
      <c r="U94" s="3" t="str">
        <f>+VLOOKUP(Q94,'CONVERSION DATOS'!B:D,3,0)</f>
        <v>PLANTA CLASIFICACION</v>
      </c>
      <c r="V94" t="str">
        <f>+VLOOKUP($A$1:$A$20535,'DT HUEVO'!$A:$E,3,0)</f>
        <v>XL</v>
      </c>
      <c r="W94" t="str">
        <f>+VLOOKUP($A$1:$A$20375,'DT HUEVO'!$A:$E,4,0)</f>
        <v>EMPACADOS</v>
      </c>
      <c r="X94" t="str">
        <f>+VLOOKUP(T$1:T$20535,'DT HUEVO'!$H:$K,2,0)</f>
        <v>-</v>
      </c>
      <c r="Y94" t="str">
        <f>+VLOOKUP(T$1:T$20535,'DT HUEVO'!$H:$K,3,0)</f>
        <v>CALOTO</v>
      </c>
      <c r="Z94">
        <f>+VLOOKUP(A$1:A$20535,'DT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AU/FS/GS</v>
      </c>
    </row>
    <row r="95" spans="1:28">
      <c r="A95" s="131">
        <v>2110202</v>
      </c>
      <c r="B95" s="131" t="s">
        <v>1008</v>
      </c>
      <c r="C95" s="131" t="s">
        <v>1259</v>
      </c>
      <c r="D95" s="131">
        <v>131638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394.26</v>
      </c>
      <c r="M95" s="134">
        <v>46209</v>
      </c>
      <c r="O95" s="131" t="s">
        <v>25</v>
      </c>
      <c r="P95" s="131">
        <v>2110202</v>
      </c>
      <c r="Q95" s="131" t="s">
        <v>26</v>
      </c>
      <c r="R95" s="131">
        <v>0</v>
      </c>
      <c r="T95" s="3" t="str">
        <f>+VLOOKUP(Tabla1[[#This Row],[id_bodega]],'CONVERSION DATOS'!B:D,2,0)</f>
        <v>ALKA1</v>
      </c>
      <c r="U95" s="3" t="str">
        <f>+VLOOKUP(Q95,'CONVERSION DATOS'!B:D,3,0)</f>
        <v>PLANTA CLASIFICACION</v>
      </c>
      <c r="V95" t="str">
        <f>+VLOOKUP($A$1:$A$20579,'DT HUEVO'!$A:$E,3,0)</f>
        <v>XL</v>
      </c>
      <c r="W95" t="str">
        <f>+VLOOKUP($A$1:$A$20419,'DT HUEVO'!$A:$E,4,0)</f>
        <v>VERDE</v>
      </c>
      <c r="X95" t="str">
        <f>+VLOOKUP(T$1:T$20579,'DT HUEVO'!$H:$K,2,0)</f>
        <v>-</v>
      </c>
      <c r="Y95" t="str">
        <f>+VLOOKUP(T$1:T$20579,'DT HUEVO'!$H:$K,3,0)</f>
        <v>CALOTO</v>
      </c>
      <c r="Z95">
        <f>+VLOOKUP(A$1:A$20579,'DT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TAT</v>
      </c>
    </row>
    <row r="96" spans="1:28">
      <c r="A96" s="131">
        <v>112268</v>
      </c>
      <c r="B96" s="131" t="s">
        <v>1066</v>
      </c>
      <c r="C96" s="131" t="s">
        <v>1259</v>
      </c>
      <c r="D96" s="131">
        <v>21000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684.07</v>
      </c>
      <c r="M96" s="134">
        <v>46209</v>
      </c>
      <c r="O96" s="131" t="s">
        <v>51</v>
      </c>
      <c r="P96" s="131">
        <v>112268</v>
      </c>
      <c r="Q96" s="131" t="s">
        <v>52</v>
      </c>
      <c r="R96" s="131">
        <v>0</v>
      </c>
      <c r="T96" s="3" t="str">
        <f>+VLOOKUP(Tabla1[[#This Row],[id_bodega]],'CONVERSION DATOS'!B:D,2,0)</f>
        <v>ALKA2</v>
      </c>
      <c r="U96" s="3" t="str">
        <f>+VLOOKUP(Q96,'CONVERSION DATOS'!B:D,3,0)</f>
        <v>PLANTA CLASIFICACION</v>
      </c>
      <c r="V96" t="str">
        <f>+VLOOKUP($A$1:$A$20576,'DT HUEVO'!$A:$E,3,0)</f>
        <v>XL</v>
      </c>
      <c r="W96" t="str">
        <f>+VLOOKUP($A$1:$A$20416,'DT HUEVO'!$A:$E,4,0)</f>
        <v>EMPACADOS</v>
      </c>
      <c r="X96" t="str">
        <f>+VLOOKUP(T$1:T$20576,'DT HUEVO'!$H:$K,2,0)</f>
        <v>-</v>
      </c>
      <c r="Y96" t="str">
        <f>+VLOOKUP(T$1:T$20576,'DT HUEVO'!$H:$K,3,0)</f>
        <v>CALOTO</v>
      </c>
      <c r="Z96">
        <f>+VLOOKUP(A$1:A$20576,'DT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AU/FS/GS</v>
      </c>
    </row>
    <row r="97" spans="1:28">
      <c r="A97" s="131">
        <v>2110202</v>
      </c>
      <c r="B97" s="131" t="s">
        <v>1008</v>
      </c>
      <c r="C97" s="131" t="s">
        <v>1259</v>
      </c>
      <c r="D97" s="131">
        <v>95820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394.26</v>
      </c>
      <c r="M97" s="134">
        <v>46209</v>
      </c>
      <c r="O97" s="131" t="s">
        <v>51</v>
      </c>
      <c r="P97" s="131">
        <v>2110202</v>
      </c>
      <c r="Q97" s="131" t="s">
        <v>52</v>
      </c>
      <c r="R97" s="131">
        <v>0</v>
      </c>
      <c r="T97" s="3" t="str">
        <f>+VLOOKUP(Tabla1[[#This Row],[id_bodega]],'CONVERSION DATOS'!B:D,2,0)</f>
        <v>ALKA2</v>
      </c>
      <c r="U97" s="3" t="str">
        <f>+VLOOKUP(Q97,'CONVERSION DATOS'!B:D,3,0)</f>
        <v>PLANTA CLASIFICACION</v>
      </c>
      <c r="V97" t="str">
        <f>+VLOOKUP($A$1:$A$20579,'DT HUEVO'!$A:$E,3,0)</f>
        <v>XL</v>
      </c>
      <c r="W97" t="str">
        <f>+VLOOKUP($A$1:$A$20419,'DT HUEVO'!$A:$E,4,0)</f>
        <v>VERDE</v>
      </c>
      <c r="X97" t="str">
        <f>+VLOOKUP(T$1:T$20579,'DT HUEVO'!$H:$K,2,0)</f>
        <v>-</v>
      </c>
      <c r="Y97" t="str">
        <f>+VLOOKUP(T$1:T$20579,'DT HUEVO'!$H:$K,3,0)</f>
        <v>CALOTO</v>
      </c>
      <c r="Z97">
        <f>+VLOOKUP(A$1:A$20579,'DT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TAT</v>
      </c>
    </row>
    <row r="98" spans="1:28">
      <c r="A98" s="131">
        <v>2110202</v>
      </c>
      <c r="B98" s="131" t="s">
        <v>1008</v>
      </c>
      <c r="C98" s="131" t="s">
        <v>1259</v>
      </c>
      <c r="D98" s="131">
        <v>118243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394.26</v>
      </c>
      <c r="M98" s="134">
        <v>46209</v>
      </c>
      <c r="O98" s="131" t="s">
        <v>58</v>
      </c>
      <c r="P98" s="131">
        <v>2110202</v>
      </c>
      <c r="Q98" s="131" t="s">
        <v>59</v>
      </c>
      <c r="R98" s="131">
        <v>0</v>
      </c>
      <c r="T98" s="3" t="str">
        <f>+VLOOKUP(Tabla1[[#This Row],[id_bodega]],'CONVERSION DATOS'!B:D,2,0)</f>
        <v>BELLAVISTA</v>
      </c>
      <c r="U98" s="3" t="str">
        <f>+VLOOKUP(Q98,'CONVERSION DATOS'!B:D,3,0)</f>
        <v>PLANTA CLASIFICACION</v>
      </c>
      <c r="V98" t="str">
        <f>+VLOOKUP($A$1:$A$20571,'DT HUEVO'!$A:$E,3,0)</f>
        <v>XL</v>
      </c>
      <c r="W98" t="str">
        <f>+VLOOKUP($A$1:$A$20411,'DT HUEVO'!$A:$E,4,0)</f>
        <v>VERDE</v>
      </c>
      <c r="X98" t="str">
        <f>+VLOOKUP(T$1:T$20571,'DT HUEVO'!$H:$K,2,0)</f>
        <v>-</v>
      </c>
      <c r="Y98" t="str">
        <f>+VLOOKUP(T$1:T$20571,'DT HUEVO'!$H:$K,3,0)</f>
        <v>SANTANDER</v>
      </c>
      <c r="Z98">
        <f>+VLOOKUP(A$1:A$20571,'DT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TAT</v>
      </c>
    </row>
    <row r="99" spans="1:28">
      <c r="A99" s="131">
        <v>112268</v>
      </c>
      <c r="B99" s="131" t="s">
        <v>1066</v>
      </c>
      <c r="C99" s="131" t="s">
        <v>1259</v>
      </c>
      <c r="D99" s="131">
        <v>5700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684.07</v>
      </c>
      <c r="M99" s="134">
        <v>46207</v>
      </c>
      <c r="O99" s="131" t="s">
        <v>711</v>
      </c>
      <c r="P99" s="131">
        <v>112268</v>
      </c>
      <c r="Q99" s="131" t="s">
        <v>70</v>
      </c>
      <c r="R99" s="131">
        <v>0</v>
      </c>
      <c r="T99" s="3" t="str">
        <f>+VLOOKUP(Tabla1[[#This Row],[id_bodega]],'CONVERSION DATOS'!B:D,2,0)</f>
        <v>TAT CE BARRANQUILLA</v>
      </c>
      <c r="U99" s="3" t="str">
        <f>+VLOOKUP(Q99,'CONVERSION DATOS'!B:D,3,0)</f>
        <v>BODEGA</v>
      </c>
      <c r="V99" t="str">
        <f>+VLOOKUP($A$1:$A$20584,'DT HUEVO'!$A:$E,3,0)</f>
        <v>XL</v>
      </c>
      <c r="W99" t="str">
        <f>+VLOOKUP($A$1:$A$20424,'DT HUEVO'!$A:$E,4,0)</f>
        <v>EMPACADOS</v>
      </c>
      <c r="X99" t="str">
        <f>+VLOOKUP(T$1:T$20584,'DT HUEVO'!$H:$K,2,0)</f>
        <v>CENTRO DE EMPAQUES</v>
      </c>
      <c r="Y99" t="str">
        <f>+VLOOKUP(T$1:T$20584,'DT HUEVO'!$H:$K,3,0)</f>
        <v>SANTANDER</v>
      </c>
      <c r="Z99">
        <f>+VLOOKUP(A$1:A$20584,'DT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AU/FS/GS</v>
      </c>
    </row>
    <row r="100" spans="1:28">
      <c r="A100" s="131">
        <v>2112207</v>
      </c>
      <c r="B100" s="131" t="s">
        <v>1104</v>
      </c>
      <c r="C100" s="131" t="s">
        <v>1259</v>
      </c>
      <c r="D100" s="131">
        <v>180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640</v>
      </c>
      <c r="J100" s="131" t="s">
        <v>1262</v>
      </c>
      <c r="K100" s="131" t="s">
        <v>1263</v>
      </c>
      <c r="L100" s="133">
        <v>599.67999999999995</v>
      </c>
      <c r="M100" s="134">
        <v>46209</v>
      </c>
      <c r="O100" s="131" t="s">
        <v>107</v>
      </c>
      <c r="P100" s="131">
        <v>2112207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+VLOOKUP($A$1:$A$20590,'DT HUEVO'!$A:$E,3,0)</f>
        <v>XL</v>
      </c>
      <c r="W100" t="str">
        <f>+VLOOKUP($A$1:$A$20430,'DT HUEVO'!$A:$E,4,0)</f>
        <v>EMPACADOS</v>
      </c>
      <c r="X100" t="str">
        <f>+VLOOKUP(T$1:T$20590,'DT HUEVO'!$H:$K,2,0)</f>
        <v>COSTA</v>
      </c>
      <c r="Y100" t="str">
        <f>+VLOOKUP(T$1:T$20590,'DT HUEVO'!$H:$K,3,0)</f>
        <v>SANTANDER</v>
      </c>
      <c r="Z100" t="str">
        <f>+VLOOKUP(A$1:A$20590,'DT HUEVO'!$A:$E,5,0)</f>
        <v>TAT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2112207</v>
      </c>
      <c r="B101" s="131" t="s">
        <v>1104</v>
      </c>
      <c r="C101" s="131" t="s">
        <v>1259</v>
      </c>
      <c r="D101" s="131">
        <v>75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640</v>
      </c>
      <c r="J101" s="131" t="s">
        <v>1262</v>
      </c>
      <c r="K101" s="131" t="s">
        <v>1263</v>
      </c>
      <c r="L101" s="133">
        <v>599.67999999999995</v>
      </c>
      <c r="M101" s="134">
        <v>46207</v>
      </c>
      <c r="O101" s="131" t="s">
        <v>115</v>
      </c>
      <c r="P101" s="131">
        <v>2112207</v>
      </c>
      <c r="Q101" s="131" t="s">
        <v>116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+VLOOKUP($A$1:$A$20571,'DT HUEVO'!$A:$E,3,0)</f>
        <v>XL</v>
      </c>
      <c r="W101" t="str">
        <f>+VLOOKUP($A$1:$A$20411,'DT HUEVO'!$A:$E,4,0)</f>
        <v>EMPACADOS</v>
      </c>
      <c r="X101" t="str">
        <f>+VLOOKUP(T$1:T$20571,'DT HUEVO'!$H:$K,2,0)</f>
        <v>COSTA</v>
      </c>
      <c r="Y101" t="str">
        <f>+VLOOKUP(T$1:T$20571,'DT HUEVO'!$H:$K,3,0)</f>
        <v>SANTANDER</v>
      </c>
      <c r="Z101" t="str">
        <f>+VLOOKUP(A$1:A$20571,'DT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2110202</v>
      </c>
      <c r="B102" s="131" t="s">
        <v>1008</v>
      </c>
      <c r="C102" s="131" t="s">
        <v>1259</v>
      </c>
      <c r="D102" s="131">
        <v>1770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480</v>
      </c>
      <c r="J102" s="131" t="s">
        <v>1262</v>
      </c>
      <c r="K102" s="131" t="s">
        <v>1263</v>
      </c>
      <c r="L102" s="133">
        <v>394.26032122799143</v>
      </c>
      <c r="M102" s="134">
        <v>46209</v>
      </c>
      <c r="O102" s="131" t="s">
        <v>132</v>
      </c>
      <c r="P102" s="131">
        <v>2110202</v>
      </c>
      <c r="Q102" s="131" t="s">
        <v>133</v>
      </c>
      <c r="R102" s="131">
        <v>0</v>
      </c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+VLOOKUP($A$1:$A$20458,'DT HUEVO'!$A:$E,3,0)</f>
        <v>XL</v>
      </c>
      <c r="W102" t="str">
        <f>+VLOOKUP($A$1:$A$20298,'DT HUEVO'!$A:$E,4,0)</f>
        <v>VERDE</v>
      </c>
      <c r="X102" t="str">
        <f>+VLOOKUP(T$1:T$20458,'DT HUEVO'!$H:$K,2,0)</f>
        <v>OCCIDENTE</v>
      </c>
      <c r="Y102" t="str">
        <f>+VLOOKUP(T$1:T$20458,'DT HUEVO'!$H:$K,3,0)</f>
        <v>CALOTO</v>
      </c>
      <c r="Z102">
        <f>+VLOOKUP(A$1:A$20458,'DT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6630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480</v>
      </c>
      <c r="J103" s="131" t="s">
        <v>1262</v>
      </c>
      <c r="K103" s="131" t="s">
        <v>1263</v>
      </c>
      <c r="L103" s="133">
        <v>394.26034419221969</v>
      </c>
      <c r="M103" s="134">
        <v>46209</v>
      </c>
      <c r="O103" s="131" t="s">
        <v>135</v>
      </c>
      <c r="P103" s="131">
        <v>2110202</v>
      </c>
      <c r="Q103" s="131" t="s">
        <v>136</v>
      </c>
      <c r="R103" s="131">
        <v>0</v>
      </c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+VLOOKUP($A$1:$A$20490,'DT HUEVO'!$A:$E,3,0)</f>
        <v>XL</v>
      </c>
      <c r="W103" t="str">
        <f>+VLOOKUP($A$1:$A$20330,'DT HUEVO'!$A:$E,4,0)</f>
        <v>VERDE</v>
      </c>
      <c r="X103" t="str">
        <f>+VLOOKUP(T$1:T$20490,'DT HUEVO'!$H:$K,2,0)</f>
        <v>OCCIDENTE</v>
      </c>
      <c r="Y103" t="str">
        <f>+VLOOKUP(T$1:T$20490,'DT HUEVO'!$H:$K,3,0)</f>
        <v>CALOTO</v>
      </c>
      <c r="Z103">
        <f>+VLOOKUP(A$1:A$20490,'DT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2112207</v>
      </c>
      <c r="B104" s="131" t="s">
        <v>1104</v>
      </c>
      <c r="C104" s="131" t="s">
        <v>1259</v>
      </c>
      <c r="D104" s="131">
        <v>900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640</v>
      </c>
      <c r="J104" s="131" t="s">
        <v>1262</v>
      </c>
      <c r="K104" s="131" t="s">
        <v>1263</v>
      </c>
      <c r="L104" s="133">
        <v>599.67999999999995</v>
      </c>
      <c r="M104" s="134">
        <v>46209</v>
      </c>
      <c r="O104" s="131" t="s">
        <v>135</v>
      </c>
      <c r="P104" s="131">
        <v>2112207</v>
      </c>
      <c r="Q104" s="131" t="s">
        <v>136</v>
      </c>
      <c r="R104" s="131">
        <v>0</v>
      </c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+VLOOKUP($A$1:$A$20579,'DT HUEVO'!$A:$E,3,0)</f>
        <v>XL</v>
      </c>
      <c r="W104" t="str">
        <f>+VLOOKUP($A$1:$A$20419,'DT HUEVO'!$A:$E,4,0)</f>
        <v>EMPACADOS</v>
      </c>
      <c r="X104" t="str">
        <f>+VLOOKUP(T$1:T$20579,'DT HUEVO'!$H:$K,2,0)</f>
        <v>OCCIDENTE</v>
      </c>
      <c r="Y104" t="str">
        <f>+VLOOKUP(T$1:T$20579,'DT HUEVO'!$H:$K,3,0)</f>
        <v>CALOTO</v>
      </c>
      <c r="Z104" t="str">
        <f>+VLOOKUP(A$1:A$20579,'DT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2110202</v>
      </c>
      <c r="B105" s="131" t="s">
        <v>1008</v>
      </c>
      <c r="C105" s="131" t="s">
        <v>1259</v>
      </c>
      <c r="D105" s="131">
        <v>7088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480</v>
      </c>
      <c r="J105" s="131" t="s">
        <v>1262</v>
      </c>
      <c r="K105" s="131" t="s">
        <v>1263</v>
      </c>
      <c r="L105" s="133">
        <v>394.26335507323898</v>
      </c>
      <c r="M105" s="134">
        <v>46209</v>
      </c>
      <c r="O105" s="131" t="s">
        <v>137</v>
      </c>
      <c r="P105" s="131">
        <v>2110202</v>
      </c>
      <c r="Q105" s="131" t="s">
        <v>138</v>
      </c>
      <c r="R105" s="131">
        <v>0</v>
      </c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+VLOOKUP($A$1:$A$20570,'DT HUEVO'!$A:$E,3,0)</f>
        <v>XL</v>
      </c>
      <c r="W105" t="str">
        <f>+VLOOKUP($A$1:$A$20410,'DT HUEVO'!$A:$E,4,0)</f>
        <v>VERDE</v>
      </c>
      <c r="X105" t="str">
        <f>+VLOOKUP(T$1:T$20570,'DT HUEVO'!$H:$K,2,0)</f>
        <v>OCCIDENTE</v>
      </c>
      <c r="Y105" t="str">
        <f>+VLOOKUP(T$1:T$20570,'DT HUEVO'!$H:$K,3,0)</f>
        <v>CALOTO</v>
      </c>
      <c r="Z105">
        <f>+VLOOKUP(A$1:A$20570,'DT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2112207</v>
      </c>
      <c r="B106" s="131" t="s">
        <v>1104</v>
      </c>
      <c r="C106" s="131" t="s">
        <v>1259</v>
      </c>
      <c r="D106" s="131">
        <v>720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640</v>
      </c>
      <c r="J106" s="131" t="s">
        <v>1262</v>
      </c>
      <c r="K106" s="131" t="s">
        <v>1263</v>
      </c>
      <c r="L106" s="133">
        <v>599.67999999999995</v>
      </c>
      <c r="M106" s="134">
        <v>46210</v>
      </c>
      <c r="O106" s="131" t="s">
        <v>137</v>
      </c>
      <c r="P106" s="131">
        <v>2112207</v>
      </c>
      <c r="Q106" s="131" t="s">
        <v>138</v>
      </c>
      <c r="R106" s="131">
        <v>0</v>
      </c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+VLOOKUP($A$1:$A$20576,'DT HUEVO'!$A:$E,3,0)</f>
        <v>XL</v>
      </c>
      <c r="W106" t="str">
        <f>+VLOOKUP($A$1:$A$20416,'DT HUEVO'!$A:$E,4,0)</f>
        <v>EMPACADOS</v>
      </c>
      <c r="X106" t="str">
        <f>+VLOOKUP(T$1:T$20576,'DT HUEVO'!$H:$K,2,0)</f>
        <v>OCCIDENTE</v>
      </c>
      <c r="Y106" t="str">
        <f>+VLOOKUP(T$1:T$20576,'DT HUEVO'!$H:$K,3,0)</f>
        <v>CALOTO</v>
      </c>
      <c r="Z106" t="str">
        <f>+VLOOKUP(A$1:A$20576,'DT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8760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480</v>
      </c>
      <c r="J107" s="131" t="s">
        <v>1262</v>
      </c>
      <c r="K107" s="131" t="s">
        <v>1263</v>
      </c>
      <c r="L107" s="133">
        <v>394.26040088506142</v>
      </c>
      <c r="M107" s="134">
        <v>46209</v>
      </c>
      <c r="O107" s="131" t="s">
        <v>139</v>
      </c>
      <c r="P107" s="131">
        <v>2110202</v>
      </c>
      <c r="Q107" s="131" t="s">
        <v>140</v>
      </c>
      <c r="R107" s="131">
        <v>0</v>
      </c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+VLOOKUP($A$1:$A$20535,'DT HUEVO'!$A:$E,3,0)</f>
        <v>XL</v>
      </c>
      <c r="W107" t="str">
        <f>+VLOOKUP($A$1:$A$20375,'DT HUEVO'!$A:$E,4,0)</f>
        <v>VERDE</v>
      </c>
      <c r="X107" t="str">
        <f>+VLOOKUP(T$1:T$20535,'DT HUEVO'!$H:$K,2,0)</f>
        <v>OCCIDENTE</v>
      </c>
      <c r="Y107" t="str">
        <f>+VLOOKUP(T$1:T$20535,'DT HUEVO'!$H:$K,3,0)</f>
        <v>CALOTO</v>
      </c>
      <c r="Z107">
        <f>+VLOOKUP(A$1:A$20535,'DT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2110217</v>
      </c>
      <c r="B108" s="131" t="s">
        <v>1249</v>
      </c>
      <c r="C108" s="131" t="s">
        <v>1259</v>
      </c>
      <c r="D108" s="131">
        <v>2220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490</v>
      </c>
      <c r="J108" s="131" t="s">
        <v>1262</v>
      </c>
      <c r="K108" s="131" t="s">
        <v>1263</v>
      </c>
      <c r="L108" s="133">
        <v>393.89</v>
      </c>
      <c r="M108" s="134">
        <v>46209</v>
      </c>
      <c r="N108" s="131">
        <v>0</v>
      </c>
      <c r="O108" s="131" t="s">
        <v>139</v>
      </c>
      <c r="P108" s="131">
        <v>2110217</v>
      </c>
      <c r="Q108" s="131" t="s">
        <v>140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+VLOOKUP($A$1:$A$20535,'DT HUEVO'!$A:$E,3,0)</f>
        <v>XL</v>
      </c>
      <c r="W108" t="str">
        <f>+VLOOKUP($A$1:$A$20375,'DT HUEVO'!$A:$E,4,0)</f>
        <v>EMPACADOS</v>
      </c>
      <c r="X108" t="str">
        <f>+VLOOKUP(T$1:T$20535,'DT HUEVO'!$H:$K,2,0)</f>
        <v>OCCIDENTE</v>
      </c>
      <c r="Y108" t="str">
        <f>+VLOOKUP(T$1:T$20535,'DT HUEVO'!$H:$K,3,0)</f>
        <v>CALOTO</v>
      </c>
      <c r="Z108">
        <f>+VLOOKUP(A$1:A$20535,'DT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2112207</v>
      </c>
      <c r="B109" s="131" t="s">
        <v>1104</v>
      </c>
      <c r="C109" s="131" t="s">
        <v>1259</v>
      </c>
      <c r="D109" s="131">
        <v>510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640</v>
      </c>
      <c r="J109" s="131" t="s">
        <v>1262</v>
      </c>
      <c r="K109" s="131" t="s">
        <v>1263</v>
      </c>
      <c r="L109" s="133">
        <v>599.67999999999995</v>
      </c>
      <c r="M109" s="134">
        <v>46209</v>
      </c>
      <c r="O109" s="131" t="s">
        <v>139</v>
      </c>
      <c r="P109" s="131">
        <v>2112207</v>
      </c>
      <c r="Q109" s="131" t="s">
        <v>140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+VLOOKUP($A$1:$A$20538,'DT HUEVO'!$A:$E,3,0)</f>
        <v>XL</v>
      </c>
      <c r="W109" t="str">
        <f>+VLOOKUP($A$1:$A$20378,'DT HUEVO'!$A:$E,4,0)</f>
        <v>EMPACADOS</v>
      </c>
      <c r="X109" t="str">
        <f>+VLOOKUP(T$1:T$20538,'DT HUEVO'!$H:$K,2,0)</f>
        <v>OCCIDENTE</v>
      </c>
      <c r="Y109" t="str">
        <f>+VLOOKUP(T$1:T$20538,'DT HUEVO'!$H:$K,3,0)</f>
        <v>CALOTO</v>
      </c>
      <c r="Z109" t="str">
        <f>+VLOOKUP(A$1:A$20538,'DT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2110202</v>
      </c>
      <c r="B110" s="131" t="s">
        <v>1008</v>
      </c>
      <c r="C110" s="131" t="s">
        <v>1259</v>
      </c>
      <c r="D110" s="131">
        <v>5612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480</v>
      </c>
      <c r="J110" s="131" t="s">
        <v>1262</v>
      </c>
      <c r="K110" s="131" t="s">
        <v>1263</v>
      </c>
      <c r="L110" s="133">
        <v>394.26052734605878</v>
      </c>
      <c r="M110" s="134">
        <v>46209</v>
      </c>
      <c r="O110" s="131" t="s">
        <v>141</v>
      </c>
      <c r="P110" s="131">
        <v>2110202</v>
      </c>
      <c r="Q110" s="131" t="s">
        <v>142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+VLOOKUP($A$1:$A$20442,'DT HUEVO'!$A:$E,3,0)</f>
        <v>XL</v>
      </c>
      <c r="W110" t="str">
        <f>+VLOOKUP($A$1:$A$20282,'DT HUEVO'!$A:$E,4,0)</f>
        <v>VERDE</v>
      </c>
      <c r="X110" t="str">
        <f>+VLOOKUP(T$1:T$20442,'DT HUEVO'!$H:$K,2,0)</f>
        <v>OCCIDENTE</v>
      </c>
      <c r="Y110" t="str">
        <f>+VLOOKUP(T$1:T$20442,'DT HUEVO'!$H:$K,3,0)</f>
        <v>CALOTO</v>
      </c>
      <c r="Z110">
        <f>+VLOOKUP(A$1:A$20442,'DT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2112207</v>
      </c>
      <c r="B111" s="131" t="s">
        <v>1104</v>
      </c>
      <c r="C111" s="131" t="s">
        <v>1259</v>
      </c>
      <c r="D111" s="131">
        <v>180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640</v>
      </c>
      <c r="J111" s="131" t="s">
        <v>1262</v>
      </c>
      <c r="K111" s="131" t="s">
        <v>1263</v>
      </c>
      <c r="L111" s="133">
        <v>599.67999999999995</v>
      </c>
      <c r="M111" s="134">
        <v>46209</v>
      </c>
      <c r="O111" s="131" t="s">
        <v>141</v>
      </c>
      <c r="P111" s="131">
        <v>2112207</v>
      </c>
      <c r="Q111" s="131" t="s">
        <v>142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+VLOOKUP($A$1:$A$20584,'DT HUEVO'!$A:$E,3,0)</f>
        <v>XL</v>
      </c>
      <c r="W111" t="str">
        <f>+VLOOKUP($A$1:$A$20424,'DT HUEVO'!$A:$E,4,0)</f>
        <v>EMPACADOS</v>
      </c>
      <c r="X111" t="str">
        <f>+VLOOKUP(T$1:T$20584,'DT HUEVO'!$H:$K,2,0)</f>
        <v>OCCIDENTE</v>
      </c>
      <c r="Y111" t="str">
        <f>+VLOOKUP(T$1:T$20584,'DT HUEVO'!$H:$K,3,0)</f>
        <v>CALOTO</v>
      </c>
      <c r="Z111" t="str">
        <f>+VLOOKUP(A$1:A$20584,'DT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2110202</v>
      </c>
      <c r="B112" s="131" t="s">
        <v>1008</v>
      </c>
      <c r="C112" s="131" t="s">
        <v>1259</v>
      </c>
      <c r="D112" s="131">
        <v>7120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480</v>
      </c>
      <c r="J112" s="131" t="s">
        <v>1262</v>
      </c>
      <c r="K112" s="131" t="s">
        <v>1263</v>
      </c>
      <c r="L112" s="133">
        <v>394.26077831308618</v>
      </c>
      <c r="M112" s="134">
        <v>46210</v>
      </c>
      <c r="O112" s="131" t="s">
        <v>890</v>
      </c>
      <c r="P112" s="131">
        <v>2110202</v>
      </c>
      <c r="Q112" s="131" t="s">
        <v>891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+VLOOKUP($A$1:$A$20584,'DT HUEVO'!$A:$E,3,0)</f>
        <v>XL</v>
      </c>
      <c r="W112" t="str">
        <f>+VLOOKUP($A$1:$A$20424,'DT HUEVO'!$A:$E,4,0)</f>
        <v>VERDE</v>
      </c>
      <c r="X112" t="str">
        <f>+VLOOKUP(T$1:T$20584,'DT HUEVO'!$H:$K,2,0)</f>
        <v>OCCIDENTE</v>
      </c>
      <c r="Y112" t="str">
        <f>+VLOOKUP(T$1:T$20584,'DT HUEVO'!$H:$K,3,0)</f>
        <v>CALOTO</v>
      </c>
      <c r="Z112">
        <f>+VLOOKUP(A$1:A$20584,'DT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4693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480</v>
      </c>
      <c r="J113" s="131" t="s">
        <v>1262</v>
      </c>
      <c r="K113" s="131" t="s">
        <v>1263</v>
      </c>
      <c r="L113" s="133">
        <v>394.26048104328709</v>
      </c>
      <c r="M113" s="134">
        <v>46209</v>
      </c>
      <c r="O113" s="131" t="s">
        <v>143</v>
      </c>
      <c r="P113" s="131">
        <v>2110202</v>
      </c>
      <c r="Q113" s="131" t="s">
        <v>144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+VLOOKUP($A$1:$A$20584,'DT HUEVO'!$A:$E,3,0)</f>
        <v>XL</v>
      </c>
      <c r="W113" t="str">
        <f>+VLOOKUP($A$1:$A$20424,'DT HUEVO'!$A:$E,4,0)</f>
        <v>VERDE</v>
      </c>
      <c r="X113" t="str">
        <f>+VLOOKUP(T$1:T$20584,'DT HUEVO'!$H:$K,2,0)</f>
        <v>OCCIDENTE</v>
      </c>
      <c r="Y113" t="str">
        <f>+VLOOKUP(T$1:T$20584,'DT HUEVO'!$H:$K,3,0)</f>
        <v>CALOTO</v>
      </c>
      <c r="Z113">
        <f>+VLOOKUP(A$1:A$20584,'DT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2112207</v>
      </c>
      <c r="B114" s="131" t="s">
        <v>1104</v>
      </c>
      <c r="C114" s="131" t="s">
        <v>1259</v>
      </c>
      <c r="D114" s="131">
        <v>360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640</v>
      </c>
      <c r="J114" s="131" t="s">
        <v>1262</v>
      </c>
      <c r="K114" s="131" t="s">
        <v>1263</v>
      </c>
      <c r="L114" s="133">
        <v>599.67999999999995</v>
      </c>
      <c r="M114" s="134">
        <v>46209</v>
      </c>
      <c r="O114" s="131" t="s">
        <v>143</v>
      </c>
      <c r="P114" s="131">
        <v>2112207</v>
      </c>
      <c r="Q114" s="131" t="s">
        <v>144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+VLOOKUP($A$1:$A$20584,'DT HUEVO'!$A:$E,3,0)</f>
        <v>XL</v>
      </c>
      <c r="W114" t="str">
        <f>+VLOOKUP($A$1:$A$20424,'DT HUEVO'!$A:$E,4,0)</f>
        <v>EMPACADOS</v>
      </c>
      <c r="X114" t="str">
        <f>+VLOOKUP(T$1:T$20584,'DT HUEVO'!$H:$K,2,0)</f>
        <v>OCCIDENTE</v>
      </c>
      <c r="Y114" t="str">
        <f>+VLOOKUP(T$1:T$20584,'DT HUEVO'!$H:$K,3,0)</f>
        <v>CALOTO</v>
      </c>
      <c r="Z114" t="str">
        <f>+VLOOKUP(A$1:A$20584,'DT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10470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480</v>
      </c>
      <c r="J115" s="131" t="s">
        <v>1262</v>
      </c>
      <c r="K115" s="131" t="s">
        <v>1263</v>
      </c>
      <c r="L115" s="133">
        <v>394.26017626947618</v>
      </c>
      <c r="M115" s="134">
        <v>46209</v>
      </c>
      <c r="O115" s="131" t="s">
        <v>145</v>
      </c>
      <c r="P115" s="131">
        <v>2110202</v>
      </c>
      <c r="Q115" s="131" t="s">
        <v>146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+VLOOKUP($A$1:$A$20584,'DT HUEVO'!$A:$E,3,0)</f>
        <v>XL</v>
      </c>
      <c r="W115" t="str">
        <f>+VLOOKUP($A$1:$A$20424,'DT HUEVO'!$A:$E,4,0)</f>
        <v>VERDE</v>
      </c>
      <c r="X115" t="str">
        <f>+VLOOKUP(T$1:T$20584,'DT HUEVO'!$H:$K,2,0)</f>
        <v>OCCIDENTE</v>
      </c>
      <c r="Y115" t="str">
        <f>+VLOOKUP(T$1:T$20584,'DT HUEVO'!$H:$K,3,0)</f>
        <v>CALOTO</v>
      </c>
      <c r="Z115">
        <f>+VLOOKUP(A$1:A$20584,'DT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2110217</v>
      </c>
      <c r="B116" s="131" t="s">
        <v>1249</v>
      </c>
      <c r="C116" s="131" t="s">
        <v>1259</v>
      </c>
      <c r="D116" s="131">
        <v>600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490</v>
      </c>
      <c r="J116" s="131" t="s">
        <v>1262</v>
      </c>
      <c r="K116" s="131" t="s">
        <v>1263</v>
      </c>
      <c r="L116" s="133">
        <v>393.89</v>
      </c>
      <c r="M116" s="134">
        <v>46209</v>
      </c>
      <c r="N116" s="131">
        <v>0</v>
      </c>
      <c r="O116" s="131" t="s">
        <v>145</v>
      </c>
      <c r="P116" s="131">
        <v>2110217</v>
      </c>
      <c r="Q116" s="131" t="s">
        <v>146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+VLOOKUP($A$1:$A$20584,'DT HUEVO'!$A:$E,3,0)</f>
        <v>XL</v>
      </c>
      <c r="W116" t="str">
        <f>+VLOOKUP($A$1:$A$20424,'DT HUEVO'!$A:$E,4,0)</f>
        <v>EMPACADOS</v>
      </c>
      <c r="X116" t="str">
        <f>+VLOOKUP(T$1:T$20584,'DT HUEVO'!$H:$K,2,0)</f>
        <v>OCCIDENTE</v>
      </c>
      <c r="Y116" t="str">
        <f>+VLOOKUP(T$1:T$20584,'DT HUEVO'!$H:$K,3,0)</f>
        <v>CALOTO</v>
      </c>
      <c r="Z116">
        <f>+VLOOKUP(A$1:A$20584,'DT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2110202</v>
      </c>
      <c r="B117" s="131" t="s">
        <v>1008</v>
      </c>
      <c r="C117" s="131" t="s">
        <v>1259</v>
      </c>
      <c r="D117" s="131">
        <v>9750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480</v>
      </c>
      <c r="J117" s="131" t="s">
        <v>1262</v>
      </c>
      <c r="K117" s="131" t="s">
        <v>1263</v>
      </c>
      <c r="L117" s="133">
        <v>394.26076731360962</v>
      </c>
      <c r="M117" s="134">
        <v>46209</v>
      </c>
      <c r="O117" s="131" t="s">
        <v>147</v>
      </c>
      <c r="P117" s="131">
        <v>2110202</v>
      </c>
      <c r="Q117" s="131" t="s">
        <v>148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+VLOOKUP($A$1:$A$20584,'DT HUEVO'!$A:$E,3,0)</f>
        <v>XL</v>
      </c>
      <c r="W117" t="str">
        <f>+VLOOKUP($A$1:$A$20424,'DT HUEVO'!$A:$E,4,0)</f>
        <v>VERDE</v>
      </c>
      <c r="X117" t="str">
        <f>+VLOOKUP(T$1:T$20584,'DT HUEVO'!$H:$K,2,0)</f>
        <v>OCCIDENTE</v>
      </c>
      <c r="Y117" t="str">
        <f>+VLOOKUP(T$1:T$20584,'DT HUEVO'!$H:$K,3,0)</f>
        <v>CALOTO</v>
      </c>
      <c r="Z117">
        <f>+VLOOKUP(A$1:A$20584,'DT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2110217</v>
      </c>
      <c r="B118" s="131" t="s">
        <v>1249</v>
      </c>
      <c r="C118" s="131" t="s">
        <v>1259</v>
      </c>
      <c r="D118" s="131">
        <v>1250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490</v>
      </c>
      <c r="J118" s="131" t="s">
        <v>1262</v>
      </c>
      <c r="K118" s="131" t="s">
        <v>1263</v>
      </c>
      <c r="L118" s="133">
        <v>393.89</v>
      </c>
      <c r="M118" s="134">
        <v>46209</v>
      </c>
      <c r="N118" s="131">
        <v>0</v>
      </c>
      <c r="O118" s="131" t="s">
        <v>147</v>
      </c>
      <c r="P118" s="131">
        <v>2110217</v>
      </c>
      <c r="Q118" s="131" t="s">
        <v>148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+VLOOKUP($A$1:$A$20584,'DT HUEVO'!$A:$E,3,0)</f>
        <v>XL</v>
      </c>
      <c r="W118" t="str">
        <f>+VLOOKUP($A$1:$A$20424,'DT HUEVO'!$A:$E,4,0)</f>
        <v>EMPACADOS</v>
      </c>
      <c r="X118" t="str">
        <f>+VLOOKUP(T$1:T$20584,'DT HUEVO'!$H:$K,2,0)</f>
        <v>OCCIDENTE</v>
      </c>
      <c r="Y118" t="str">
        <f>+VLOOKUP(T$1:T$20584,'DT HUEVO'!$H:$K,3,0)</f>
        <v>CALOTO</v>
      </c>
      <c r="Z118">
        <f>+VLOOKUP(A$1:A$20584,'DT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7650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480</v>
      </c>
      <c r="J119" s="131" t="s">
        <v>1262</v>
      </c>
      <c r="K119" s="131" t="s">
        <v>1263</v>
      </c>
      <c r="L119" s="133">
        <v>394.26066949373921</v>
      </c>
      <c r="M119" s="134">
        <v>46209</v>
      </c>
      <c r="O119" s="131" t="s">
        <v>1717</v>
      </c>
      <c r="P119" s="131">
        <v>2110202</v>
      </c>
      <c r="Q119" s="131" t="s">
        <v>1108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+VLOOKUP($A$1:$A$20590,'DT HUEVO'!$A:$E,3,0)</f>
        <v>XL</v>
      </c>
      <c r="W119" t="str">
        <f>+VLOOKUP($A$1:$A$20430,'DT HUEVO'!$A:$E,4,0)</f>
        <v>VERDE</v>
      </c>
      <c r="X119" t="str">
        <f>+VLOOKUP(T$1:T$20590,'DT HUEVO'!$H:$K,2,0)</f>
        <v>OCCIDENTE</v>
      </c>
      <c r="Y119" t="str">
        <f>+VLOOKUP(T$1:T$20590,'DT HUEVO'!$H:$K,3,0)</f>
        <v>CALOTO</v>
      </c>
      <c r="Z119">
        <f>+VLOOKUP(A$1:A$20590,'DT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2110202</v>
      </c>
      <c r="B120" s="131" t="s">
        <v>1008</v>
      </c>
      <c r="C120" s="131" t="s">
        <v>1259</v>
      </c>
      <c r="D120" s="131">
        <v>8370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480</v>
      </c>
      <c r="J120" s="131" t="s">
        <v>1262</v>
      </c>
      <c r="K120" s="131" t="s">
        <v>1263</v>
      </c>
      <c r="L120" s="133">
        <v>394.26080182733051</v>
      </c>
      <c r="M120" s="134">
        <v>46209</v>
      </c>
      <c r="O120" s="131" t="s">
        <v>153</v>
      </c>
      <c r="P120" s="131">
        <v>2110202</v>
      </c>
      <c r="Q120" s="131" t="s">
        <v>154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+VLOOKUP($A$1:$A$20590,'DT HUEVO'!$A:$E,3,0)</f>
        <v>XL</v>
      </c>
      <c r="W120" t="str">
        <f>+VLOOKUP($A$1:$A$20430,'DT HUEVO'!$A:$E,4,0)</f>
        <v>VERDE</v>
      </c>
      <c r="X120" t="str">
        <f>+VLOOKUP(T$1:T$20590,'DT HUEVO'!$H:$K,2,0)</f>
        <v>OCCIDENTE</v>
      </c>
      <c r="Y120" t="str">
        <f>+VLOOKUP(T$1:T$20590,'DT HUEVO'!$H:$K,3,0)</f>
        <v>CALOTO</v>
      </c>
      <c r="Z120">
        <f>+VLOOKUP(A$1:A$20590,'DT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8620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480</v>
      </c>
      <c r="J121" s="131" t="s">
        <v>1262</v>
      </c>
      <c r="K121" s="131" t="s">
        <v>1263</v>
      </c>
      <c r="L121" s="133">
        <v>394.26082669172291</v>
      </c>
      <c r="M121" s="134">
        <v>46209</v>
      </c>
      <c r="O121" s="131" t="s">
        <v>159</v>
      </c>
      <c r="P121" s="131">
        <v>2110202</v>
      </c>
      <c r="Q121" s="131" t="s">
        <v>160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+VLOOKUP($A$1:$A$20590,'DT HUEVO'!$A:$E,3,0)</f>
        <v>XL</v>
      </c>
      <c r="W121" t="str">
        <f>+VLOOKUP($A$1:$A$20430,'DT HUEVO'!$A:$E,4,0)</f>
        <v>VERDE</v>
      </c>
      <c r="X121" t="str">
        <f>+VLOOKUP(T$1:T$20590,'DT HUEVO'!$H:$K,2,0)</f>
        <v>OCCIDENTE</v>
      </c>
      <c r="Y121" t="str">
        <f>+VLOOKUP(T$1:T$20590,'DT HUEVO'!$H:$K,3,0)</f>
        <v>CALOTO</v>
      </c>
      <c r="Z121">
        <f>+VLOOKUP(A$1:A$20590,'DT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13560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480</v>
      </c>
      <c r="J122" s="131" t="s">
        <v>1262</v>
      </c>
      <c r="K122" s="131" t="s">
        <v>1263</v>
      </c>
      <c r="L122" s="133">
        <v>394.26034705065939</v>
      </c>
      <c r="M122" s="134">
        <v>46209</v>
      </c>
      <c r="O122" s="131" t="s">
        <v>712</v>
      </c>
      <c r="P122" s="131">
        <v>2110202</v>
      </c>
      <c r="Q122" s="131" t="s">
        <v>161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+VLOOKUP($A$1:$A$20590,'DT HUEVO'!$A:$E,3,0)</f>
        <v>XL</v>
      </c>
      <c r="W122" t="str">
        <f>+VLOOKUP($A$1:$A$20430,'DT HUEVO'!$A:$E,4,0)</f>
        <v>VERDE</v>
      </c>
      <c r="X122" t="str">
        <f>+VLOOKUP(T$1:T$20590,'DT HUEVO'!$H:$K,2,0)</f>
        <v>OCCIDENTE</v>
      </c>
      <c r="Y122" t="str">
        <f>+VLOOKUP(T$1:T$20590,'DT HUEVO'!$H:$K,3,0)</f>
        <v>CALOTO</v>
      </c>
      <c r="Z122">
        <f>+VLOOKUP(A$1:A$20590,'DT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2112207</v>
      </c>
      <c r="B123" s="131" t="s">
        <v>1104</v>
      </c>
      <c r="C123" s="131" t="s">
        <v>1259</v>
      </c>
      <c r="D123" s="131">
        <v>720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640</v>
      </c>
      <c r="J123" s="131" t="s">
        <v>1262</v>
      </c>
      <c r="K123" s="131" t="s">
        <v>1263</v>
      </c>
      <c r="L123" s="133">
        <v>599.67999999999995</v>
      </c>
      <c r="M123" s="134">
        <v>46209</v>
      </c>
      <c r="O123" s="131" t="s">
        <v>712</v>
      </c>
      <c r="P123" s="131">
        <v>2112207</v>
      </c>
      <c r="Q123" s="131" t="s">
        <v>161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+VLOOKUP($A$1:$A$20590,'DT HUEVO'!$A:$E,3,0)</f>
        <v>XL</v>
      </c>
      <c r="W123" t="str">
        <f>+VLOOKUP($A$1:$A$20430,'DT HUEVO'!$A:$E,4,0)</f>
        <v>EMPACADOS</v>
      </c>
      <c r="X123" t="str">
        <f>+VLOOKUP(T$1:T$20590,'DT HUEVO'!$H:$K,2,0)</f>
        <v>OCCIDENTE</v>
      </c>
      <c r="Y123" t="str">
        <f>+VLOOKUP(T$1:T$20590,'DT HUEVO'!$H:$K,3,0)</f>
        <v>CALOTO</v>
      </c>
      <c r="Z123" t="str">
        <f>+VLOOKUP(A$1:A$20590,'DT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1620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480</v>
      </c>
      <c r="J124" s="131" t="s">
        <v>1262</v>
      </c>
      <c r="K124" s="131" t="s">
        <v>1263</v>
      </c>
      <c r="L124" s="133">
        <v>394.26</v>
      </c>
      <c r="M124" s="134">
        <v>46209</v>
      </c>
      <c r="O124" s="131" t="s">
        <v>164</v>
      </c>
      <c r="P124" s="131">
        <v>2110202</v>
      </c>
      <c r="Q124" s="131" t="s">
        <v>165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+VLOOKUP($A$1:$A$20590,'DT HUEVO'!$A:$E,3,0)</f>
        <v>XL</v>
      </c>
      <c r="W124" t="str">
        <f>+VLOOKUP($A$1:$A$20430,'DT HUEVO'!$A:$E,4,0)</f>
        <v>VERDE</v>
      </c>
      <c r="X124" t="str">
        <f>+VLOOKUP(T$1:T$20590,'DT HUEVO'!$H:$K,2,0)</f>
        <v>OCCIDENTE</v>
      </c>
      <c r="Y124" t="str">
        <f>+VLOOKUP(T$1:T$20590,'DT HUEVO'!$H:$K,3,0)</f>
        <v>CALOTO</v>
      </c>
      <c r="Z124">
        <f>+VLOOKUP(A$1:A$20590,'DT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2110202</v>
      </c>
      <c r="B125" s="131" t="s">
        <v>1008</v>
      </c>
      <c r="C125" s="131" t="s">
        <v>1259</v>
      </c>
      <c r="D125" s="131">
        <v>465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480</v>
      </c>
      <c r="J125" s="131" t="s">
        <v>1262</v>
      </c>
      <c r="K125" s="131" t="s">
        <v>1263</v>
      </c>
      <c r="L125" s="133">
        <v>394.26</v>
      </c>
      <c r="M125" s="134">
        <v>46209</v>
      </c>
      <c r="O125" s="131" t="s">
        <v>166</v>
      </c>
      <c r="P125" s="131">
        <v>2110202</v>
      </c>
      <c r="Q125" s="131" t="s">
        <v>167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+VLOOKUP($A$1:$A$20590,'DT HUEVO'!$A:$E,3,0)</f>
        <v>XL</v>
      </c>
      <c r="W125" t="str">
        <f>+VLOOKUP($A$1:$A$20430,'DT HUEVO'!$A:$E,4,0)</f>
        <v>VERDE</v>
      </c>
      <c r="X125" t="str">
        <f>+VLOOKUP(T$1:T$20590,'DT HUEVO'!$H:$K,2,0)</f>
        <v>OCCIDENTE</v>
      </c>
      <c r="Y125" t="str">
        <f>+VLOOKUP(T$1:T$20590,'DT HUEVO'!$H:$K,3,0)</f>
        <v>CALOTO</v>
      </c>
      <c r="Z125">
        <f>+VLOOKUP(A$1:A$20590,'DT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2110217</v>
      </c>
      <c r="B126" s="131" t="s">
        <v>1249</v>
      </c>
      <c r="C126" s="131" t="s">
        <v>1259</v>
      </c>
      <c r="D126" s="131">
        <v>180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490</v>
      </c>
      <c r="J126" s="131" t="s">
        <v>1262</v>
      </c>
      <c r="K126" s="131" t="s">
        <v>1263</v>
      </c>
      <c r="L126" s="133">
        <v>393.89</v>
      </c>
      <c r="M126" s="134">
        <v>46209</v>
      </c>
      <c r="N126" s="131">
        <v>0</v>
      </c>
      <c r="O126" s="131" t="s">
        <v>166</v>
      </c>
      <c r="P126" s="131">
        <v>2110217</v>
      </c>
      <c r="Q126" s="131" t="s">
        <v>167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+VLOOKUP($A$1:$A$20590,'DT HUEVO'!$A:$E,3,0)</f>
        <v>XL</v>
      </c>
      <c r="W126" t="str">
        <f>+VLOOKUP($A$1:$A$20430,'DT HUEVO'!$A:$E,4,0)</f>
        <v>EMPACADOS</v>
      </c>
      <c r="X126" t="str">
        <f>+VLOOKUP(T$1:T$20590,'DT HUEVO'!$H:$K,2,0)</f>
        <v>OCCIDENTE</v>
      </c>
      <c r="Y126" t="str">
        <f>+VLOOKUP(T$1:T$20590,'DT HUEVO'!$H:$K,3,0)</f>
        <v>CALOTO</v>
      </c>
      <c r="Z126">
        <f>+VLOOKUP(A$1:A$20590,'DT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180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480</v>
      </c>
      <c r="J127" s="131" t="s">
        <v>1262</v>
      </c>
      <c r="K127" s="131" t="s">
        <v>1263</v>
      </c>
      <c r="L127" s="133">
        <v>394.26</v>
      </c>
      <c r="M127" s="134">
        <v>46209</v>
      </c>
      <c r="O127" s="131" t="s">
        <v>168</v>
      </c>
      <c r="P127" s="131">
        <v>2110202</v>
      </c>
      <c r="Q127" s="131" t="s">
        <v>169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+VLOOKUP($A$1:$A$20579,'DT HUEVO'!$A:$E,3,0)</f>
        <v>XL</v>
      </c>
      <c r="W127" t="str">
        <f>+VLOOKUP($A$1:$A$20419,'DT HUEVO'!$A:$E,4,0)</f>
        <v>VERDE</v>
      </c>
      <c r="X127" t="str">
        <f>+VLOOKUP(T$1:T$20579,'DT HUEVO'!$H:$K,2,0)</f>
        <v>OCCIDENTE</v>
      </c>
      <c r="Y127" t="str">
        <f>+VLOOKUP(T$1:T$20579,'DT HUEVO'!$H:$K,3,0)</f>
        <v>CALOTO</v>
      </c>
      <c r="Z127">
        <f>+VLOOKUP(A$1:A$20579,'DT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2550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480</v>
      </c>
      <c r="J128" s="131" t="s">
        <v>1262</v>
      </c>
      <c r="K128" s="131" t="s">
        <v>1263</v>
      </c>
      <c r="L128" s="133">
        <v>394.26</v>
      </c>
      <c r="M128" s="134">
        <v>46210</v>
      </c>
      <c r="O128" s="131" t="s">
        <v>170</v>
      </c>
      <c r="P128" s="131">
        <v>2110202</v>
      </c>
      <c r="Q128" s="131" t="s">
        <v>171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+VLOOKUP($A$1:$A$20571,'DT HUEVO'!$A:$E,3,0)</f>
        <v>XL</v>
      </c>
      <c r="W128" t="str">
        <f>+VLOOKUP($A$1:$A$20411,'DT HUEVO'!$A:$E,4,0)</f>
        <v>VERDE</v>
      </c>
      <c r="X128" t="str">
        <f>+VLOOKUP(T$1:T$20571,'DT HUEVO'!$H:$K,2,0)</f>
        <v>OCCIDENTE</v>
      </c>
      <c r="Y128" t="str">
        <f>+VLOOKUP(T$1:T$20571,'DT HUEVO'!$H:$K,3,0)</f>
        <v>CALOTO</v>
      </c>
      <c r="Z128">
        <f>+VLOOKUP(A$1:A$20571,'DT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720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480</v>
      </c>
      <c r="J129" s="131" t="s">
        <v>1262</v>
      </c>
      <c r="K129" s="131" t="s">
        <v>1263</v>
      </c>
      <c r="L129" s="133">
        <v>394.26</v>
      </c>
      <c r="M129" s="134">
        <v>46209</v>
      </c>
      <c r="O129" s="131" t="s">
        <v>172</v>
      </c>
      <c r="P129" s="131">
        <v>2110202</v>
      </c>
      <c r="Q129" s="131" t="s">
        <v>173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+VLOOKUP($A$1:$A$20538,'DT HUEVO'!$A:$E,3,0)</f>
        <v>XL</v>
      </c>
      <c r="W129" t="str">
        <f>+VLOOKUP($A$1:$A$20378,'DT HUEVO'!$A:$E,4,0)</f>
        <v>VERDE</v>
      </c>
      <c r="X129" t="str">
        <f>+VLOOKUP(T$1:T$20538,'DT HUEVO'!$H:$K,2,0)</f>
        <v>OCCIDENTE</v>
      </c>
      <c r="Y129" t="str">
        <f>+VLOOKUP(T$1:T$20538,'DT HUEVO'!$H:$K,3,0)</f>
        <v>CALOTO</v>
      </c>
      <c r="Z129">
        <f>+VLOOKUP(A$1:A$20538,'DT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2110217</v>
      </c>
      <c r="B130" s="131" t="s">
        <v>1249</v>
      </c>
      <c r="C130" s="131" t="s">
        <v>1259</v>
      </c>
      <c r="D130" s="131">
        <v>360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490</v>
      </c>
      <c r="J130" s="131" t="s">
        <v>1262</v>
      </c>
      <c r="K130" s="131" t="s">
        <v>1263</v>
      </c>
      <c r="L130" s="133">
        <v>393.89</v>
      </c>
      <c r="M130" s="134">
        <v>46210</v>
      </c>
      <c r="N130" s="131">
        <v>0</v>
      </c>
      <c r="O130" s="131" t="s">
        <v>172</v>
      </c>
      <c r="P130" s="131">
        <v>2110217</v>
      </c>
      <c r="Q130" s="131" t="s">
        <v>173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+VLOOKUP($A$1:$A$20490,'DT HUEVO'!$A:$E,3,0)</f>
        <v>XL</v>
      </c>
      <c r="W130" t="str">
        <f>+VLOOKUP($A$1:$A$20330,'DT HUEVO'!$A:$E,4,0)</f>
        <v>EMPACADOS</v>
      </c>
      <c r="X130" t="str">
        <f>+VLOOKUP(T$1:T$20490,'DT HUEVO'!$H:$K,2,0)</f>
        <v>OCCIDENTE</v>
      </c>
      <c r="Y130" t="str">
        <f>+VLOOKUP(T$1:T$20490,'DT HUEVO'!$H:$K,3,0)</f>
        <v>CALOTO</v>
      </c>
      <c r="Z130">
        <f>+VLOOKUP(A$1:A$20490,'DT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6660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480</v>
      </c>
      <c r="J131" s="131" t="s">
        <v>1262</v>
      </c>
      <c r="K131" s="131" t="s">
        <v>1263</v>
      </c>
      <c r="L131" s="133">
        <v>394.26</v>
      </c>
      <c r="M131" s="134">
        <v>46209</v>
      </c>
      <c r="O131" s="131" t="s">
        <v>174</v>
      </c>
      <c r="P131" s="131">
        <v>2110202</v>
      </c>
      <c r="Q131" s="131" t="s">
        <v>175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+VLOOKUP($A$1:$A$20415,'DT HUEVO'!$A:$E,3,0)</f>
        <v>XL</v>
      </c>
      <c r="W131" t="str">
        <f>+VLOOKUP($A$1:$A$20255,'DT HUEVO'!$A:$E,4,0)</f>
        <v>VERDE</v>
      </c>
      <c r="X131" t="str">
        <f>+VLOOKUP(T$1:T$20415,'DT HUEVO'!$H:$K,2,0)</f>
        <v>OCCIDENTE</v>
      </c>
      <c r="Y131" t="str">
        <f>+VLOOKUP(T$1:T$20415,'DT HUEVO'!$H:$K,3,0)</f>
        <v>CALOTO</v>
      </c>
      <c r="Z131">
        <f>+VLOOKUP(A$1:A$20415,'DT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2112207</v>
      </c>
      <c r="B132" s="131" t="s">
        <v>1104</v>
      </c>
      <c r="C132" s="131" t="s">
        <v>1259</v>
      </c>
      <c r="D132" s="131">
        <v>30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640</v>
      </c>
      <c r="J132" s="131" t="s">
        <v>1262</v>
      </c>
      <c r="K132" s="131" t="s">
        <v>1263</v>
      </c>
      <c r="L132" s="133">
        <v>599.67999999999995</v>
      </c>
      <c r="M132" s="134">
        <v>46209</v>
      </c>
      <c r="O132" s="131" t="s">
        <v>174</v>
      </c>
      <c r="P132" s="131">
        <v>2112207</v>
      </c>
      <c r="Q132" s="131" t="s">
        <v>175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+VLOOKUP($A$1:$A$20579,'DT HUEVO'!$A:$E,3,0)</f>
        <v>XL</v>
      </c>
      <c r="W132" t="str">
        <f>+VLOOKUP($A$1:$A$20419,'DT HUEVO'!$A:$E,4,0)</f>
        <v>EMPACADOS</v>
      </c>
      <c r="X132" t="str">
        <f>+VLOOKUP(T$1:T$20579,'DT HUEVO'!$H:$K,2,0)</f>
        <v>OCCIDENTE</v>
      </c>
      <c r="Y132" t="str">
        <f>+VLOOKUP(T$1:T$20579,'DT HUEVO'!$H:$K,3,0)</f>
        <v>CALOTO</v>
      </c>
      <c r="Z132" t="str">
        <f>+VLOOKUP(A$1:A$20579,'DT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60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480</v>
      </c>
      <c r="J133" s="131" t="s">
        <v>1262</v>
      </c>
      <c r="K133" s="131" t="s">
        <v>1263</v>
      </c>
      <c r="L133" s="133">
        <v>394.26</v>
      </c>
      <c r="M133" s="134">
        <v>46210</v>
      </c>
      <c r="O133" s="131" t="s">
        <v>176</v>
      </c>
      <c r="P133" s="131">
        <v>2110202</v>
      </c>
      <c r="Q133" s="131" t="s">
        <v>177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+VLOOKUP($A$1:$A$20579,'DT HUEVO'!$A:$E,3,0)</f>
        <v>XL</v>
      </c>
      <c r="W133" t="str">
        <f>+VLOOKUP($A$1:$A$20419,'DT HUEVO'!$A:$E,4,0)</f>
        <v>VERDE</v>
      </c>
      <c r="X133" t="str">
        <f>+VLOOKUP(T$1:T$20579,'DT HUEVO'!$H:$K,2,0)</f>
        <v>OCCIDENTE</v>
      </c>
      <c r="Y133" t="str">
        <f>+VLOOKUP(T$1:T$20579,'DT HUEVO'!$H:$K,3,0)</f>
        <v>CALOTO</v>
      </c>
      <c r="Z133">
        <f>+VLOOKUP(A$1:A$20579,'DT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90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480</v>
      </c>
      <c r="J134" s="131" t="s">
        <v>1262</v>
      </c>
      <c r="K134" s="131" t="s">
        <v>1263</v>
      </c>
      <c r="L134" s="133">
        <v>394.26</v>
      </c>
      <c r="M134" s="134">
        <v>46209</v>
      </c>
      <c r="O134" s="131" t="s">
        <v>178</v>
      </c>
      <c r="P134" s="131">
        <v>2110202</v>
      </c>
      <c r="Q134" s="131" t="s">
        <v>179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+VLOOKUP($A$1:$A$20535,'DT HUEVO'!$A:$E,3,0)</f>
        <v>XL</v>
      </c>
      <c r="W134" t="str">
        <f>+VLOOKUP($A$1:$A$20375,'DT HUEVO'!$A:$E,4,0)</f>
        <v>VERDE</v>
      </c>
      <c r="X134" t="str">
        <f>+VLOOKUP(T$1:T$20535,'DT HUEVO'!$H:$K,2,0)</f>
        <v>OCCIDENTE</v>
      </c>
      <c r="Y134" t="str">
        <f>+VLOOKUP(T$1:T$20535,'DT HUEVO'!$H:$K,3,0)</f>
        <v>CALOTO</v>
      </c>
      <c r="Z134">
        <f>+VLOOKUP(A$1:A$20535,'DT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2112207</v>
      </c>
      <c r="B135" s="131" t="s">
        <v>1104</v>
      </c>
      <c r="C135" s="131" t="s">
        <v>1259</v>
      </c>
      <c r="D135" s="131">
        <v>120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640</v>
      </c>
      <c r="J135" s="131" t="s">
        <v>1262</v>
      </c>
      <c r="K135" s="131" t="s">
        <v>1263</v>
      </c>
      <c r="L135" s="133">
        <v>599.67999999999995</v>
      </c>
      <c r="M135" s="134">
        <v>46209</v>
      </c>
      <c r="O135" s="131" t="s">
        <v>178</v>
      </c>
      <c r="P135" s="131">
        <v>2112207</v>
      </c>
      <c r="Q135" s="131" t="s">
        <v>179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+VLOOKUP($A$1:$A$20579,'DT HUEVO'!$A:$E,3,0)</f>
        <v>XL</v>
      </c>
      <c r="W135" t="str">
        <f>+VLOOKUP($A$1:$A$20419,'DT HUEVO'!$A:$E,4,0)</f>
        <v>EMPACADOS</v>
      </c>
      <c r="X135" t="str">
        <f>+VLOOKUP(T$1:T$20579,'DT HUEVO'!$H:$K,2,0)</f>
        <v>OCCIDENTE</v>
      </c>
      <c r="Y135" t="str">
        <f>+VLOOKUP(T$1:T$20579,'DT HUEVO'!$H:$K,3,0)</f>
        <v>CALOTO</v>
      </c>
      <c r="Z135" t="str">
        <f>+VLOOKUP(A$1:A$20579,'DT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628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480</v>
      </c>
      <c r="J136" s="131" t="s">
        <v>1262</v>
      </c>
      <c r="K136" s="131" t="s">
        <v>1263</v>
      </c>
      <c r="L136" s="133">
        <v>394.26</v>
      </c>
      <c r="M136" s="134">
        <v>46209</v>
      </c>
      <c r="O136" s="131" t="s">
        <v>1034</v>
      </c>
      <c r="P136" s="131">
        <v>2110202</v>
      </c>
      <c r="Q136" s="131" t="s">
        <v>1035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VEHICULOS</v>
      </c>
      <c r="V136" t="str">
        <f>+VLOOKUP($A$1:$A$20579,'DT HUEVO'!$A:$E,3,0)</f>
        <v>XL</v>
      </c>
      <c r="W136" t="str">
        <f>+VLOOKUP($A$1:$A$20419,'DT HUEVO'!$A:$E,4,0)</f>
        <v>VERDE</v>
      </c>
      <c r="X136" t="str">
        <f>+VLOOKUP(T$1:T$20579,'DT HUEVO'!$H:$K,2,0)</f>
        <v>OCCIDENTE</v>
      </c>
      <c r="Y136" t="str">
        <f>+VLOOKUP(T$1:T$20579,'DT HUEVO'!$H:$K,3,0)</f>
        <v>CALOTO</v>
      </c>
      <c r="Z136">
        <f>+VLOOKUP(A$1:A$20579,'DT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4514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480</v>
      </c>
      <c r="J137" s="131" t="s">
        <v>1262</v>
      </c>
      <c r="K137" s="131" t="s">
        <v>1263</v>
      </c>
      <c r="L137" s="133">
        <v>394.26</v>
      </c>
      <c r="M137" s="134">
        <v>46209</v>
      </c>
      <c r="O137" s="131" t="s">
        <v>1751</v>
      </c>
      <c r="P137" s="131">
        <v>2110202</v>
      </c>
      <c r="Q137" s="131" t="s">
        <v>1349</v>
      </c>
      <c r="R137" s="131">
        <v>0</v>
      </c>
      <c r="T137" s="3" t="str">
        <f>+VLOOKUP(Tabla1[[#This Row],[id_bodega]],'CONVERSION DATOS'!B:D,2,0)</f>
        <v>TAT POPAYAN</v>
      </c>
      <c r="U137" s="3" t="str">
        <f>+VLOOKUP(Q137,'CONVERSION DATOS'!B:D,3,0)</f>
        <v>VEHICULOS</v>
      </c>
      <c r="V137" t="str">
        <f>+VLOOKUP($A$1:$A$20570,'DT HUEVO'!$A:$E,3,0)</f>
        <v>XL</v>
      </c>
      <c r="W137" t="str">
        <f>+VLOOKUP($A$1:$A$20410,'DT HUEVO'!$A:$E,4,0)</f>
        <v>VERDE</v>
      </c>
      <c r="X137" t="str">
        <f>+VLOOKUP(T$1:T$20570,'DT HUEVO'!$H:$K,2,0)</f>
        <v>OCCIDENTE</v>
      </c>
      <c r="Y137" t="str">
        <f>+VLOOKUP(T$1:T$20570,'DT HUEVO'!$H:$K,3,0)</f>
        <v>CALOTO</v>
      </c>
      <c r="Z137">
        <f>+VLOOKUP(A$1:A$20570,'DT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354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480</v>
      </c>
      <c r="J138" s="131" t="s">
        <v>1262</v>
      </c>
      <c r="K138" s="131" t="s">
        <v>1263</v>
      </c>
      <c r="L138" s="133">
        <v>394.26</v>
      </c>
      <c r="M138" s="134">
        <v>46210</v>
      </c>
      <c r="O138" s="131" t="s">
        <v>180</v>
      </c>
      <c r="P138" s="131">
        <v>2110202</v>
      </c>
      <c r="Q138" s="131" t="s">
        <v>181</v>
      </c>
      <c r="R138" s="131">
        <v>0</v>
      </c>
      <c r="T138" s="3" t="str">
        <f>+VLOOKUP(Tabla1[[#This Row],[id_bodega]],'CONVERSION DATOS'!B:D,2,0)</f>
        <v>TAT POPAYAN</v>
      </c>
      <c r="U138" s="3" t="str">
        <f>+VLOOKUP(Q138,'CONVERSION DATOS'!B:D,3,0)</f>
        <v>VEHICULOS</v>
      </c>
      <c r="V138" t="str">
        <f>+VLOOKUP($A$1:$A$20538,'DT HUEVO'!$A:$E,3,0)</f>
        <v>XL</v>
      </c>
      <c r="W138" t="str">
        <f>+VLOOKUP($A$1:$A$20378,'DT HUEVO'!$A:$E,4,0)</f>
        <v>VERDE</v>
      </c>
      <c r="X138" t="str">
        <f>+VLOOKUP(T$1:T$20538,'DT HUEVO'!$H:$K,2,0)</f>
        <v>OCCIDENTE</v>
      </c>
      <c r="Y138" t="str">
        <f>+VLOOKUP(T$1:T$20538,'DT HUEVO'!$H:$K,3,0)</f>
        <v>CALOTO</v>
      </c>
      <c r="Z138">
        <f>+VLOOKUP(A$1:A$20538,'DT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2112207</v>
      </c>
      <c r="B139" s="131" t="s">
        <v>1104</v>
      </c>
      <c r="C139" s="131" t="s">
        <v>1259</v>
      </c>
      <c r="D139" s="131">
        <v>45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640</v>
      </c>
      <c r="J139" s="131" t="s">
        <v>1262</v>
      </c>
      <c r="K139" s="131" t="s">
        <v>1263</v>
      </c>
      <c r="L139" s="133">
        <v>599.67999999999995</v>
      </c>
      <c r="M139" s="134">
        <v>46209</v>
      </c>
      <c r="O139" s="131" t="s">
        <v>182</v>
      </c>
      <c r="P139" s="131">
        <v>2112207</v>
      </c>
      <c r="Q139" s="131" t="s">
        <v>183</v>
      </c>
      <c r="R139" s="131">
        <v>0</v>
      </c>
      <c r="T139" s="3" t="str">
        <f>+VLOOKUP(Tabla1[[#This Row],[id_bodega]],'CONVERSION DATOS'!B:D,2,0)</f>
        <v>TAT POPAYAN</v>
      </c>
      <c r="U139" s="3" t="str">
        <f>+VLOOKUP(Q139,'CONVERSION DATOS'!B:D,3,0)</f>
        <v>VEHICULOS</v>
      </c>
      <c r="V139" t="str">
        <f>+VLOOKUP($A$1:$A$20490,'DT HUEVO'!$A:$E,3,0)</f>
        <v>XL</v>
      </c>
      <c r="W139" t="str">
        <f>+VLOOKUP($A$1:$A$20330,'DT HUEVO'!$A:$E,4,0)</f>
        <v>EMPACADOS</v>
      </c>
      <c r="X139" t="str">
        <f>+VLOOKUP(T$1:T$20490,'DT HUEVO'!$H:$K,2,0)</f>
        <v>OCCIDENTE</v>
      </c>
      <c r="Y139" t="str">
        <f>+VLOOKUP(T$1:T$20490,'DT HUEVO'!$H:$K,3,0)</f>
        <v>CALOTO</v>
      </c>
      <c r="Z139" t="str">
        <f>+VLOOKUP(A$1:A$20490,'DT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390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480</v>
      </c>
      <c r="J140" s="131" t="s">
        <v>1262</v>
      </c>
      <c r="K140" s="131" t="s">
        <v>1263</v>
      </c>
      <c r="L140" s="133">
        <v>394.26</v>
      </c>
      <c r="M140" s="134">
        <v>46209</v>
      </c>
      <c r="O140" s="131" t="s">
        <v>184</v>
      </c>
      <c r="P140" s="131">
        <v>2110202</v>
      </c>
      <c r="Q140" s="131" t="s">
        <v>185</v>
      </c>
      <c r="R140" s="131">
        <v>0</v>
      </c>
      <c r="T140" s="3" t="str">
        <f>+VLOOKUP(Tabla1[[#This Row],[id_bodega]],'CONVERSION DATOS'!B:D,2,0)</f>
        <v>TAT POPAYAN</v>
      </c>
      <c r="U140" s="3" t="str">
        <f>+VLOOKUP(Q140,'CONVERSION DATOS'!B:D,3,0)</f>
        <v>VEHICULOS</v>
      </c>
      <c r="V140" t="str">
        <f>+VLOOKUP($A$1:$A$20538,'DT HUEVO'!$A:$E,3,0)</f>
        <v>XL</v>
      </c>
      <c r="W140" t="str">
        <f>+VLOOKUP($A$1:$A$20378,'DT HUEVO'!$A:$E,4,0)</f>
        <v>VERDE</v>
      </c>
      <c r="X140" t="str">
        <f>+VLOOKUP(T$1:T$20538,'DT HUEVO'!$H:$K,2,0)</f>
        <v>OCCIDENTE</v>
      </c>
      <c r="Y140" t="str">
        <f>+VLOOKUP(T$1:T$20538,'DT HUEVO'!$H:$K,3,0)</f>
        <v>CALOTO</v>
      </c>
      <c r="Z140">
        <f>+VLOOKUP(A$1:A$20538,'DT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2110202</v>
      </c>
      <c r="B141" s="131" t="s">
        <v>1008</v>
      </c>
      <c r="C141" s="131" t="s">
        <v>1259</v>
      </c>
      <c r="D141" s="131">
        <v>21600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480</v>
      </c>
      <c r="J141" s="131" t="s">
        <v>1262</v>
      </c>
      <c r="K141" s="131" t="s">
        <v>1263</v>
      </c>
      <c r="L141" s="133">
        <v>394.26</v>
      </c>
      <c r="M141" s="134">
        <v>46209</v>
      </c>
      <c r="O141" s="131" t="s">
        <v>1141</v>
      </c>
      <c r="P141" s="131">
        <v>2110202</v>
      </c>
      <c r="Q141" s="131" t="s">
        <v>1142</v>
      </c>
      <c r="R141" s="131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+VLOOKUP($A$1:$A$20538,'DT HUEVO'!$A:$E,3,0)</f>
        <v>XL</v>
      </c>
      <c r="W141" t="str">
        <f>+VLOOKUP($A$1:$A$20378,'DT HUEVO'!$A:$E,4,0)</f>
        <v>VERDE</v>
      </c>
      <c r="X141" t="str">
        <f>+VLOOKUP(T$1:T$20538,'DT HUEVO'!$H:$K,2,0)</f>
        <v>OCCIDENTE</v>
      </c>
      <c r="Y141" t="str">
        <f>+VLOOKUP(T$1:T$20538,'DT HUEVO'!$H:$K,3,0)</f>
        <v>CALOTO</v>
      </c>
      <c r="Z141">
        <f>+VLOOKUP(A$1:A$20538,'DT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2700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480</v>
      </c>
      <c r="J142" s="131" t="s">
        <v>1262</v>
      </c>
      <c r="K142" s="131" t="s">
        <v>1263</v>
      </c>
      <c r="L142" s="133">
        <v>394.26000372049771</v>
      </c>
      <c r="M142" s="134">
        <v>46209</v>
      </c>
      <c r="O142" s="131" t="s">
        <v>1713</v>
      </c>
      <c r="P142" s="131">
        <v>2110202</v>
      </c>
      <c r="Q142" s="131" t="s">
        <v>1221</v>
      </c>
      <c r="R142" s="131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+VLOOKUP($A$1:$A$20571,'DT HUEVO'!$A:$E,3,0)</f>
        <v>XL</v>
      </c>
      <c r="W142" t="str">
        <f>+VLOOKUP($A$1:$A$20411,'DT HUEVO'!$A:$E,4,0)</f>
        <v>VERDE</v>
      </c>
      <c r="X142" t="str">
        <f>+VLOOKUP(T$1:T$20571,'DT HUEVO'!$H:$K,2,0)</f>
        <v>OCCIDENTE</v>
      </c>
      <c r="Y142" t="str">
        <f>+VLOOKUP(T$1:T$20571,'DT HUEVO'!$H:$K,3,0)</f>
        <v>CALOTO</v>
      </c>
      <c r="Z142">
        <f>+VLOOKUP(A$1:A$20571,'DT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3240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480</v>
      </c>
      <c r="J143" s="131" t="s">
        <v>1262</v>
      </c>
      <c r="K143" s="131" t="s">
        <v>1263</v>
      </c>
      <c r="L143" s="133">
        <v>394.26009224318648</v>
      </c>
      <c r="M143" s="134">
        <v>46209</v>
      </c>
      <c r="O143" s="131" t="s">
        <v>1226</v>
      </c>
      <c r="P143" s="131">
        <v>2110202</v>
      </c>
      <c r="Q143" s="131" t="s">
        <v>1227</v>
      </c>
      <c r="R143" s="131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+VLOOKUP($A$1:$A$20571,'DT HUEVO'!$A:$E,3,0)</f>
        <v>XL</v>
      </c>
      <c r="W143" t="str">
        <f>+VLOOKUP($A$1:$A$20411,'DT HUEVO'!$A:$E,4,0)</f>
        <v>VERDE</v>
      </c>
      <c r="X143" t="str">
        <f>+VLOOKUP(T$1:T$20571,'DT HUEVO'!$H:$K,2,0)</f>
        <v>OCCIDENTE</v>
      </c>
      <c r="Y143" t="str">
        <f>+VLOOKUP(T$1:T$20571,'DT HUEVO'!$H:$K,3,0)</f>
        <v>CALOTO</v>
      </c>
      <c r="Z143">
        <f>+VLOOKUP(A$1:A$20571,'DT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112271</v>
      </c>
      <c r="B144" s="131" t="s">
        <v>1235</v>
      </c>
      <c r="C144" s="131" t="s">
        <v>1259</v>
      </c>
      <c r="D144" s="131">
        <v>1200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630</v>
      </c>
      <c r="J144" s="131" t="s">
        <v>1262</v>
      </c>
      <c r="K144" s="131" t="s">
        <v>1263</v>
      </c>
      <c r="L144" s="133">
        <v>589.67999999999995</v>
      </c>
      <c r="M144" s="134">
        <v>46209</v>
      </c>
      <c r="N144" s="131">
        <v>0</v>
      </c>
      <c r="O144" s="131" t="s">
        <v>1722</v>
      </c>
      <c r="P144" s="131">
        <v>112271</v>
      </c>
      <c r="Q144" s="131" t="s">
        <v>1366</v>
      </c>
      <c r="R144" s="131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VEHICULOS</v>
      </c>
      <c r="V144" t="str">
        <f>+VLOOKUP($A$1:$A$20579,'DT HUEVO'!$A:$E,3,0)</f>
        <v>XL</v>
      </c>
      <c r="W144" t="str">
        <f>+VLOOKUP($A$1:$A$20419,'DT HUEVO'!$A:$E,4,0)</f>
        <v>EMPACADOS</v>
      </c>
      <c r="X144" t="str">
        <f>+VLOOKUP(T$1:T$20579,'DT HUEVO'!$H:$K,2,0)</f>
        <v>OCCIDENTE</v>
      </c>
      <c r="Y144" t="str">
        <f>+VLOOKUP(T$1:T$20579,'DT HUEVO'!$H:$K,3,0)</f>
        <v>CALOTO</v>
      </c>
      <c r="Z144">
        <f>+VLOOKUP(A$1:A$20579,'DT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9495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480</v>
      </c>
      <c r="J145" s="131" t="s">
        <v>1262</v>
      </c>
      <c r="K145" s="131" t="s">
        <v>1263</v>
      </c>
      <c r="L145" s="133">
        <v>394.2600000064711</v>
      </c>
      <c r="M145" s="134">
        <v>46209</v>
      </c>
      <c r="O145" s="131" t="s">
        <v>1722</v>
      </c>
      <c r="P145" s="131">
        <v>2110202</v>
      </c>
      <c r="Q145" s="131" t="s">
        <v>1366</v>
      </c>
      <c r="R145" s="131">
        <v>0</v>
      </c>
      <c r="T145" s="3" t="str">
        <f>+VLOOKUP(Tabla1[[#This Row],[id_bodega]],'CONVERSION DATOS'!B:D,2,0)</f>
        <v>TAT MEDELLIN</v>
      </c>
      <c r="U145" s="3" t="str">
        <f>+VLOOKUP(Q145,'CONVERSION DATOS'!B:D,3,0)</f>
        <v>VEHICULOS</v>
      </c>
      <c r="V145" t="str">
        <f>+VLOOKUP($A$1:$A$20579,'DT HUEVO'!$A:$E,3,0)</f>
        <v>XL</v>
      </c>
      <c r="W145" t="str">
        <f>+VLOOKUP($A$1:$A$20419,'DT HUEVO'!$A:$E,4,0)</f>
        <v>VERDE</v>
      </c>
      <c r="X145" t="str">
        <f>+VLOOKUP(T$1:T$20579,'DT HUEVO'!$H:$K,2,0)</f>
        <v>OCCIDENTE</v>
      </c>
      <c r="Y145" t="str">
        <f>+VLOOKUP(T$1:T$20579,'DT HUEVO'!$H:$K,3,0)</f>
        <v>CALOTO</v>
      </c>
      <c r="Z145">
        <f>+VLOOKUP(A$1:A$20579,'DT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2110217</v>
      </c>
      <c r="B146" s="131" t="s">
        <v>1249</v>
      </c>
      <c r="C146" s="131" t="s">
        <v>1259</v>
      </c>
      <c r="D146" s="131">
        <v>120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490</v>
      </c>
      <c r="J146" s="131" t="s">
        <v>1262</v>
      </c>
      <c r="K146" s="131" t="s">
        <v>1263</v>
      </c>
      <c r="L146" s="133">
        <v>393.89</v>
      </c>
      <c r="M146" s="134">
        <v>46209</v>
      </c>
      <c r="N146" s="131">
        <v>0</v>
      </c>
      <c r="O146" s="131" t="s">
        <v>1722</v>
      </c>
      <c r="P146" s="131">
        <v>2110217</v>
      </c>
      <c r="Q146" s="131" t="s">
        <v>1366</v>
      </c>
      <c r="R146" s="131">
        <v>0</v>
      </c>
      <c r="T146" s="3" t="str">
        <f>+VLOOKUP(Tabla1[[#This Row],[id_bodega]],'CONVERSION DATOS'!B:D,2,0)</f>
        <v>TAT MEDELLIN</v>
      </c>
      <c r="U146" s="3" t="str">
        <f>+VLOOKUP(Q146,'CONVERSION DATOS'!B:D,3,0)</f>
        <v>VEHICULOS</v>
      </c>
      <c r="V146" t="str">
        <f>+VLOOKUP($A$1:$A$20579,'DT HUEVO'!$A:$E,3,0)</f>
        <v>XL</v>
      </c>
      <c r="W146" t="str">
        <f>+VLOOKUP($A$1:$A$20419,'DT HUEVO'!$A:$E,4,0)</f>
        <v>EMPACADOS</v>
      </c>
      <c r="X146" t="str">
        <f>+VLOOKUP(T$1:T$20579,'DT HUEVO'!$H:$K,2,0)</f>
        <v>OCCIDENTE</v>
      </c>
      <c r="Y146" t="str">
        <f>+VLOOKUP(T$1:T$20579,'DT HUEVO'!$H:$K,3,0)</f>
        <v>CALOTO</v>
      </c>
      <c r="Z146">
        <f>+VLOOKUP(A$1:A$20579,'DT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112271</v>
      </c>
      <c r="B147" s="131" t="s">
        <v>1235</v>
      </c>
      <c r="C147" s="131" t="s">
        <v>1259</v>
      </c>
      <c r="D147" s="131">
        <v>600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630</v>
      </c>
      <c r="J147" s="131" t="s">
        <v>1262</v>
      </c>
      <c r="K147" s="131" t="s">
        <v>1263</v>
      </c>
      <c r="L147" s="133">
        <v>589.67999999999995</v>
      </c>
      <c r="M147" s="134">
        <v>46209</v>
      </c>
      <c r="N147" s="131">
        <v>0</v>
      </c>
      <c r="O147" s="131" t="s">
        <v>186</v>
      </c>
      <c r="P147" s="131">
        <v>112271</v>
      </c>
      <c r="Q147" s="131" t="s">
        <v>187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+VLOOKUP($A$1:$A$20538,'DT HUEVO'!$A:$E,3,0)</f>
        <v>XL</v>
      </c>
      <c r="W147" t="str">
        <f>+VLOOKUP($A$1:$A$20378,'DT HUEVO'!$A:$E,4,0)</f>
        <v>EMPACADOS</v>
      </c>
      <c r="X147" t="str">
        <f>+VLOOKUP(T$1:T$20538,'DT HUEVO'!$H:$K,2,0)</f>
        <v>OCCIDENTE</v>
      </c>
      <c r="Y147" t="str">
        <f>+VLOOKUP(T$1:T$20538,'DT HUEVO'!$H:$K,3,0)</f>
        <v>CALOTO</v>
      </c>
      <c r="Z147">
        <f>+VLOOKUP(A$1:A$20538,'DT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11126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480</v>
      </c>
      <c r="J148" s="131" t="s">
        <v>1262</v>
      </c>
      <c r="K148" s="131" t="s">
        <v>1263</v>
      </c>
      <c r="L148" s="133">
        <v>394.26000488271723</v>
      </c>
      <c r="M148" s="134">
        <v>46209</v>
      </c>
      <c r="O148" s="131" t="s">
        <v>186</v>
      </c>
      <c r="P148" s="131">
        <v>2110202</v>
      </c>
      <c r="Q148" s="131" t="s">
        <v>187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+VLOOKUP($A$1:$A$20579,'DT HUEVO'!$A:$E,3,0)</f>
        <v>XL</v>
      </c>
      <c r="W148" t="str">
        <f>+VLOOKUP($A$1:$A$20419,'DT HUEVO'!$A:$E,4,0)</f>
        <v>VERDE</v>
      </c>
      <c r="X148" t="str">
        <f>+VLOOKUP(T$1:T$20579,'DT HUEVO'!$H:$K,2,0)</f>
        <v>OCCIDENTE</v>
      </c>
      <c r="Y148" t="str">
        <f>+VLOOKUP(T$1:T$20579,'DT HUEVO'!$H:$K,3,0)</f>
        <v>CALOTO</v>
      </c>
      <c r="Z148">
        <f>+VLOOKUP(A$1:A$20579,'DT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9929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480</v>
      </c>
      <c r="J149" s="131" t="s">
        <v>1262</v>
      </c>
      <c r="K149" s="131" t="s">
        <v>1263</v>
      </c>
      <c r="L149" s="133">
        <v>394.26000906276431</v>
      </c>
      <c r="M149" s="134">
        <v>46210</v>
      </c>
      <c r="O149" s="131" t="s">
        <v>188</v>
      </c>
      <c r="P149" s="131">
        <v>2110202</v>
      </c>
      <c r="Q149" s="131" t="s">
        <v>189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+VLOOKUP($A$1:$A$20576,'DT HUEVO'!$A:$E,3,0)</f>
        <v>XL</v>
      </c>
      <c r="W149" t="str">
        <f>+VLOOKUP($A$1:$A$20416,'DT HUEVO'!$A:$E,4,0)</f>
        <v>VERDE</v>
      </c>
      <c r="X149" t="str">
        <f>+VLOOKUP(T$1:T$20576,'DT HUEVO'!$H:$K,2,0)</f>
        <v>OCCIDENTE</v>
      </c>
      <c r="Y149" t="str">
        <f>+VLOOKUP(T$1:T$20576,'DT HUEVO'!$H:$K,3,0)</f>
        <v>CALOTO</v>
      </c>
      <c r="Z149">
        <f>+VLOOKUP(A$1:A$20576,'DT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2110217</v>
      </c>
      <c r="B150" s="131" t="s">
        <v>1249</v>
      </c>
      <c r="C150" s="131" t="s">
        <v>1259</v>
      </c>
      <c r="D150" s="131">
        <v>10200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490</v>
      </c>
      <c r="J150" s="131" t="s">
        <v>1262</v>
      </c>
      <c r="K150" s="131" t="s">
        <v>1263</v>
      </c>
      <c r="L150" s="133">
        <v>393.89</v>
      </c>
      <c r="M150" s="134">
        <v>46210</v>
      </c>
      <c r="N150" s="131">
        <v>0</v>
      </c>
      <c r="O150" s="131" t="s">
        <v>188</v>
      </c>
      <c r="P150" s="131">
        <v>2110217</v>
      </c>
      <c r="Q150" s="131" t="s">
        <v>189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+VLOOKUP($A$1:$A$20535,'DT HUEVO'!$A:$E,3,0)</f>
        <v>XL</v>
      </c>
      <c r="W150" t="str">
        <f>+VLOOKUP($A$1:$A$20375,'DT HUEVO'!$A:$E,4,0)</f>
        <v>EMPACADOS</v>
      </c>
      <c r="X150" t="str">
        <f>+VLOOKUP(T$1:T$20535,'DT HUEVO'!$H:$K,2,0)</f>
        <v>OCCIDENTE</v>
      </c>
      <c r="Y150" t="str">
        <f>+VLOOKUP(T$1:T$20535,'DT HUEVO'!$H:$K,3,0)</f>
        <v>CALOTO</v>
      </c>
      <c r="Z150">
        <f>+VLOOKUP(A$1:A$20535,'DT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9845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480</v>
      </c>
      <c r="J151" s="131" t="s">
        <v>1262</v>
      </c>
      <c r="K151" s="131" t="s">
        <v>1263</v>
      </c>
      <c r="L151" s="133">
        <v>394.26000002680229</v>
      </c>
      <c r="M151" s="134">
        <v>46209</v>
      </c>
      <c r="O151" s="131" t="s">
        <v>190</v>
      </c>
      <c r="P151" s="131">
        <v>2110202</v>
      </c>
      <c r="Q151" s="131" t="s">
        <v>191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+VLOOKUP($A$1:$A$20579,'DT HUEVO'!$A:$E,3,0)</f>
        <v>XL</v>
      </c>
      <c r="W151" t="str">
        <f>+VLOOKUP($A$1:$A$20419,'DT HUEVO'!$A:$E,4,0)</f>
        <v>VERDE</v>
      </c>
      <c r="X151" t="str">
        <f>+VLOOKUP(T$1:T$20579,'DT HUEVO'!$H:$K,2,0)</f>
        <v>OCCIDENTE</v>
      </c>
      <c r="Y151" t="str">
        <f>+VLOOKUP(T$1:T$20579,'DT HUEVO'!$H:$K,3,0)</f>
        <v>CALOTO</v>
      </c>
      <c r="Z151">
        <f>+VLOOKUP(A$1:A$20579,'DT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112271</v>
      </c>
      <c r="B152" s="131" t="s">
        <v>1235</v>
      </c>
      <c r="C152" s="131" t="s">
        <v>1259</v>
      </c>
      <c r="D152" s="131">
        <v>150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630</v>
      </c>
      <c r="J152" s="131" t="s">
        <v>1262</v>
      </c>
      <c r="K152" s="131" t="s">
        <v>1263</v>
      </c>
      <c r="L152" s="133">
        <v>589.67999999999995</v>
      </c>
      <c r="M152" s="134">
        <v>46209</v>
      </c>
      <c r="N152" s="131">
        <v>0</v>
      </c>
      <c r="O152" s="131" t="s">
        <v>194</v>
      </c>
      <c r="P152" s="131">
        <v>112271</v>
      </c>
      <c r="Q152" s="131" t="s">
        <v>195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+VLOOKUP($A$1:$A$20538,'DT HUEVO'!$A:$E,3,0)</f>
        <v>XL</v>
      </c>
      <c r="W152" t="str">
        <f>+VLOOKUP($A$1:$A$20378,'DT HUEVO'!$A:$E,4,0)</f>
        <v>EMPACADOS</v>
      </c>
      <c r="X152" t="str">
        <f>+VLOOKUP(T$1:T$20538,'DT HUEVO'!$H:$K,2,0)</f>
        <v>OCCIDENTE</v>
      </c>
      <c r="Y152" t="str">
        <f>+VLOOKUP(T$1:T$20538,'DT HUEVO'!$H:$K,3,0)</f>
        <v>CALOTO</v>
      </c>
      <c r="Z152">
        <f>+VLOOKUP(A$1:A$20538,'DT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7202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480</v>
      </c>
      <c r="J153" s="131" t="s">
        <v>1262</v>
      </c>
      <c r="K153" s="131" t="s">
        <v>1263</v>
      </c>
      <c r="L153" s="133">
        <v>394.26030200206299</v>
      </c>
      <c r="M153" s="134">
        <v>46209</v>
      </c>
      <c r="O153" s="131" t="s">
        <v>194</v>
      </c>
      <c r="P153" s="131">
        <v>2110202</v>
      </c>
      <c r="Q153" s="131" t="s">
        <v>195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+VLOOKUP($A$1:$A$20570,'DT HUEVO'!$A:$E,3,0)</f>
        <v>XL</v>
      </c>
      <c r="W153" t="str">
        <f>+VLOOKUP($A$1:$A$20410,'DT HUEVO'!$A:$E,4,0)</f>
        <v>VERDE</v>
      </c>
      <c r="X153" t="str">
        <f>+VLOOKUP(T$1:T$20570,'DT HUEVO'!$H:$K,2,0)</f>
        <v>OCCIDENTE</v>
      </c>
      <c r="Y153" t="str">
        <f>+VLOOKUP(T$1:T$20570,'DT HUEVO'!$H:$K,3,0)</f>
        <v>CALOTO</v>
      </c>
      <c r="Z153">
        <f>+VLOOKUP(A$1:A$20570,'DT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112271</v>
      </c>
      <c r="B154" s="131" t="s">
        <v>1235</v>
      </c>
      <c r="C154" s="131" t="s">
        <v>1259</v>
      </c>
      <c r="D154" s="131">
        <v>930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630</v>
      </c>
      <c r="J154" s="131" t="s">
        <v>1262</v>
      </c>
      <c r="K154" s="131" t="s">
        <v>1263</v>
      </c>
      <c r="L154" s="133">
        <v>589.67999999999995</v>
      </c>
      <c r="M154" s="134">
        <v>46209</v>
      </c>
      <c r="N154" s="131">
        <v>0</v>
      </c>
      <c r="O154" s="131" t="s">
        <v>196</v>
      </c>
      <c r="P154" s="131">
        <v>112271</v>
      </c>
      <c r="Q154" s="131" t="s">
        <v>197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+VLOOKUP($A$1:$A$20538,'DT HUEVO'!$A:$E,3,0)</f>
        <v>XL</v>
      </c>
      <c r="W154" t="str">
        <f>+VLOOKUP($A$1:$A$20378,'DT HUEVO'!$A:$E,4,0)</f>
        <v>EMPACADOS</v>
      </c>
      <c r="X154" t="str">
        <f>+VLOOKUP(T$1:T$20538,'DT HUEVO'!$H:$K,2,0)</f>
        <v>OCCIDENTE</v>
      </c>
      <c r="Y154" t="str">
        <f>+VLOOKUP(T$1:T$20538,'DT HUEVO'!$H:$K,3,0)</f>
        <v>CALOTO</v>
      </c>
      <c r="Z154">
        <f>+VLOOKUP(A$1:A$20538,'DT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9570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480</v>
      </c>
      <c r="J155" s="131" t="s">
        <v>1262</v>
      </c>
      <c r="K155" s="131" t="s">
        <v>1263</v>
      </c>
      <c r="L155" s="133">
        <v>394.26000070003272</v>
      </c>
      <c r="M155" s="134">
        <v>46209</v>
      </c>
      <c r="O155" s="131" t="s">
        <v>196</v>
      </c>
      <c r="P155" s="131">
        <v>2110202</v>
      </c>
      <c r="Q155" s="131" t="s">
        <v>197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+VLOOKUP($A$1:$A$20571,'DT HUEVO'!$A:$E,3,0)</f>
        <v>XL</v>
      </c>
      <c r="W155" t="str">
        <f>+VLOOKUP($A$1:$A$20411,'DT HUEVO'!$A:$E,4,0)</f>
        <v>VERDE</v>
      </c>
      <c r="X155" t="str">
        <f>+VLOOKUP(T$1:T$20571,'DT HUEVO'!$H:$K,2,0)</f>
        <v>OCCIDENTE</v>
      </c>
      <c r="Y155" t="str">
        <f>+VLOOKUP(T$1:T$20571,'DT HUEVO'!$H:$K,3,0)</f>
        <v>CALOTO</v>
      </c>
      <c r="Z155">
        <f>+VLOOKUP(A$1:A$20571,'DT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112271</v>
      </c>
      <c r="B156" s="131" t="s">
        <v>1235</v>
      </c>
      <c r="C156" s="131" t="s">
        <v>1259</v>
      </c>
      <c r="D156" s="131">
        <v>600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630</v>
      </c>
      <c r="J156" s="131" t="s">
        <v>1262</v>
      </c>
      <c r="K156" s="131" t="s">
        <v>1263</v>
      </c>
      <c r="L156" s="133">
        <v>589.67999999999995</v>
      </c>
      <c r="M156" s="134">
        <v>46209</v>
      </c>
      <c r="N156" s="131">
        <v>0</v>
      </c>
      <c r="O156" s="131" t="s">
        <v>198</v>
      </c>
      <c r="P156" s="131">
        <v>112271</v>
      </c>
      <c r="Q156" s="131" t="s">
        <v>199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+VLOOKUP($A$1:$A$20463,'DT HUEVO'!$A:$E,3,0)</f>
        <v>XL</v>
      </c>
      <c r="W156" t="str">
        <f>+VLOOKUP($A$1:$A$20303,'DT HUEVO'!$A:$E,4,0)</f>
        <v>EMPACADOS</v>
      </c>
      <c r="X156" t="str">
        <f>+VLOOKUP(T$1:T$20463,'DT HUEVO'!$H:$K,2,0)</f>
        <v>OCCIDENTE</v>
      </c>
      <c r="Y156" t="str">
        <f>+VLOOKUP(T$1:T$20463,'DT HUEVO'!$H:$K,3,0)</f>
        <v>CALOTO</v>
      </c>
      <c r="Z156">
        <f>+VLOOKUP(A$1:A$20463,'DT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7491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480</v>
      </c>
      <c r="J157" s="131" t="s">
        <v>1262</v>
      </c>
      <c r="K157" s="131" t="s">
        <v>1263</v>
      </c>
      <c r="L157" s="133">
        <v>394.26045417286468</v>
      </c>
      <c r="M157" s="134">
        <v>46209</v>
      </c>
      <c r="O157" s="131" t="s">
        <v>198</v>
      </c>
      <c r="P157" s="131">
        <v>2110202</v>
      </c>
      <c r="Q157" s="131" t="s">
        <v>199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+VLOOKUP($A$1:$A$20576,'DT HUEVO'!$A:$E,3,0)</f>
        <v>XL</v>
      </c>
      <c r="W157" t="str">
        <f>+VLOOKUP($A$1:$A$20416,'DT HUEVO'!$A:$E,4,0)</f>
        <v>VERDE</v>
      </c>
      <c r="X157" t="str">
        <f>+VLOOKUP(T$1:T$20576,'DT HUEVO'!$H:$K,2,0)</f>
        <v>OCCIDENTE</v>
      </c>
      <c r="Y157" t="str">
        <f>+VLOOKUP(T$1:T$20576,'DT HUEVO'!$H:$K,3,0)</f>
        <v>CALOTO</v>
      </c>
      <c r="Z157">
        <f>+VLOOKUP(A$1:A$20576,'DT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112271</v>
      </c>
      <c r="B158" s="131" t="s">
        <v>1235</v>
      </c>
      <c r="C158" s="131" t="s">
        <v>1259</v>
      </c>
      <c r="D158" s="131">
        <v>300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630</v>
      </c>
      <c r="J158" s="131" t="s">
        <v>1262</v>
      </c>
      <c r="K158" s="131" t="s">
        <v>1263</v>
      </c>
      <c r="L158" s="133">
        <v>589.67999999999995</v>
      </c>
      <c r="M158" s="134">
        <v>46210</v>
      </c>
      <c r="N158" s="131">
        <v>0</v>
      </c>
      <c r="O158" s="131" t="s">
        <v>200</v>
      </c>
      <c r="P158" s="131">
        <v>112271</v>
      </c>
      <c r="Q158" s="131" t="s">
        <v>201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+VLOOKUP($A$1:$A$20579,'DT HUEVO'!$A:$E,3,0)</f>
        <v>XL</v>
      </c>
      <c r="W158" t="str">
        <f>+VLOOKUP($A$1:$A$20419,'DT HUEVO'!$A:$E,4,0)</f>
        <v>EMPACADOS</v>
      </c>
      <c r="X158" t="str">
        <f>+VLOOKUP(T$1:T$20579,'DT HUEVO'!$H:$K,2,0)</f>
        <v>OCCIDENTE</v>
      </c>
      <c r="Y158" t="str">
        <f>+VLOOKUP(T$1:T$20579,'DT HUEVO'!$H:$K,3,0)</f>
        <v>CALOTO</v>
      </c>
      <c r="Z158">
        <f>+VLOOKUP(A$1:A$20579,'DT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2110202</v>
      </c>
      <c r="B159" s="131" t="s">
        <v>1008</v>
      </c>
      <c r="C159" s="131" t="s">
        <v>1259</v>
      </c>
      <c r="D159" s="131">
        <v>38670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480</v>
      </c>
      <c r="J159" s="131" t="s">
        <v>1262</v>
      </c>
      <c r="K159" s="131" t="s">
        <v>1263</v>
      </c>
      <c r="L159" s="133">
        <v>394.26</v>
      </c>
      <c r="M159" s="134">
        <v>46209</v>
      </c>
      <c r="O159" s="131" t="s">
        <v>200</v>
      </c>
      <c r="P159" s="131">
        <v>2110202</v>
      </c>
      <c r="Q159" s="131" t="s">
        <v>201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+VLOOKUP($A$1:$A$20535,'DT HUEVO'!$A:$E,3,0)</f>
        <v>XL</v>
      </c>
      <c r="W159" t="str">
        <f>+VLOOKUP($A$1:$A$20375,'DT HUEVO'!$A:$E,4,0)</f>
        <v>VERDE</v>
      </c>
      <c r="X159" t="str">
        <f>+VLOOKUP(T$1:T$20535,'DT HUEVO'!$H:$K,2,0)</f>
        <v>OCCIDENTE</v>
      </c>
      <c r="Y159" t="str">
        <f>+VLOOKUP(T$1:T$20535,'DT HUEVO'!$H:$K,3,0)</f>
        <v>CALOTO</v>
      </c>
      <c r="Z159">
        <f>+VLOOKUP(A$1:A$20535,'DT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112271</v>
      </c>
      <c r="B160" s="131" t="s">
        <v>1235</v>
      </c>
      <c r="C160" s="131" t="s">
        <v>1259</v>
      </c>
      <c r="D160" s="131">
        <v>720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630</v>
      </c>
      <c r="J160" s="131" t="s">
        <v>1262</v>
      </c>
      <c r="K160" s="131" t="s">
        <v>1263</v>
      </c>
      <c r="L160" s="133">
        <v>589.67999999999995</v>
      </c>
      <c r="M160" s="134">
        <v>46209</v>
      </c>
      <c r="N160" s="131">
        <v>0</v>
      </c>
      <c r="O160" s="131" t="s">
        <v>202</v>
      </c>
      <c r="P160" s="131">
        <v>112271</v>
      </c>
      <c r="Q160" s="131" t="s">
        <v>203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+VLOOKUP($A$1:$A$20538,'DT HUEVO'!$A:$E,3,0)</f>
        <v>XL</v>
      </c>
      <c r="W160" t="str">
        <f>+VLOOKUP($A$1:$A$20378,'DT HUEVO'!$A:$E,4,0)</f>
        <v>EMPACADOS</v>
      </c>
      <c r="X160" t="str">
        <f>+VLOOKUP(T$1:T$20538,'DT HUEVO'!$H:$K,2,0)</f>
        <v>OCCIDENTE</v>
      </c>
      <c r="Y160" t="str">
        <f>+VLOOKUP(T$1:T$20538,'DT HUEVO'!$H:$K,3,0)</f>
        <v>CALOTO</v>
      </c>
      <c r="Z160">
        <f>+VLOOKUP(A$1:A$20538,'DT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7592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480</v>
      </c>
      <c r="J161" s="131" t="s">
        <v>1262</v>
      </c>
      <c r="K161" s="131" t="s">
        <v>1263</v>
      </c>
      <c r="L161" s="133">
        <v>394.26026205788401</v>
      </c>
      <c r="M161" s="134">
        <v>46210</v>
      </c>
      <c r="O161" s="131" t="s">
        <v>202</v>
      </c>
      <c r="P161" s="131">
        <v>2110202</v>
      </c>
      <c r="Q161" s="131" t="s">
        <v>203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+VLOOKUP($A$1:$A$20490,'DT HUEVO'!$A:$E,3,0)</f>
        <v>XL</v>
      </c>
      <c r="W161" t="str">
        <f>+VLOOKUP($A$1:$A$20330,'DT HUEVO'!$A:$E,4,0)</f>
        <v>VERDE</v>
      </c>
      <c r="X161" t="str">
        <f>+VLOOKUP(T$1:T$20490,'DT HUEVO'!$H:$K,2,0)</f>
        <v>OCCIDENTE</v>
      </c>
      <c r="Y161" t="str">
        <f>+VLOOKUP(T$1:T$20490,'DT HUEVO'!$H:$K,3,0)</f>
        <v>CALOTO</v>
      </c>
      <c r="Z161">
        <f>+VLOOKUP(A$1:A$20490,'DT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112271</v>
      </c>
      <c r="B162" s="131" t="s">
        <v>1235</v>
      </c>
      <c r="C162" s="131" t="s">
        <v>1259</v>
      </c>
      <c r="D162" s="131">
        <v>2460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630</v>
      </c>
      <c r="J162" s="131" t="s">
        <v>1262</v>
      </c>
      <c r="K162" s="131" t="s">
        <v>1263</v>
      </c>
      <c r="L162" s="133">
        <v>589.67999999999995</v>
      </c>
      <c r="M162" s="134">
        <v>46209</v>
      </c>
      <c r="N162" s="131">
        <v>0</v>
      </c>
      <c r="O162" s="131" t="s">
        <v>204</v>
      </c>
      <c r="P162" s="131">
        <v>112271</v>
      </c>
      <c r="Q162" s="131" t="s">
        <v>205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+VLOOKUP($A$1:$A$20490,'DT HUEVO'!$A:$E,3,0)</f>
        <v>XL</v>
      </c>
      <c r="W162" t="str">
        <f>+VLOOKUP($A$1:$A$20330,'DT HUEVO'!$A:$E,4,0)</f>
        <v>EMPACADOS</v>
      </c>
      <c r="X162" t="str">
        <f>+VLOOKUP(T$1:T$20490,'DT HUEVO'!$H:$K,2,0)</f>
        <v>OCCIDENTE</v>
      </c>
      <c r="Y162" t="str">
        <f>+VLOOKUP(T$1:T$20490,'DT HUEVO'!$H:$K,3,0)</f>
        <v>CALOTO</v>
      </c>
      <c r="Z162">
        <f>+VLOOKUP(A$1:A$20490,'DT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9254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480</v>
      </c>
      <c r="J163" s="131" t="s">
        <v>1262</v>
      </c>
      <c r="K163" s="131" t="s">
        <v>1263</v>
      </c>
      <c r="L163" s="133">
        <v>394.26005540563892</v>
      </c>
      <c r="M163" s="134">
        <v>46209</v>
      </c>
      <c r="O163" s="131" t="s">
        <v>204</v>
      </c>
      <c r="P163" s="131">
        <v>2110202</v>
      </c>
      <c r="Q163" s="131" t="s">
        <v>205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+VLOOKUP($A$1:$A$20448,'DT HUEVO'!$A:$E,3,0)</f>
        <v>XL</v>
      </c>
      <c r="W163" t="str">
        <f>+VLOOKUP($A$1:$A$20288,'DT HUEVO'!$A:$E,4,0)</f>
        <v>VERDE</v>
      </c>
      <c r="X163" t="str">
        <f>+VLOOKUP(T$1:T$20448,'DT HUEVO'!$H:$K,2,0)</f>
        <v>OCCIDENTE</v>
      </c>
      <c r="Y163" t="str">
        <f>+VLOOKUP(T$1:T$20448,'DT HUEVO'!$H:$K,3,0)</f>
        <v>CALOTO</v>
      </c>
      <c r="Z163">
        <f>+VLOOKUP(A$1:A$20448,'DT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112271</v>
      </c>
      <c r="B164" s="131" t="s">
        <v>1235</v>
      </c>
      <c r="C164" s="131" t="s">
        <v>1259</v>
      </c>
      <c r="D164" s="131">
        <v>600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630</v>
      </c>
      <c r="J164" s="131" t="s">
        <v>1262</v>
      </c>
      <c r="K164" s="131" t="s">
        <v>1263</v>
      </c>
      <c r="L164" s="133">
        <v>589.67999999999995</v>
      </c>
      <c r="M164" s="134">
        <v>46209</v>
      </c>
      <c r="N164" s="131">
        <v>0</v>
      </c>
      <c r="O164" s="131" t="s">
        <v>206</v>
      </c>
      <c r="P164" s="131">
        <v>112271</v>
      </c>
      <c r="Q164" s="131" t="s">
        <v>207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+VLOOKUP($A$1:$A$20579,'DT HUEVO'!$A:$E,3,0)</f>
        <v>XL</v>
      </c>
      <c r="W164" t="str">
        <f>+VLOOKUP($A$1:$A$20419,'DT HUEVO'!$A:$E,4,0)</f>
        <v>EMPACADOS</v>
      </c>
      <c r="X164" t="str">
        <f>+VLOOKUP(T$1:T$20579,'DT HUEVO'!$H:$K,2,0)</f>
        <v>OCCIDENTE</v>
      </c>
      <c r="Y164" t="str">
        <f>+VLOOKUP(T$1:T$20579,'DT HUEVO'!$H:$K,3,0)</f>
        <v>CALOTO</v>
      </c>
      <c r="Z164">
        <f>+VLOOKUP(A$1:A$20579,'DT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10811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480</v>
      </c>
      <c r="J165" s="131" t="s">
        <v>1262</v>
      </c>
      <c r="K165" s="131" t="s">
        <v>1263</v>
      </c>
      <c r="L165" s="133">
        <v>394.26011259335888</v>
      </c>
      <c r="M165" s="134">
        <v>46209</v>
      </c>
      <c r="O165" s="131" t="s">
        <v>206</v>
      </c>
      <c r="P165" s="131">
        <v>2110202</v>
      </c>
      <c r="Q165" s="131" t="s">
        <v>207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+VLOOKUP($A$1:$A$20576,'DT HUEVO'!$A:$E,3,0)</f>
        <v>XL</v>
      </c>
      <c r="W165" t="str">
        <f>+VLOOKUP($A$1:$A$20416,'DT HUEVO'!$A:$E,4,0)</f>
        <v>VERDE</v>
      </c>
      <c r="X165" t="str">
        <f>+VLOOKUP(T$1:T$20576,'DT HUEVO'!$H:$K,2,0)</f>
        <v>OCCIDENTE</v>
      </c>
      <c r="Y165" t="str">
        <f>+VLOOKUP(T$1:T$20576,'DT HUEVO'!$H:$K,3,0)</f>
        <v>CALOTO</v>
      </c>
      <c r="Z165">
        <f>+VLOOKUP(A$1:A$20576,'DT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112271</v>
      </c>
      <c r="B166" s="131" t="s">
        <v>1235</v>
      </c>
      <c r="C166" s="131" t="s">
        <v>1259</v>
      </c>
      <c r="D166" s="131">
        <v>600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630</v>
      </c>
      <c r="J166" s="131" t="s">
        <v>1262</v>
      </c>
      <c r="K166" s="131" t="s">
        <v>1263</v>
      </c>
      <c r="L166" s="133">
        <v>589.67999999999995</v>
      </c>
      <c r="M166" s="134">
        <v>46209</v>
      </c>
      <c r="N166" s="131">
        <v>0</v>
      </c>
      <c r="O166" s="131" t="s">
        <v>208</v>
      </c>
      <c r="P166" s="131">
        <v>112271</v>
      </c>
      <c r="Q166" s="131" t="s">
        <v>209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+VLOOKUP($A$1:$A$20584,'DT HUEVO'!$A:$E,3,0)</f>
        <v>XL</v>
      </c>
      <c r="W166" t="str">
        <f>+VLOOKUP($A$1:$A$20424,'DT HUEVO'!$A:$E,4,0)</f>
        <v>EMPACADOS</v>
      </c>
      <c r="X166" t="str">
        <f>+VLOOKUP(T$1:T$20584,'DT HUEVO'!$H:$K,2,0)</f>
        <v>OCCIDENTE</v>
      </c>
      <c r="Y166" t="str">
        <f>+VLOOKUP(T$1:T$20584,'DT HUEVO'!$H:$K,3,0)</f>
        <v>CALOTO</v>
      </c>
      <c r="Z166">
        <f>+VLOOKUP(A$1:A$20584,'DT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12963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480</v>
      </c>
      <c r="J167" s="131" t="s">
        <v>1262</v>
      </c>
      <c r="K167" s="131" t="s">
        <v>1263</v>
      </c>
      <c r="L167" s="133">
        <v>394.26002820962572</v>
      </c>
      <c r="M167" s="134">
        <v>46209</v>
      </c>
      <c r="O167" s="131" t="s">
        <v>208</v>
      </c>
      <c r="P167" s="131">
        <v>2110202</v>
      </c>
      <c r="Q167" s="131" t="s">
        <v>209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+VLOOKUP($A$1:$A$20584,'DT HUEVO'!$A:$E,3,0)</f>
        <v>XL</v>
      </c>
      <c r="W167" t="str">
        <f>+VLOOKUP($A$1:$A$20424,'DT HUEVO'!$A:$E,4,0)</f>
        <v>VERDE</v>
      </c>
      <c r="X167" t="str">
        <f>+VLOOKUP(T$1:T$20584,'DT HUEVO'!$H:$K,2,0)</f>
        <v>OCCIDENTE</v>
      </c>
      <c r="Y167" t="str">
        <f>+VLOOKUP(T$1:T$20584,'DT HUEVO'!$H:$K,3,0)</f>
        <v>CALOTO</v>
      </c>
      <c r="Z167">
        <f>+VLOOKUP(A$1:A$20584,'DT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112271</v>
      </c>
      <c r="B168" s="131" t="s">
        <v>1235</v>
      </c>
      <c r="C168" s="131" t="s">
        <v>1259</v>
      </c>
      <c r="D168" s="131">
        <v>300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630</v>
      </c>
      <c r="J168" s="131" t="s">
        <v>1262</v>
      </c>
      <c r="K168" s="131" t="s">
        <v>1263</v>
      </c>
      <c r="L168" s="133">
        <v>589.67999999999995</v>
      </c>
      <c r="M168" s="134">
        <v>46209</v>
      </c>
      <c r="N168" s="131">
        <v>0</v>
      </c>
      <c r="O168" s="131" t="s">
        <v>903</v>
      </c>
      <c r="P168" s="131">
        <v>112271</v>
      </c>
      <c r="Q168" s="131" t="s">
        <v>904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+VLOOKUP($A$1:$A$20584,'DT HUEVO'!$A:$E,3,0)</f>
        <v>XL</v>
      </c>
      <c r="W168" t="str">
        <f>+VLOOKUP($A$1:$A$20424,'DT HUEVO'!$A:$E,4,0)</f>
        <v>EMPACADOS</v>
      </c>
      <c r="X168" t="str">
        <f>+VLOOKUP(T$1:T$20584,'DT HUEVO'!$H:$K,2,0)</f>
        <v>OCCIDENTE</v>
      </c>
      <c r="Y168" t="str">
        <f>+VLOOKUP(T$1:T$20584,'DT HUEVO'!$H:$K,3,0)</f>
        <v>CALOTO</v>
      </c>
      <c r="Z168">
        <f>+VLOOKUP(A$1:A$20584,'DT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5130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480</v>
      </c>
      <c r="J169" s="131" t="s">
        <v>1262</v>
      </c>
      <c r="K169" s="131" t="s">
        <v>1263</v>
      </c>
      <c r="L169" s="133">
        <v>394.26</v>
      </c>
      <c r="M169" s="134">
        <v>46210</v>
      </c>
      <c r="O169" s="131" t="s">
        <v>903</v>
      </c>
      <c r="P169" s="131">
        <v>2110202</v>
      </c>
      <c r="Q169" s="131" t="s">
        <v>904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+VLOOKUP($A$1:$A$20584,'DT HUEVO'!$A:$E,3,0)</f>
        <v>XL</v>
      </c>
      <c r="W169" t="str">
        <f>+VLOOKUP($A$1:$A$20424,'DT HUEVO'!$A:$E,4,0)</f>
        <v>VERDE</v>
      </c>
      <c r="X169" t="str">
        <f>+VLOOKUP(T$1:T$20584,'DT HUEVO'!$H:$K,2,0)</f>
        <v>OCCIDENTE</v>
      </c>
      <c r="Y169" t="str">
        <f>+VLOOKUP(T$1:T$20584,'DT HUEVO'!$H:$K,3,0)</f>
        <v>CALOTO</v>
      </c>
      <c r="Z169">
        <f>+VLOOKUP(A$1:A$20584,'DT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112271</v>
      </c>
      <c r="B170" s="131" t="s">
        <v>1235</v>
      </c>
      <c r="C170" s="131" t="s">
        <v>1259</v>
      </c>
      <c r="D170" s="131">
        <v>765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630</v>
      </c>
      <c r="J170" s="131" t="s">
        <v>1262</v>
      </c>
      <c r="K170" s="131" t="s">
        <v>1263</v>
      </c>
      <c r="L170" s="133">
        <v>589.67999999999995</v>
      </c>
      <c r="M170" s="134">
        <v>46209</v>
      </c>
      <c r="N170" s="131">
        <v>0</v>
      </c>
      <c r="O170" s="131" t="s">
        <v>210</v>
      </c>
      <c r="P170" s="131">
        <v>112271</v>
      </c>
      <c r="Q170" s="131" t="s">
        <v>211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+VLOOKUP($A$1:$A$20590,'DT HUEVO'!$A:$E,3,0)</f>
        <v>XL</v>
      </c>
      <c r="W170" t="str">
        <f>+VLOOKUP($A$1:$A$20430,'DT HUEVO'!$A:$E,4,0)</f>
        <v>EMPACADOS</v>
      </c>
      <c r="X170" t="str">
        <f>+VLOOKUP(T$1:T$20590,'DT HUEVO'!$H:$K,2,0)</f>
        <v>OCCIDENTE</v>
      </c>
      <c r="Y170" t="str">
        <f>+VLOOKUP(T$1:T$20590,'DT HUEVO'!$H:$K,3,0)</f>
        <v>CALOTO</v>
      </c>
      <c r="Z170">
        <f>+VLOOKUP(A$1:A$20590,'DT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9450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480</v>
      </c>
      <c r="J171" s="131" t="s">
        <v>1262</v>
      </c>
      <c r="K171" s="131" t="s">
        <v>1263</v>
      </c>
      <c r="L171" s="133">
        <v>394.26004789549722</v>
      </c>
      <c r="M171" s="134">
        <v>46209</v>
      </c>
      <c r="O171" s="131" t="s">
        <v>210</v>
      </c>
      <c r="P171" s="131">
        <v>2110202</v>
      </c>
      <c r="Q171" s="131" t="s">
        <v>211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+VLOOKUP($A$1:$A$20590,'DT HUEVO'!$A:$E,3,0)</f>
        <v>XL</v>
      </c>
      <c r="W171" t="str">
        <f>+VLOOKUP($A$1:$A$20430,'DT HUEVO'!$A:$E,4,0)</f>
        <v>VERDE</v>
      </c>
      <c r="X171" t="str">
        <f>+VLOOKUP(T$1:T$20590,'DT HUEVO'!$H:$K,2,0)</f>
        <v>OCCIDENTE</v>
      </c>
      <c r="Y171" t="str">
        <f>+VLOOKUP(T$1:T$20590,'DT HUEVO'!$H:$K,3,0)</f>
        <v>CALOTO</v>
      </c>
      <c r="Z171">
        <f>+VLOOKUP(A$1:A$20590,'DT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2110217</v>
      </c>
      <c r="B172" s="131" t="s">
        <v>1249</v>
      </c>
      <c r="C172" s="131" t="s">
        <v>1259</v>
      </c>
      <c r="D172" s="131">
        <v>540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490</v>
      </c>
      <c r="J172" s="131" t="s">
        <v>1262</v>
      </c>
      <c r="K172" s="131" t="s">
        <v>1263</v>
      </c>
      <c r="L172" s="133">
        <v>393.89</v>
      </c>
      <c r="M172" s="134">
        <v>46209</v>
      </c>
      <c r="N172" s="131">
        <v>0</v>
      </c>
      <c r="O172" s="131" t="s">
        <v>210</v>
      </c>
      <c r="P172" s="131">
        <v>2110217</v>
      </c>
      <c r="Q172" s="131" t="s">
        <v>211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+VLOOKUP($A$1:$A$20590,'DT HUEVO'!$A:$E,3,0)</f>
        <v>XL</v>
      </c>
      <c r="W172" t="str">
        <f>+VLOOKUP($A$1:$A$20430,'DT HUEVO'!$A:$E,4,0)</f>
        <v>EMPACADOS</v>
      </c>
      <c r="X172" t="str">
        <f>+VLOOKUP(T$1:T$20590,'DT HUEVO'!$H:$K,2,0)</f>
        <v>OCCIDENTE</v>
      </c>
      <c r="Y172" t="str">
        <f>+VLOOKUP(T$1:T$20590,'DT HUEVO'!$H:$K,3,0)</f>
        <v>CALOTO</v>
      </c>
      <c r="Z172">
        <f>+VLOOKUP(A$1:A$20590,'DT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152281</v>
      </c>
      <c r="B173" s="131" t="s">
        <v>1339</v>
      </c>
      <c r="C173" s="131" t="s">
        <v>1259</v>
      </c>
      <c r="D173" s="131">
        <v>135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718.6</v>
      </c>
      <c r="J173" s="131" t="s">
        <v>1262</v>
      </c>
      <c r="K173" s="131" t="s">
        <v>1263</v>
      </c>
      <c r="L173" s="133">
        <v>599.67999999999995</v>
      </c>
      <c r="M173" s="134">
        <v>46205</v>
      </c>
      <c r="N173" s="131">
        <v>0</v>
      </c>
      <c r="O173" s="131" t="s">
        <v>934</v>
      </c>
      <c r="P173" s="131">
        <v>152281</v>
      </c>
      <c r="Q173" s="131" t="s">
        <v>935</v>
      </c>
      <c r="R173" s="131">
        <v>0</v>
      </c>
      <c r="T173" s="3" t="str">
        <f>+VLOOKUP(Tabla1[[#This Row],[id_bodega]],'CONVERSION DATOS'!B:D,2,0)</f>
        <v>TAT PEREIRA</v>
      </c>
      <c r="U173" s="3" t="str">
        <f>+VLOOKUP(Q173,'CONVERSION DATOS'!B:D,3,0)</f>
        <v>VEHICULOS</v>
      </c>
      <c r="V173" t="str">
        <f>+VLOOKUP($A$1:$A$20590,'DT HUEVO'!$A:$E,3,0)</f>
        <v>XL</v>
      </c>
      <c r="W173" t="str">
        <f>+VLOOKUP($A$1:$A$20430,'DT HUEVO'!$A:$E,4,0)</f>
        <v>EMPACADOS</v>
      </c>
      <c r="X173" t="str">
        <f>+VLOOKUP(T$1:T$20590,'DT HUEVO'!$H:$K,2,0)</f>
        <v>OCCIDENTE</v>
      </c>
      <c r="Y173" t="str">
        <f>+VLOOKUP(T$1:T$20590,'DT HUEVO'!$H:$K,3,0)</f>
        <v>CALOTO</v>
      </c>
      <c r="Z173">
        <f>+VLOOKUP(A$1:A$20590,'DT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AU/FS/GS</v>
      </c>
    </row>
    <row r="174" spans="1:28">
      <c r="A174" s="131">
        <v>2114268</v>
      </c>
      <c r="B174" s="131" t="s">
        <v>1703</v>
      </c>
      <c r="C174" s="131" t="s">
        <v>1259</v>
      </c>
      <c r="D174" s="131">
        <v>180</v>
      </c>
      <c r="F174" s="131" t="s">
        <v>1260</v>
      </c>
      <c r="G174" s="131" t="s">
        <v>1261</v>
      </c>
      <c r="J174" s="131" t="s">
        <v>1262</v>
      </c>
      <c r="K174" s="131" t="s">
        <v>1263</v>
      </c>
      <c r="L174" s="133">
        <v>538.38</v>
      </c>
      <c r="M174" s="134">
        <v>46210</v>
      </c>
      <c r="N174" s="131">
        <v>0</v>
      </c>
      <c r="O174" s="131" t="s">
        <v>774</v>
      </c>
      <c r="P174" s="131">
        <v>2114268</v>
      </c>
      <c r="Q174" s="131" t="s">
        <v>267</v>
      </c>
      <c r="R174" s="131">
        <v>0</v>
      </c>
      <c r="T174" s="3" t="str">
        <f>+VLOOKUP(Tabla1[[#This Row],[id_bodega]],'CONVERSION DATOS'!B:D,2,0)</f>
        <v>TAT BARRANQUILLA</v>
      </c>
      <c r="U174" s="3" t="str">
        <f>+VLOOKUP(Q174,'CONVERSION DATOS'!B:D,3,0)</f>
        <v>VEHICULOS</v>
      </c>
      <c r="V174" t="str">
        <f>+VLOOKUP($A$1:$A$20538,'DT HUEVO'!$A:$E,3,0)</f>
        <v>XL</v>
      </c>
      <c r="W174" t="str">
        <f>+VLOOKUP($A$1:$A$20378,'DT HUEVO'!$A:$E,4,0)</f>
        <v>EMPACADOS</v>
      </c>
      <c r="X174" t="str">
        <f>+VLOOKUP(T$1:T$20538,'DT HUEVO'!$H:$K,2,0)</f>
        <v>COSTA</v>
      </c>
      <c r="Y174" t="str">
        <f>+VLOOKUP(T$1:T$20538,'DT HUEVO'!$H:$K,3,0)</f>
        <v>CALOTO</v>
      </c>
      <c r="Z174">
        <f>+VLOOKUP(A$1:A$20538,'DT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AU/FS/GS</v>
      </c>
    </row>
    <row r="175" spans="1:28">
      <c r="A175" s="131">
        <v>2114268</v>
      </c>
      <c r="B175" s="131" t="s">
        <v>1703</v>
      </c>
      <c r="C175" s="131" t="s">
        <v>1259</v>
      </c>
      <c r="D175" s="131">
        <v>360</v>
      </c>
      <c r="F175" s="131" t="s">
        <v>1260</v>
      </c>
      <c r="G175" s="131" t="s">
        <v>1261</v>
      </c>
      <c r="J175" s="131" t="s">
        <v>1262</v>
      </c>
      <c r="K175" s="131" t="s">
        <v>1263</v>
      </c>
      <c r="L175" s="133">
        <v>538.38</v>
      </c>
      <c r="M175" s="134">
        <v>46210</v>
      </c>
      <c r="N175" s="131">
        <v>0</v>
      </c>
      <c r="O175" s="131" t="s">
        <v>281</v>
      </c>
      <c r="P175" s="131">
        <v>2114268</v>
      </c>
      <c r="Q175" s="131" t="s">
        <v>282</v>
      </c>
      <c r="R175" s="131">
        <v>0</v>
      </c>
      <c r="T175" s="3" t="str">
        <f>+VLOOKUP(Tabla1[[#This Row],[id_bodega]],'CONVERSION DATOS'!B:D,2,0)</f>
        <v>TAT CARTAGENA</v>
      </c>
      <c r="U175" s="3" t="str">
        <f>+VLOOKUP(Q175,'CONVERSION DATOS'!B:D,3,0)</f>
        <v>VEHICULOS</v>
      </c>
      <c r="V175" t="str">
        <f>+VLOOKUP($A$1:$A$20576,'DT HUEVO'!$A:$E,3,0)</f>
        <v>XL</v>
      </c>
      <c r="W175" t="str">
        <f>+VLOOKUP($A$1:$A$20416,'DT HUEVO'!$A:$E,4,0)</f>
        <v>EMPACADOS</v>
      </c>
      <c r="X175" t="str">
        <f>+VLOOKUP(T$1:T$20576,'DT HUEVO'!$H:$K,2,0)</f>
        <v>COSTA</v>
      </c>
      <c r="Y175" t="str">
        <f>+VLOOKUP(T$1:T$20576,'DT HUEVO'!$H:$K,3,0)</f>
        <v>CALOTO</v>
      </c>
      <c r="Z175">
        <f>+VLOOKUP(A$1:A$20576,'DT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AU/FS/GS</v>
      </c>
    </row>
    <row r="176" spans="1:28">
      <c r="A176" s="131">
        <v>2114268</v>
      </c>
      <c r="B176" s="131" t="s">
        <v>1703</v>
      </c>
      <c r="C176" s="131" t="s">
        <v>1259</v>
      </c>
      <c r="D176" s="131">
        <v>720</v>
      </c>
      <c r="F176" s="131" t="s">
        <v>1260</v>
      </c>
      <c r="G176" s="131" t="s">
        <v>1261</v>
      </c>
      <c r="J176" s="131" t="s">
        <v>1262</v>
      </c>
      <c r="K176" s="131" t="s">
        <v>1263</v>
      </c>
      <c r="L176" s="133">
        <v>538.38</v>
      </c>
      <c r="M176" s="134">
        <v>46210</v>
      </c>
      <c r="N176" s="131">
        <v>0</v>
      </c>
      <c r="O176" s="131" t="s">
        <v>866</v>
      </c>
      <c r="P176" s="131">
        <v>2114268</v>
      </c>
      <c r="Q176" s="131" t="s">
        <v>867</v>
      </c>
      <c r="R176" s="131">
        <v>0</v>
      </c>
      <c r="T176" s="3" t="str">
        <f>+VLOOKUP(Tabla1[[#This Row],[id_bodega]],'CONVERSION DATOS'!B:D,2,0)</f>
        <v xml:space="preserve">TAT SANTA MARTA </v>
      </c>
      <c r="U176" s="3" t="str">
        <f>+VLOOKUP(Q176,'CONVERSION DATOS'!B:D,3,0)</f>
        <v>VEHICULOS</v>
      </c>
      <c r="V176" t="str">
        <f>+VLOOKUP($A$1:$A$20458,'DT HUEVO'!$A:$E,3,0)</f>
        <v>XL</v>
      </c>
      <c r="W176" t="str">
        <f>+VLOOKUP($A$1:$A$20298,'DT HUEVO'!$A:$E,4,0)</f>
        <v>EMPACADOS</v>
      </c>
      <c r="X176" t="str">
        <f>+VLOOKUP(T$1:T$20458,'DT HUEVO'!$H:$K,2,0)</f>
        <v>COSTA</v>
      </c>
      <c r="Y176" t="str">
        <f>+VLOOKUP(T$1:T$20458,'DT HUEVO'!$H:$K,3,0)</f>
        <v>SANTANDER</v>
      </c>
      <c r="Z176">
        <f>+VLOOKUP(A$1:A$20458,'DT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AU/FS/GS</v>
      </c>
    </row>
    <row r="177" spans="1:28">
      <c r="A177" s="131">
        <v>2112207</v>
      </c>
      <c r="B177" s="131" t="s">
        <v>1104</v>
      </c>
      <c r="C177" s="131" t="s">
        <v>1259</v>
      </c>
      <c r="D177" s="131">
        <v>135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640</v>
      </c>
      <c r="J177" s="131" t="s">
        <v>1262</v>
      </c>
      <c r="K177" s="131" t="s">
        <v>1263</v>
      </c>
      <c r="L177" s="133">
        <v>599.67999999999995</v>
      </c>
      <c r="M177" s="134">
        <v>46209</v>
      </c>
      <c r="O177" s="131" t="s">
        <v>299</v>
      </c>
      <c r="P177" s="131">
        <v>2112207</v>
      </c>
      <c r="Q177" s="131" t="s">
        <v>300</v>
      </c>
      <c r="R177" s="131">
        <v>0</v>
      </c>
      <c r="T177" s="3" t="str">
        <f>+VLOOKUP(Tabla1[[#This Row],[id_bodega]],'CONVERSION DATOS'!B:D,2,0)</f>
        <v>TAT VALLEDUPAR</v>
      </c>
      <c r="U177" s="3" t="str">
        <f>+VLOOKUP(Q177,'CONVERSION DATOS'!B:D,3,0)</f>
        <v>VEHICULOS</v>
      </c>
      <c r="V177" t="str">
        <f>+VLOOKUP($A$1:$A$20505,'DT HUEVO'!$A:$E,3,0)</f>
        <v>XL</v>
      </c>
      <c r="W177" t="str">
        <f>+VLOOKUP($A$1:$A$20345,'DT HUEVO'!$A:$E,4,0)</f>
        <v>EMPACADOS</v>
      </c>
      <c r="X177" t="str">
        <f>+VLOOKUP(T$1:T$20505,'DT HUEVO'!$H:$K,2,0)</f>
        <v>COSTA</v>
      </c>
      <c r="Y177" t="str">
        <f>+VLOOKUP(T$1:T$20505,'DT HUEVO'!$H:$K,3,0)</f>
        <v>SANTANDER</v>
      </c>
      <c r="Z177" t="str">
        <f>+VLOOKUP(A$1:A$20505,'DT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2112207</v>
      </c>
      <c r="B178" s="131" t="s">
        <v>1104</v>
      </c>
      <c r="C178" s="131" t="s">
        <v>1259</v>
      </c>
      <c r="D178" s="131">
        <v>30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640</v>
      </c>
      <c r="J178" s="131" t="s">
        <v>1262</v>
      </c>
      <c r="K178" s="131" t="s">
        <v>1263</v>
      </c>
      <c r="L178" s="133">
        <v>599.67999999999995</v>
      </c>
      <c r="M178" s="134">
        <v>46209</v>
      </c>
      <c r="O178" s="131" t="s">
        <v>496</v>
      </c>
      <c r="P178" s="131">
        <v>2112207</v>
      </c>
      <c r="Q178" s="131" t="s">
        <v>497</v>
      </c>
      <c r="R178" s="131">
        <v>0</v>
      </c>
      <c r="T178" s="3" t="str">
        <f>+VLOOKUP(Tabla1[[#This Row],[id_bodega]],'CONVERSION DATOS'!B:D,2,0)</f>
        <v>TAT VALLEDUPAR</v>
      </c>
      <c r="U178" s="3" t="str">
        <f>+VLOOKUP(Q178,'CONVERSION DATOS'!B:D,3,0)</f>
        <v>VEHICULOS</v>
      </c>
      <c r="V178" t="str">
        <f>+VLOOKUP($A$1:$A$20490,'DT HUEVO'!$A:$E,3,0)</f>
        <v>XL</v>
      </c>
      <c r="W178" t="str">
        <f>+VLOOKUP($A$1:$A$20330,'DT HUEVO'!$A:$E,4,0)</f>
        <v>EMPACADOS</v>
      </c>
      <c r="X178" t="str">
        <f>+VLOOKUP(T$1:T$20490,'DT HUEVO'!$H:$K,2,0)</f>
        <v>COSTA</v>
      </c>
      <c r="Y178" t="str">
        <f>+VLOOKUP(T$1:T$20490,'DT HUEVO'!$H:$K,3,0)</f>
        <v>SANTANDER</v>
      </c>
      <c r="Z178" t="str">
        <f>+VLOOKUP(A$1:A$20490,'DT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120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46209</v>
      </c>
      <c r="O179" s="131" t="s">
        <v>301</v>
      </c>
      <c r="P179" s="131">
        <v>2112207</v>
      </c>
      <c r="Q179" s="131" t="s">
        <v>302</v>
      </c>
      <c r="R179" s="131">
        <v>0</v>
      </c>
      <c r="T179" s="3" t="str">
        <f>+VLOOKUP(Tabla1[[#This Row],[id_bodega]],'CONVERSION DATOS'!B:D,2,0)</f>
        <v>TAT VALLEDUPAR</v>
      </c>
      <c r="U179" s="3" t="str">
        <f>+VLOOKUP(Q179,'CONVERSION DATOS'!B:D,3,0)</f>
        <v>VEHICULOS</v>
      </c>
      <c r="V179" t="str">
        <f>+VLOOKUP($A$1:$A$20535,'DT HUEVO'!$A:$E,3,0)</f>
        <v>XL</v>
      </c>
      <c r="W179" t="str">
        <f>+VLOOKUP($A$1:$A$20375,'DT HUEVO'!$A:$E,4,0)</f>
        <v>EMPACADOS</v>
      </c>
      <c r="X179" t="str">
        <f>+VLOOKUP(T$1:T$20535,'DT HUEVO'!$H:$K,2,0)</f>
        <v>COSTA</v>
      </c>
      <c r="Y179" t="str">
        <f>+VLOOKUP(T$1:T$20535,'DT HUEVO'!$H:$K,3,0)</f>
        <v>SANTANDER</v>
      </c>
      <c r="Z179" t="str">
        <f>+VLOOKUP(A$1:A$20535,'DT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90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46209</v>
      </c>
      <c r="O180" s="131" t="s">
        <v>1806</v>
      </c>
      <c r="P180" s="131">
        <v>2112207</v>
      </c>
      <c r="Q180" s="131" t="s">
        <v>1358</v>
      </c>
      <c r="R180" s="131">
        <v>0</v>
      </c>
      <c r="T180" s="3" t="str">
        <f>+VLOOKUP(Tabla1[[#This Row],[id_bodega]],'CONVERSION DATOS'!B:D,2,0)</f>
        <v>TAT VALLEDUPAR</v>
      </c>
      <c r="U180" s="3" t="str">
        <f>+VLOOKUP(Q180,'CONVERSION DATOS'!B:D,3,0)</f>
        <v>VEHICULOS</v>
      </c>
      <c r="V180" t="str">
        <f>+VLOOKUP($A$1:$A$20394,'DT HUEVO'!$A:$E,3,0)</f>
        <v>XL</v>
      </c>
      <c r="W180" t="str">
        <f>+VLOOKUP($A$1:$A$20234,'DT HUEVO'!$A:$E,4,0)</f>
        <v>EMPACADOS</v>
      </c>
      <c r="X180" t="str">
        <f>+VLOOKUP(T$1:T$20394,'DT HUEVO'!$H:$K,2,0)</f>
        <v>COSTA</v>
      </c>
      <c r="Y180" t="str">
        <f>+VLOOKUP(T$1:T$20394,'DT HUEVO'!$H:$K,3,0)</f>
        <v>SANTANDER</v>
      </c>
      <c r="Z180" t="str">
        <f>+VLOOKUP(A$1:A$20394,'DT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6649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490</v>
      </c>
      <c r="J181" s="131" t="s">
        <v>1262</v>
      </c>
      <c r="K181" s="131" t="s">
        <v>1263</v>
      </c>
      <c r="L181" s="133">
        <v>394.25958424876058</v>
      </c>
      <c r="M181" s="134">
        <v>46209</v>
      </c>
      <c r="O181" s="131" t="s">
        <v>1659</v>
      </c>
      <c r="P181" s="131">
        <v>2110202</v>
      </c>
      <c r="Q181" s="131" t="s">
        <v>1146</v>
      </c>
      <c r="R181" s="131">
        <v>0</v>
      </c>
      <c r="T181" s="3" t="str">
        <f>+VLOOKUP(Tabla1[[#This Row],[id_bodega]],'CONVERSION DATOS'!B:D,2,0)</f>
        <v>TAT BOGOTA SIBERIA</v>
      </c>
      <c r="U181" s="3" t="str">
        <f>+VLOOKUP(Q181,'CONVERSION DATOS'!B:D,3,0)</f>
        <v>VEHICULOS</v>
      </c>
      <c r="V181" t="str">
        <f>+VLOOKUP($A$1:$A$20579,'DT HUEVO'!$A:$E,3,0)</f>
        <v>XL</v>
      </c>
      <c r="W181" t="str">
        <f>+VLOOKUP($A$1:$A$20419,'DT HUEVO'!$A:$E,4,0)</f>
        <v>VERDE</v>
      </c>
      <c r="X181" t="str">
        <f>+VLOOKUP(T$1:T$20579,'DT HUEVO'!$H:$K,2,0)</f>
        <v>CENTRO ORIENTE</v>
      </c>
      <c r="Y181" t="str">
        <f>+VLOOKUP(T$1:T$20579,'DT HUEVO'!$H:$K,3,0)</f>
        <v>CALOTO</v>
      </c>
      <c r="Z181">
        <f>+VLOOKUP(A$1:A$20579,'DT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2112207</v>
      </c>
      <c r="B182" s="131" t="s">
        <v>1104</v>
      </c>
      <c r="C182" s="131" t="s">
        <v>1259</v>
      </c>
      <c r="D182" s="131">
        <v>180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640</v>
      </c>
      <c r="J182" s="131" t="s">
        <v>1262</v>
      </c>
      <c r="K182" s="131" t="s">
        <v>1263</v>
      </c>
      <c r="L182" s="133">
        <v>599.67999999999995</v>
      </c>
      <c r="M182" s="134">
        <v>46209</v>
      </c>
      <c r="O182" s="131" t="s">
        <v>1659</v>
      </c>
      <c r="P182" s="131">
        <v>2112207</v>
      </c>
      <c r="Q182" s="131" t="s">
        <v>1146</v>
      </c>
      <c r="R182" s="131">
        <v>0</v>
      </c>
      <c r="T182" s="3" t="str">
        <f>+VLOOKUP(Tabla1[[#This Row],[id_bodega]],'CONVERSION DATOS'!B:D,2,0)</f>
        <v>TAT BOGOTA SIBERIA</v>
      </c>
      <c r="U182" s="3" t="str">
        <f>+VLOOKUP(Q182,'CONVERSION DATOS'!B:D,3,0)</f>
        <v>VEHICULOS</v>
      </c>
      <c r="V182" t="str">
        <f>+VLOOKUP($A$1:$A$20579,'DT HUEVO'!$A:$E,3,0)</f>
        <v>XL</v>
      </c>
      <c r="W182" t="str">
        <f>+VLOOKUP($A$1:$A$20419,'DT HUEVO'!$A:$E,4,0)</f>
        <v>EMPACADOS</v>
      </c>
      <c r="X182" t="str">
        <f>+VLOOKUP(T$1:T$20579,'DT HUEVO'!$H:$K,2,0)</f>
        <v>CENTRO ORIENTE</v>
      </c>
      <c r="Y182" t="str">
        <f>+VLOOKUP(T$1:T$20579,'DT HUEVO'!$H:$K,3,0)</f>
        <v>CALOTO</v>
      </c>
      <c r="Z182" t="str">
        <f>+VLOOKUP(A$1:A$20579,'DT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112271</v>
      </c>
      <c r="B183" s="131" t="s">
        <v>1235</v>
      </c>
      <c r="C183" s="131" t="s">
        <v>1259</v>
      </c>
      <c r="D183" s="131">
        <v>900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630</v>
      </c>
      <c r="J183" s="131" t="s">
        <v>1262</v>
      </c>
      <c r="K183" s="131" t="s">
        <v>1263</v>
      </c>
      <c r="L183" s="133">
        <v>589.67999999999995</v>
      </c>
      <c r="M183" s="134">
        <v>46209</v>
      </c>
      <c r="N183" s="131">
        <v>0</v>
      </c>
      <c r="O183" s="131" t="s">
        <v>1692</v>
      </c>
      <c r="P183" s="131">
        <v>112271</v>
      </c>
      <c r="Q183" s="131" t="s">
        <v>317</v>
      </c>
      <c r="R183" s="131">
        <v>0</v>
      </c>
      <c r="T183" s="3" t="str">
        <f>+VLOOKUP(Tabla1[[#This Row],[id_bodega]],'CONVERSION DATOS'!B:D,2,0)</f>
        <v>TAT BOGOTA SIBERIA</v>
      </c>
      <c r="U183" s="3" t="str">
        <f>+VLOOKUP(Q183,'CONVERSION DATOS'!B:D,3,0)</f>
        <v>VEHICULOS</v>
      </c>
      <c r="V183" t="str">
        <f>+VLOOKUP($A$1:$A$20579,'DT HUEVO'!$A:$E,3,0)</f>
        <v>XL</v>
      </c>
      <c r="W183" t="str">
        <f>+VLOOKUP($A$1:$A$20419,'DT HUEVO'!$A:$E,4,0)</f>
        <v>EMPACADOS</v>
      </c>
      <c r="X183" t="str">
        <f>+VLOOKUP(T$1:T$20579,'DT HUEVO'!$H:$K,2,0)</f>
        <v>CENTRO ORIENTE</v>
      </c>
      <c r="Y183" t="str">
        <f>+VLOOKUP(T$1:T$20579,'DT HUEVO'!$H:$K,3,0)</f>
        <v>CALOTO</v>
      </c>
      <c r="Z183">
        <f>+VLOOKUP(A$1:A$20579,'DT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2110202</v>
      </c>
      <c r="B184" s="131" t="s">
        <v>1008</v>
      </c>
      <c r="C184" s="131" t="s">
        <v>1259</v>
      </c>
      <c r="D184" s="131">
        <v>5185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490</v>
      </c>
      <c r="J184" s="131" t="s">
        <v>1262</v>
      </c>
      <c r="K184" s="131" t="s">
        <v>1263</v>
      </c>
      <c r="L184" s="133">
        <v>394.25979614056922</v>
      </c>
      <c r="M184" s="134">
        <v>46209</v>
      </c>
      <c r="O184" s="131" t="s">
        <v>1692</v>
      </c>
      <c r="P184" s="131">
        <v>2110202</v>
      </c>
      <c r="Q184" s="131" t="s">
        <v>317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VEHICULOS</v>
      </c>
      <c r="V184" t="str">
        <f>+VLOOKUP($A$1:$A$20579,'DT HUEVO'!$A:$E,3,0)</f>
        <v>XL</v>
      </c>
      <c r="W184" t="str">
        <f>+VLOOKUP($A$1:$A$20419,'DT HUEVO'!$A:$E,4,0)</f>
        <v>VERDE</v>
      </c>
      <c r="X184" t="str">
        <f>+VLOOKUP(T$1:T$20579,'DT HUEVO'!$H:$K,2,0)</f>
        <v>CENTRO ORIENTE</v>
      </c>
      <c r="Y184" t="str">
        <f>+VLOOKUP(T$1:T$20579,'DT HUEVO'!$H:$K,3,0)</f>
        <v>CALOTO</v>
      </c>
      <c r="Z184">
        <f>+VLOOKUP(A$1:A$20579,'DT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2110217</v>
      </c>
      <c r="B185" s="131" t="s">
        <v>1249</v>
      </c>
      <c r="C185" s="131" t="s">
        <v>1259</v>
      </c>
      <c r="D185" s="131">
        <v>5550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500</v>
      </c>
      <c r="J185" s="131" t="s">
        <v>1262</v>
      </c>
      <c r="K185" s="131" t="s">
        <v>1263</v>
      </c>
      <c r="L185" s="133">
        <v>393.89</v>
      </c>
      <c r="M185" s="134">
        <v>46209</v>
      </c>
      <c r="N185" s="131">
        <v>0</v>
      </c>
      <c r="O185" s="131" t="s">
        <v>1692</v>
      </c>
      <c r="P185" s="131">
        <v>2110217</v>
      </c>
      <c r="Q185" s="131" t="s">
        <v>317</v>
      </c>
      <c r="R185" s="131">
        <v>0</v>
      </c>
      <c r="T185" s="3" t="str">
        <f>+VLOOKUP(Tabla1[[#This Row],[id_bodega]],'CONVERSION DATOS'!B:D,2,0)</f>
        <v>TAT BOGOTA SIBERIA</v>
      </c>
      <c r="U185" s="3" t="str">
        <f>+VLOOKUP(Q185,'CONVERSION DATOS'!B:D,3,0)</f>
        <v>VEHICULOS</v>
      </c>
      <c r="V185" t="str">
        <f>+VLOOKUP($A$1:$A$20579,'DT HUEVO'!$A:$E,3,0)</f>
        <v>XL</v>
      </c>
      <c r="W185" t="str">
        <f>+VLOOKUP($A$1:$A$20419,'DT HUEVO'!$A:$E,4,0)</f>
        <v>EMPACADOS</v>
      </c>
      <c r="X185" t="str">
        <f>+VLOOKUP(T$1:T$20579,'DT HUEVO'!$H:$K,2,0)</f>
        <v>CENTRO ORIENTE</v>
      </c>
      <c r="Y185" t="str">
        <f>+VLOOKUP(T$1:T$20579,'DT HUEVO'!$H:$K,3,0)</f>
        <v>CALOTO</v>
      </c>
      <c r="Z185">
        <f>+VLOOKUP(A$1:A$20579,'DT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112271</v>
      </c>
      <c r="B186" s="131" t="s">
        <v>1235</v>
      </c>
      <c r="C186" s="131" t="s">
        <v>1259</v>
      </c>
      <c r="D186" s="131">
        <v>1500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630</v>
      </c>
      <c r="J186" s="131" t="s">
        <v>1262</v>
      </c>
      <c r="K186" s="131" t="s">
        <v>1263</v>
      </c>
      <c r="L186" s="133">
        <v>589.67999999999995</v>
      </c>
      <c r="M186" s="134">
        <v>46209</v>
      </c>
      <c r="N186" s="131">
        <v>0</v>
      </c>
      <c r="O186" s="131" t="s">
        <v>1655</v>
      </c>
      <c r="P186" s="131">
        <v>112271</v>
      </c>
      <c r="Q186" s="131" t="s">
        <v>318</v>
      </c>
      <c r="R186" s="131">
        <v>0</v>
      </c>
      <c r="T186" s="3" t="str">
        <f>+VLOOKUP(Tabla1[[#This Row],[id_bodega]],'CONVERSION DATOS'!B:D,2,0)</f>
        <v>TAT BOGOTA SIBERIA</v>
      </c>
      <c r="U186" s="3" t="str">
        <f>+VLOOKUP(Q186,'CONVERSION DATOS'!B:D,3,0)</f>
        <v>VEHICULOS</v>
      </c>
      <c r="V186" t="str">
        <f>+VLOOKUP($A$1:$A$20535,'DT HUEVO'!$A:$E,3,0)</f>
        <v>XL</v>
      </c>
      <c r="W186" t="str">
        <f>+VLOOKUP($A$1:$A$20375,'DT HUEVO'!$A:$E,4,0)</f>
        <v>EMPACADOS</v>
      </c>
      <c r="X186" t="str">
        <f>+VLOOKUP(T$1:T$20535,'DT HUEVO'!$H:$K,2,0)</f>
        <v>CENTRO ORIENTE</v>
      </c>
      <c r="Y186" t="str">
        <f>+VLOOKUP(T$1:T$20535,'DT HUEVO'!$H:$K,3,0)</f>
        <v>CALOTO</v>
      </c>
      <c r="Z186">
        <f>+VLOOKUP(A$1:A$20535,'DT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7071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490</v>
      </c>
      <c r="J187" s="131" t="s">
        <v>1262</v>
      </c>
      <c r="K187" s="131" t="s">
        <v>1263</v>
      </c>
      <c r="L187" s="133">
        <v>394.25970671701282</v>
      </c>
      <c r="M187" s="134">
        <v>46209</v>
      </c>
      <c r="O187" s="131" t="s">
        <v>1655</v>
      </c>
      <c r="P187" s="131">
        <v>2110202</v>
      </c>
      <c r="Q187" s="131" t="s">
        <v>318</v>
      </c>
      <c r="R187" s="131">
        <v>0</v>
      </c>
      <c r="T187" s="3" t="str">
        <f>+VLOOKUP(Tabla1[[#This Row],[id_bodega]],'CONVERSION DATOS'!B:D,2,0)</f>
        <v>TAT BOGOTA SIBERIA</v>
      </c>
      <c r="U187" s="3" t="str">
        <f>+VLOOKUP(Q187,'CONVERSION DATOS'!B:D,3,0)</f>
        <v>VEHICULOS</v>
      </c>
      <c r="V187" t="str">
        <f>+VLOOKUP($A$1:$A$20538,'DT HUEVO'!$A:$E,3,0)</f>
        <v>XL</v>
      </c>
      <c r="W187" t="str">
        <f>+VLOOKUP($A$1:$A$20378,'DT HUEVO'!$A:$E,4,0)</f>
        <v>VERDE</v>
      </c>
      <c r="X187" t="str">
        <f>+VLOOKUP(T$1:T$20538,'DT HUEVO'!$H:$K,2,0)</f>
        <v>CENTRO ORIENTE</v>
      </c>
      <c r="Y187" t="str">
        <f>+VLOOKUP(T$1:T$20538,'DT HUEVO'!$H:$K,3,0)</f>
        <v>CALOTO</v>
      </c>
      <c r="Z187">
        <f>+VLOOKUP(A$1:A$20538,'DT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2110217</v>
      </c>
      <c r="B188" s="131" t="s">
        <v>1249</v>
      </c>
      <c r="C188" s="131" t="s">
        <v>1259</v>
      </c>
      <c r="D188" s="131">
        <v>3900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500</v>
      </c>
      <c r="J188" s="131" t="s">
        <v>1262</v>
      </c>
      <c r="K188" s="131" t="s">
        <v>1263</v>
      </c>
      <c r="L188" s="133">
        <v>393.89</v>
      </c>
      <c r="M188" s="134">
        <v>46209</v>
      </c>
      <c r="N188" s="131">
        <v>0</v>
      </c>
      <c r="O188" s="131" t="s">
        <v>1655</v>
      </c>
      <c r="P188" s="131">
        <v>2110217</v>
      </c>
      <c r="Q188" s="131" t="s">
        <v>318</v>
      </c>
      <c r="R188" s="131">
        <v>0</v>
      </c>
      <c r="T188" s="3" t="str">
        <f>+VLOOKUP(Tabla1[[#This Row],[id_bodega]],'CONVERSION DATOS'!B:D,2,0)</f>
        <v>TAT BOGOTA SIBERIA</v>
      </c>
      <c r="U188" s="3" t="str">
        <f>+VLOOKUP(Q188,'CONVERSION DATOS'!B:D,3,0)</f>
        <v>VEHICULOS</v>
      </c>
      <c r="V188" t="str">
        <f>+VLOOKUP($A$1:$A$20579,'DT HUEVO'!$A:$E,3,0)</f>
        <v>XL</v>
      </c>
      <c r="W188" t="str">
        <f>+VLOOKUP($A$1:$A$20419,'DT HUEVO'!$A:$E,4,0)</f>
        <v>EMPACADOS</v>
      </c>
      <c r="X188" t="str">
        <f>+VLOOKUP(T$1:T$20579,'DT HUEVO'!$H:$K,2,0)</f>
        <v>CENTRO ORIENTE</v>
      </c>
      <c r="Y188" t="str">
        <f>+VLOOKUP(T$1:T$20579,'DT HUEVO'!$H:$K,3,0)</f>
        <v>CALOTO</v>
      </c>
      <c r="Z188">
        <f>+VLOOKUP(A$1:A$20579,'DT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112271</v>
      </c>
      <c r="B189" s="131" t="s">
        <v>1235</v>
      </c>
      <c r="C189" s="131" t="s">
        <v>1259</v>
      </c>
      <c r="D189" s="131">
        <v>1075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630</v>
      </c>
      <c r="J189" s="131" t="s">
        <v>1262</v>
      </c>
      <c r="K189" s="131" t="s">
        <v>1263</v>
      </c>
      <c r="L189" s="133">
        <v>589.67999999999995</v>
      </c>
      <c r="M189" s="134">
        <v>46209</v>
      </c>
      <c r="N189" s="131">
        <v>0</v>
      </c>
      <c r="O189" s="131" t="s">
        <v>1658</v>
      </c>
      <c r="P189" s="131">
        <v>112271</v>
      </c>
      <c r="Q189" s="131" t="s">
        <v>1148</v>
      </c>
      <c r="R189" s="131">
        <v>0</v>
      </c>
      <c r="T189" s="3" t="str">
        <f>+VLOOKUP(Tabla1[[#This Row],[id_bodega]],'CONVERSION DATOS'!B:D,2,0)</f>
        <v>TAT BOGOTA SIBERIA</v>
      </c>
      <c r="U189" s="3" t="str">
        <f>+VLOOKUP(Q189,'CONVERSION DATOS'!B:D,3,0)</f>
        <v>VEHICULOS</v>
      </c>
      <c r="V189" t="str">
        <f>+VLOOKUP($A$1:$A$20579,'DT HUEVO'!$A:$E,3,0)</f>
        <v>XL</v>
      </c>
      <c r="W189" t="str">
        <f>+VLOOKUP($A$1:$A$20419,'DT HUEVO'!$A:$E,4,0)</f>
        <v>EMPACADOS</v>
      </c>
      <c r="X189" t="str">
        <f>+VLOOKUP(T$1:T$20579,'DT HUEVO'!$H:$K,2,0)</f>
        <v>CENTRO ORIENTE</v>
      </c>
      <c r="Y189" t="str">
        <f>+VLOOKUP(T$1:T$20579,'DT HUEVO'!$H:$K,3,0)</f>
        <v>CALOTO</v>
      </c>
      <c r="Z189">
        <f>+VLOOKUP(A$1:A$20579,'DT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9752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490</v>
      </c>
      <c r="J190" s="131" t="s">
        <v>1262</v>
      </c>
      <c r="K190" s="131" t="s">
        <v>1263</v>
      </c>
      <c r="L190" s="133">
        <v>394.25932056190101</v>
      </c>
      <c r="M190" s="134">
        <v>46209</v>
      </c>
      <c r="O190" s="131" t="s">
        <v>1658</v>
      </c>
      <c r="P190" s="131">
        <v>2110202</v>
      </c>
      <c r="Q190" s="131" t="s">
        <v>1148</v>
      </c>
      <c r="R190" s="131">
        <v>0</v>
      </c>
      <c r="T190" s="3" t="str">
        <f>+VLOOKUP(Tabla1[[#This Row],[id_bodega]],'CONVERSION DATOS'!B:D,2,0)</f>
        <v>TAT BOGOTA SIBERIA</v>
      </c>
      <c r="U190" s="3" t="str">
        <f>+VLOOKUP(Q190,'CONVERSION DATOS'!B:D,3,0)</f>
        <v>VEHICULOS</v>
      </c>
      <c r="V190" t="str">
        <f>+VLOOKUP($A$1:$A$20571,'DT HUEVO'!$A:$E,3,0)</f>
        <v>XL</v>
      </c>
      <c r="W190" t="str">
        <f>+VLOOKUP($A$1:$A$20411,'DT HUEVO'!$A:$E,4,0)</f>
        <v>VERDE</v>
      </c>
      <c r="X190" t="str">
        <f>+VLOOKUP(T$1:T$20571,'DT HUEVO'!$H:$K,2,0)</f>
        <v>CENTRO ORIENTE</v>
      </c>
      <c r="Y190" t="str">
        <f>+VLOOKUP(T$1:T$20571,'DT HUEVO'!$H:$K,3,0)</f>
        <v>CALOTO</v>
      </c>
      <c r="Z190">
        <f>+VLOOKUP(A$1:A$20571,'DT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2110217</v>
      </c>
      <c r="B191" s="131" t="s">
        <v>1249</v>
      </c>
      <c r="C191" s="131" t="s">
        <v>1259</v>
      </c>
      <c r="D191" s="131">
        <v>1740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500</v>
      </c>
      <c r="J191" s="131" t="s">
        <v>1262</v>
      </c>
      <c r="K191" s="131" t="s">
        <v>1263</v>
      </c>
      <c r="L191" s="133">
        <v>393.89</v>
      </c>
      <c r="M191" s="134">
        <v>46209</v>
      </c>
      <c r="N191" s="131">
        <v>0</v>
      </c>
      <c r="O191" s="131" t="s">
        <v>1658</v>
      </c>
      <c r="P191" s="131">
        <v>2110217</v>
      </c>
      <c r="Q191" s="131" t="s">
        <v>1148</v>
      </c>
      <c r="R191" s="131">
        <v>0</v>
      </c>
      <c r="T191" s="3" t="str">
        <f>+VLOOKUP(Tabla1[[#This Row],[id_bodega]],'CONVERSION DATOS'!B:D,2,0)</f>
        <v>TAT BOGOTA SIBERIA</v>
      </c>
      <c r="U191" s="3" t="str">
        <f>+VLOOKUP(Q191,'CONVERSION DATOS'!B:D,3,0)</f>
        <v>VEHICULOS</v>
      </c>
      <c r="V191" t="str">
        <f>+VLOOKUP($A$1:$A$20475,'DT HUEVO'!$A:$E,3,0)</f>
        <v>XL</v>
      </c>
      <c r="W191" t="str">
        <f>+VLOOKUP($A$1:$A$20315,'DT HUEVO'!$A:$E,4,0)</f>
        <v>EMPACADOS</v>
      </c>
      <c r="X191" t="str">
        <f>+VLOOKUP(T$1:T$20475,'DT HUEVO'!$H:$K,2,0)</f>
        <v>CENTRO ORIENTE</v>
      </c>
      <c r="Y191" t="str">
        <f>+VLOOKUP(T$1:T$20475,'DT HUEVO'!$H:$K,3,0)</f>
        <v>CALOTO</v>
      </c>
      <c r="Z191">
        <f>+VLOOKUP(A$1:A$20475,'DT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4148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490</v>
      </c>
      <c r="J192" s="131" t="s">
        <v>1262</v>
      </c>
      <c r="K192" s="131" t="s">
        <v>1263</v>
      </c>
      <c r="L192" s="133">
        <v>394.25910153403657</v>
      </c>
      <c r="M192" s="134">
        <v>46209</v>
      </c>
      <c r="O192" s="131" t="s">
        <v>1656</v>
      </c>
      <c r="P192" s="131">
        <v>2110202</v>
      </c>
      <c r="Q192" s="131" t="s">
        <v>319</v>
      </c>
      <c r="R192" s="131">
        <v>0</v>
      </c>
      <c r="T192" s="3" t="str">
        <f>+VLOOKUP(Tabla1[[#This Row],[id_bodega]],'CONVERSION DATOS'!B:D,2,0)</f>
        <v>TAT BOGOTA SIBERIA</v>
      </c>
      <c r="U192" s="3" t="str">
        <f>+VLOOKUP(Q192,'CONVERSION DATOS'!B:D,3,0)</f>
        <v>VEHICULOS</v>
      </c>
      <c r="V192" t="str">
        <f>+VLOOKUP($A$1:$A$20538,'DT HUEVO'!$A:$E,3,0)</f>
        <v>XL</v>
      </c>
      <c r="W192" t="str">
        <f>+VLOOKUP($A$1:$A$20378,'DT HUEVO'!$A:$E,4,0)</f>
        <v>VERDE</v>
      </c>
      <c r="X192" t="str">
        <f>+VLOOKUP(T$1:T$20538,'DT HUEVO'!$H:$K,2,0)</f>
        <v>CENTRO ORIENTE</v>
      </c>
      <c r="Y192" t="str">
        <f>+VLOOKUP(T$1:T$20538,'DT HUEVO'!$H:$K,3,0)</f>
        <v>CALOTO</v>
      </c>
      <c r="Z192">
        <f>+VLOOKUP(A$1:A$20538,'DT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2110217</v>
      </c>
      <c r="B193" s="131" t="s">
        <v>1249</v>
      </c>
      <c r="C193" s="131" t="s">
        <v>1259</v>
      </c>
      <c r="D193" s="131">
        <v>2610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500</v>
      </c>
      <c r="J193" s="131" t="s">
        <v>1262</v>
      </c>
      <c r="K193" s="131" t="s">
        <v>1263</v>
      </c>
      <c r="L193" s="133">
        <v>393.89</v>
      </c>
      <c r="M193" s="134">
        <v>46209</v>
      </c>
      <c r="N193" s="131">
        <v>0</v>
      </c>
      <c r="O193" s="131" t="s">
        <v>1656</v>
      </c>
      <c r="P193" s="131">
        <v>2110217</v>
      </c>
      <c r="Q193" s="131" t="s">
        <v>319</v>
      </c>
      <c r="R193" s="131">
        <v>0</v>
      </c>
      <c r="T193" s="3" t="str">
        <f>+VLOOKUP(Tabla1[[#This Row],[id_bodega]],'CONVERSION DATOS'!B:D,2,0)</f>
        <v>TAT BOGOTA SIBERIA</v>
      </c>
      <c r="U193" s="3" t="str">
        <f>+VLOOKUP(Q193,'CONVERSION DATOS'!B:D,3,0)</f>
        <v>VEHICULOS</v>
      </c>
      <c r="V193" t="str">
        <f>+VLOOKUP($A$1:$A$20571,'DT HUEVO'!$A:$E,3,0)</f>
        <v>XL</v>
      </c>
      <c r="W193" t="str">
        <f>+VLOOKUP($A$1:$A$20411,'DT HUEVO'!$A:$E,4,0)</f>
        <v>EMPACADOS</v>
      </c>
      <c r="X193" t="str">
        <f>+VLOOKUP(T$1:T$20571,'DT HUEVO'!$H:$K,2,0)</f>
        <v>CENTRO ORIENTE</v>
      </c>
      <c r="Y193" t="str">
        <f>+VLOOKUP(T$1:T$20571,'DT HUEVO'!$H:$K,3,0)</f>
        <v>CALOTO</v>
      </c>
      <c r="Z193">
        <f>+VLOOKUP(A$1:A$20571,'DT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360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46209</v>
      </c>
      <c r="O194" s="131" t="s">
        <v>1656</v>
      </c>
      <c r="P194" s="131">
        <v>2112207</v>
      </c>
      <c r="Q194" s="131" t="s">
        <v>319</v>
      </c>
      <c r="R194" s="131">
        <v>0</v>
      </c>
      <c r="T194" s="3" t="str">
        <f>+VLOOKUP(Tabla1[[#This Row],[id_bodega]],'CONVERSION DATOS'!B:D,2,0)</f>
        <v>TAT BOGOTA SIBERIA</v>
      </c>
      <c r="U194" s="3" t="str">
        <f>+VLOOKUP(Q194,'CONVERSION DATOS'!B:D,3,0)</f>
        <v>VEHICULOS</v>
      </c>
      <c r="V194" t="str">
        <f>+VLOOKUP($A$1:$A$20505,'DT HUEVO'!$A:$E,3,0)</f>
        <v>XL</v>
      </c>
      <c r="W194" t="str">
        <f>+VLOOKUP($A$1:$A$20345,'DT HUEVO'!$A:$E,4,0)</f>
        <v>EMPACADOS</v>
      </c>
      <c r="X194" t="str">
        <f>+VLOOKUP(T$1:T$20505,'DT HUEVO'!$H:$K,2,0)</f>
        <v>CENTRO ORIENTE</v>
      </c>
      <c r="Y194" t="str">
        <f>+VLOOKUP(T$1:T$20505,'DT HUEVO'!$H:$K,3,0)</f>
        <v>CALOTO</v>
      </c>
      <c r="Z194" t="str">
        <f>+VLOOKUP(A$1:A$20505,'DT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112271</v>
      </c>
      <c r="B195" s="131" t="s">
        <v>1235</v>
      </c>
      <c r="C195" s="131" t="s">
        <v>1259</v>
      </c>
      <c r="D195" s="131">
        <v>1800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630</v>
      </c>
      <c r="J195" s="131" t="s">
        <v>1262</v>
      </c>
      <c r="K195" s="131" t="s">
        <v>1263</v>
      </c>
      <c r="L195" s="133">
        <v>589.67999999999995</v>
      </c>
      <c r="M195" s="134">
        <v>46209</v>
      </c>
      <c r="N195" s="131">
        <v>0</v>
      </c>
      <c r="O195" s="131" t="s">
        <v>1693</v>
      </c>
      <c r="P195" s="131">
        <v>112271</v>
      </c>
      <c r="Q195" s="131" t="s">
        <v>320</v>
      </c>
      <c r="R195" s="131">
        <v>0</v>
      </c>
      <c r="T195" s="3" t="str">
        <f>+VLOOKUP(Tabla1[[#This Row],[id_bodega]],'CONVERSION DATOS'!B:D,2,0)</f>
        <v>TAT BOGOTA SIBERIA</v>
      </c>
      <c r="U195" s="3" t="str">
        <f>+VLOOKUP(Q195,'CONVERSION DATOS'!B:D,3,0)</f>
        <v>VEHICULOS</v>
      </c>
      <c r="V195" t="str">
        <f>+VLOOKUP($A$1:$A$20570,'DT HUEVO'!$A:$E,3,0)</f>
        <v>XL</v>
      </c>
      <c r="W195" t="str">
        <f>+VLOOKUP($A$1:$A$20410,'DT HUEVO'!$A:$E,4,0)</f>
        <v>EMPACADOS</v>
      </c>
      <c r="X195" t="str">
        <f>+VLOOKUP(T$1:T$20570,'DT HUEVO'!$H:$K,2,0)</f>
        <v>CENTRO ORIENTE</v>
      </c>
      <c r="Y195" t="str">
        <f>+VLOOKUP(T$1:T$20570,'DT HUEVO'!$H:$K,3,0)</f>
        <v>CALOTO</v>
      </c>
      <c r="Z195">
        <f>+VLOOKUP(A$1:A$20570,'DT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7312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490</v>
      </c>
      <c r="J196" s="131" t="s">
        <v>1262</v>
      </c>
      <c r="K196" s="131" t="s">
        <v>1263</v>
      </c>
      <c r="L196" s="133">
        <v>394.25969961039573</v>
      </c>
      <c r="M196" s="134">
        <v>46209</v>
      </c>
      <c r="O196" s="131" t="s">
        <v>1693</v>
      </c>
      <c r="P196" s="131">
        <v>2110202</v>
      </c>
      <c r="Q196" s="131" t="s">
        <v>320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VEHICULOS</v>
      </c>
      <c r="V196" t="str">
        <f>+VLOOKUP($A$1:$A$20571,'DT HUEVO'!$A:$E,3,0)</f>
        <v>XL</v>
      </c>
      <c r="W196" t="str">
        <f>+VLOOKUP($A$1:$A$20411,'DT HUEVO'!$A:$E,4,0)</f>
        <v>VERDE</v>
      </c>
      <c r="X196" t="str">
        <f>+VLOOKUP(T$1:T$20571,'DT HUEVO'!$H:$K,2,0)</f>
        <v>CENTRO ORIENTE</v>
      </c>
      <c r="Y196" t="str">
        <f>+VLOOKUP(T$1:T$20571,'DT HUEVO'!$H:$K,3,0)</f>
        <v>CALOTO</v>
      </c>
      <c r="Z196">
        <f>+VLOOKUP(A$1:A$20571,'DT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2110217</v>
      </c>
      <c r="B197" s="131" t="s">
        <v>1249</v>
      </c>
      <c r="C197" s="131" t="s">
        <v>1259</v>
      </c>
      <c r="D197" s="131">
        <v>4080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500</v>
      </c>
      <c r="J197" s="131" t="s">
        <v>1262</v>
      </c>
      <c r="K197" s="131" t="s">
        <v>1263</v>
      </c>
      <c r="L197" s="133">
        <v>393.89</v>
      </c>
      <c r="M197" s="134">
        <v>46209</v>
      </c>
      <c r="N197" s="131">
        <v>0</v>
      </c>
      <c r="O197" s="131" t="s">
        <v>1693</v>
      </c>
      <c r="P197" s="131">
        <v>2110217</v>
      </c>
      <c r="Q197" s="131" t="s">
        <v>320</v>
      </c>
      <c r="R197" s="131">
        <v>0</v>
      </c>
      <c r="T197" s="3" t="str">
        <f>+VLOOKUP(Tabla1[[#This Row],[id_bodega]],'CONVERSION DATOS'!B:D,2,0)</f>
        <v>TAT BOGOTA SIBERIA</v>
      </c>
      <c r="U197" s="3" t="str">
        <f>+VLOOKUP(Q197,'CONVERSION DATOS'!B:D,3,0)</f>
        <v>VEHICULOS</v>
      </c>
      <c r="V197" t="str">
        <f>+VLOOKUP($A$1:$A$20571,'DT HUEVO'!$A:$E,3,0)</f>
        <v>XL</v>
      </c>
      <c r="W197" t="str">
        <f>+VLOOKUP($A$1:$A$20411,'DT HUEVO'!$A:$E,4,0)</f>
        <v>EMPACADOS</v>
      </c>
      <c r="X197" t="str">
        <f>+VLOOKUP(T$1:T$20571,'DT HUEVO'!$H:$K,2,0)</f>
        <v>CENTRO ORIENTE</v>
      </c>
      <c r="Y197" t="str">
        <f>+VLOOKUP(T$1:T$20571,'DT HUEVO'!$H:$K,3,0)</f>
        <v>CALOTO</v>
      </c>
      <c r="Z197">
        <f>+VLOOKUP(A$1:A$20571,'DT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112271</v>
      </c>
      <c r="B198" s="131" t="s">
        <v>1235</v>
      </c>
      <c r="C198" s="131" t="s">
        <v>1259</v>
      </c>
      <c r="D198" s="131">
        <v>30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630</v>
      </c>
      <c r="J198" s="131" t="s">
        <v>1262</v>
      </c>
      <c r="K198" s="131" t="s">
        <v>1263</v>
      </c>
      <c r="L198" s="133">
        <v>589.67999999999995</v>
      </c>
      <c r="M198" s="134">
        <v>46209</v>
      </c>
      <c r="N198" s="131">
        <v>0</v>
      </c>
      <c r="O198" s="131" t="s">
        <v>1708</v>
      </c>
      <c r="P198" s="131">
        <v>112271</v>
      </c>
      <c r="Q198" s="131" t="s">
        <v>1152</v>
      </c>
      <c r="R198" s="131">
        <v>0</v>
      </c>
      <c r="T198" s="3" t="str">
        <f>+VLOOKUP(Tabla1[[#This Row],[id_bodega]],'CONVERSION DATOS'!B:D,2,0)</f>
        <v>TAT BOGOTA SIBERIA</v>
      </c>
      <c r="U198" s="3" t="str">
        <f>+VLOOKUP(Q198,'CONVERSION DATOS'!B:D,3,0)</f>
        <v>VEHICULOS</v>
      </c>
      <c r="V198" t="str">
        <f>+VLOOKUP($A$1:$A$20570,'DT HUEVO'!$A:$E,3,0)</f>
        <v>XL</v>
      </c>
      <c r="W198" t="str">
        <f>+VLOOKUP($A$1:$A$20410,'DT HUEVO'!$A:$E,4,0)</f>
        <v>EMPACADOS</v>
      </c>
      <c r="X198" t="str">
        <f>+VLOOKUP(T$1:T$20570,'DT HUEVO'!$H:$K,2,0)</f>
        <v>CENTRO ORIENTE</v>
      </c>
      <c r="Y198" t="str">
        <f>+VLOOKUP(T$1:T$20570,'DT HUEVO'!$H:$K,3,0)</f>
        <v>CALOTO</v>
      </c>
      <c r="Z198">
        <f>+VLOOKUP(A$1:A$20570,'DT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4464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490</v>
      </c>
      <c r="J199" s="131" t="s">
        <v>1262</v>
      </c>
      <c r="K199" s="131" t="s">
        <v>1263</v>
      </c>
      <c r="L199" s="133">
        <v>394.25932889230887</v>
      </c>
      <c r="M199" s="134">
        <v>46209</v>
      </c>
      <c r="O199" s="131" t="s">
        <v>1708</v>
      </c>
      <c r="P199" s="131">
        <v>2110202</v>
      </c>
      <c r="Q199" s="131" t="s">
        <v>1152</v>
      </c>
      <c r="R199" s="131">
        <v>0</v>
      </c>
      <c r="T199" s="3" t="str">
        <f>+VLOOKUP(Tabla1[[#This Row],[id_bodega]],'CONVERSION DATOS'!B:D,2,0)</f>
        <v>TAT BOGOTA SIBERIA</v>
      </c>
      <c r="U199" s="3" t="str">
        <f>+VLOOKUP(Q199,'CONVERSION DATOS'!B:D,3,0)</f>
        <v>VEHICULOS</v>
      </c>
      <c r="V199" t="str">
        <f>+VLOOKUP($A$1:$A$20535,'DT HUEVO'!$A:$E,3,0)</f>
        <v>XL</v>
      </c>
      <c r="W199" t="str">
        <f>+VLOOKUP($A$1:$A$20375,'DT HUEVO'!$A:$E,4,0)</f>
        <v>VERDE</v>
      </c>
      <c r="X199" t="str">
        <f>+VLOOKUP(T$1:T$20535,'DT HUEVO'!$H:$K,2,0)</f>
        <v>CENTRO ORIENTE</v>
      </c>
      <c r="Y199" t="str">
        <f>+VLOOKUP(T$1:T$20535,'DT HUEVO'!$H:$K,3,0)</f>
        <v>CALOTO</v>
      </c>
      <c r="Z199">
        <f>+VLOOKUP(A$1:A$20535,'DT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2110217</v>
      </c>
      <c r="B200" s="131" t="s">
        <v>1249</v>
      </c>
      <c r="C200" s="131" t="s">
        <v>1259</v>
      </c>
      <c r="D200" s="131">
        <v>3270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500</v>
      </c>
      <c r="J200" s="131" t="s">
        <v>1262</v>
      </c>
      <c r="K200" s="131" t="s">
        <v>1263</v>
      </c>
      <c r="L200" s="133">
        <v>393.89</v>
      </c>
      <c r="M200" s="134">
        <v>46206</v>
      </c>
      <c r="N200" s="131">
        <v>0</v>
      </c>
      <c r="O200" s="131" t="s">
        <v>1708</v>
      </c>
      <c r="P200" s="131">
        <v>2110217</v>
      </c>
      <c r="Q200" s="131" t="s">
        <v>1152</v>
      </c>
      <c r="R200" s="131">
        <v>0</v>
      </c>
      <c r="T200" s="3" t="str">
        <f>+VLOOKUP(Tabla1[[#This Row],[id_bodega]],'CONVERSION DATOS'!B:D,2,0)</f>
        <v>TAT BOGOTA SIBERIA</v>
      </c>
      <c r="U200" s="3" t="str">
        <f>+VLOOKUP(Q200,'CONVERSION DATOS'!B:D,3,0)</f>
        <v>VEHICULOS</v>
      </c>
      <c r="V200" t="str">
        <f>+VLOOKUP($A$1:$A$20538,'DT HUEVO'!$A:$E,3,0)</f>
        <v>XL</v>
      </c>
      <c r="W200" t="str">
        <f>+VLOOKUP($A$1:$A$20378,'DT HUEVO'!$A:$E,4,0)</f>
        <v>EMPACADOS</v>
      </c>
      <c r="X200" t="str">
        <f>+VLOOKUP(T$1:T$20538,'DT HUEVO'!$H:$K,2,0)</f>
        <v>CENTRO ORIENTE</v>
      </c>
      <c r="Y200" t="str">
        <f>+VLOOKUP(T$1:T$20538,'DT HUEVO'!$H:$K,3,0)</f>
        <v>CALOTO</v>
      </c>
      <c r="Z200">
        <f>+VLOOKUP(A$1:A$20538,'DT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2112207</v>
      </c>
      <c r="B201" s="131" t="s">
        <v>1104</v>
      </c>
      <c r="C201" s="131" t="s">
        <v>1259</v>
      </c>
      <c r="D201" s="131">
        <v>360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640</v>
      </c>
      <c r="J201" s="131" t="s">
        <v>1262</v>
      </c>
      <c r="K201" s="131" t="s">
        <v>1263</v>
      </c>
      <c r="L201" s="133">
        <v>599.67999999999995</v>
      </c>
      <c r="M201" s="134">
        <v>46209</v>
      </c>
      <c r="O201" s="131" t="s">
        <v>1708</v>
      </c>
      <c r="P201" s="131">
        <v>2112207</v>
      </c>
      <c r="Q201" s="131" t="s">
        <v>1152</v>
      </c>
      <c r="R201" s="131">
        <v>0</v>
      </c>
      <c r="T201" s="3" t="str">
        <f>+VLOOKUP(Tabla1[[#This Row],[id_bodega]],'CONVERSION DATOS'!B:D,2,0)</f>
        <v>TAT BOGOTA SIBERIA</v>
      </c>
      <c r="U201" s="3" t="str">
        <f>+VLOOKUP(Q201,'CONVERSION DATOS'!B:D,3,0)</f>
        <v>VEHICULOS</v>
      </c>
      <c r="V201" t="str">
        <f>+VLOOKUP($A$1:$A$20579,'DT HUEVO'!$A:$E,3,0)</f>
        <v>XL</v>
      </c>
      <c r="W201" t="str">
        <f>+VLOOKUP($A$1:$A$20419,'DT HUEVO'!$A:$E,4,0)</f>
        <v>EMPACADOS</v>
      </c>
      <c r="X201" t="str">
        <f>+VLOOKUP(T$1:T$20579,'DT HUEVO'!$H:$K,2,0)</f>
        <v>CENTRO ORIENTE</v>
      </c>
      <c r="Y201" t="str">
        <f>+VLOOKUP(T$1:T$20579,'DT HUEVO'!$H:$K,3,0)</f>
        <v>CALOTO</v>
      </c>
      <c r="Z201" t="str">
        <f>+VLOOKUP(A$1:A$20579,'DT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2110202</v>
      </c>
      <c r="B202" s="131" t="s">
        <v>1008</v>
      </c>
      <c r="C202" s="131" t="s">
        <v>1259</v>
      </c>
      <c r="D202" s="131">
        <v>4218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490</v>
      </c>
      <c r="J202" s="131" t="s">
        <v>1262</v>
      </c>
      <c r="K202" s="131" t="s">
        <v>1263</v>
      </c>
      <c r="L202" s="133">
        <v>394.25964005819787</v>
      </c>
      <c r="M202" s="134">
        <v>46209</v>
      </c>
      <c r="O202" s="131" t="s">
        <v>1660</v>
      </c>
      <c r="P202" s="131">
        <v>2110202</v>
      </c>
      <c r="Q202" s="131" t="s">
        <v>321</v>
      </c>
      <c r="R202" s="131">
        <v>0</v>
      </c>
      <c r="T202" s="3" t="str">
        <f>+VLOOKUP(Tabla1[[#This Row],[id_bodega]],'CONVERSION DATOS'!B:D,2,0)</f>
        <v>TAT BOGOTA SIBERIA</v>
      </c>
      <c r="U202" s="3" t="str">
        <f>+VLOOKUP(Q202,'CONVERSION DATOS'!B:D,3,0)</f>
        <v>VEHICULOS</v>
      </c>
      <c r="V202" t="str">
        <f>+VLOOKUP($A$1:$A$20535,'DT HUEVO'!$A:$E,3,0)</f>
        <v>XL</v>
      </c>
      <c r="W202" t="str">
        <f>+VLOOKUP($A$1:$A$20375,'DT HUEVO'!$A:$E,4,0)</f>
        <v>VERDE</v>
      </c>
      <c r="X202" t="str">
        <f>+VLOOKUP(T$1:T$20535,'DT HUEVO'!$H:$K,2,0)</f>
        <v>CENTRO ORIENTE</v>
      </c>
      <c r="Y202" t="str">
        <f>+VLOOKUP(T$1:T$20535,'DT HUEVO'!$H:$K,3,0)</f>
        <v>CALOTO</v>
      </c>
      <c r="Z202">
        <f>+VLOOKUP(A$1:A$20535,'DT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2110217</v>
      </c>
      <c r="B203" s="131" t="s">
        <v>1249</v>
      </c>
      <c r="C203" s="131" t="s">
        <v>1259</v>
      </c>
      <c r="D203" s="131">
        <v>3210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500</v>
      </c>
      <c r="J203" s="131" t="s">
        <v>1262</v>
      </c>
      <c r="K203" s="131" t="s">
        <v>1263</v>
      </c>
      <c r="L203" s="133">
        <v>393.89</v>
      </c>
      <c r="M203" s="134">
        <v>46209</v>
      </c>
      <c r="N203" s="131">
        <v>0</v>
      </c>
      <c r="O203" s="131" t="s">
        <v>1660</v>
      </c>
      <c r="P203" s="131">
        <v>2110217</v>
      </c>
      <c r="Q203" s="131" t="s">
        <v>321</v>
      </c>
      <c r="R203" s="131">
        <v>0</v>
      </c>
      <c r="T203" s="3" t="str">
        <f>+VLOOKUP(Tabla1[[#This Row],[id_bodega]],'CONVERSION DATOS'!B:D,2,0)</f>
        <v>TAT BOGOTA SIBERIA</v>
      </c>
      <c r="U203" s="3" t="str">
        <f>+VLOOKUP(Q203,'CONVERSION DATOS'!B:D,3,0)</f>
        <v>VEHICULOS</v>
      </c>
      <c r="V203" t="str">
        <f>+VLOOKUP($A$1:$A$20394,'DT HUEVO'!$A:$E,3,0)</f>
        <v>XL</v>
      </c>
      <c r="W203" t="str">
        <f>+VLOOKUP($A$1:$A$20234,'DT HUEVO'!$A:$E,4,0)</f>
        <v>EMPACADOS</v>
      </c>
      <c r="X203" t="str">
        <f>+VLOOKUP(T$1:T$20394,'DT HUEVO'!$H:$K,2,0)</f>
        <v>CENTRO ORIENTE</v>
      </c>
      <c r="Y203" t="str">
        <f>+VLOOKUP(T$1:T$20394,'DT HUEVO'!$H:$K,3,0)</f>
        <v>CALOTO</v>
      </c>
      <c r="Z203">
        <f>+VLOOKUP(A$1:A$20394,'DT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2112207</v>
      </c>
      <c r="B204" s="131" t="s">
        <v>1104</v>
      </c>
      <c r="C204" s="131" t="s">
        <v>1259</v>
      </c>
      <c r="D204" s="131">
        <v>195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640</v>
      </c>
      <c r="J204" s="131" t="s">
        <v>1262</v>
      </c>
      <c r="K204" s="131" t="s">
        <v>1263</v>
      </c>
      <c r="L204" s="133">
        <v>599.67999999999995</v>
      </c>
      <c r="M204" s="134">
        <v>46209</v>
      </c>
      <c r="O204" s="131" t="s">
        <v>1660</v>
      </c>
      <c r="P204" s="131">
        <v>2112207</v>
      </c>
      <c r="Q204" s="131" t="s">
        <v>321</v>
      </c>
      <c r="R204" s="131">
        <v>0</v>
      </c>
      <c r="T204" s="3" t="str">
        <f>+VLOOKUP(Tabla1[[#This Row],[id_bodega]],'CONVERSION DATOS'!B:D,2,0)</f>
        <v>TAT BOGOTA SIBERIA</v>
      </c>
      <c r="U204" s="3" t="str">
        <f>+VLOOKUP(Q204,'CONVERSION DATOS'!B:D,3,0)</f>
        <v>VEHICULOS</v>
      </c>
      <c r="V204" t="str">
        <f>+VLOOKUP($A$1:$A$20570,'DT HUEVO'!$A:$E,3,0)</f>
        <v>XL</v>
      </c>
      <c r="W204" t="str">
        <f>+VLOOKUP($A$1:$A$20410,'DT HUEVO'!$A:$E,4,0)</f>
        <v>EMPACADOS</v>
      </c>
      <c r="X204" t="str">
        <f>+VLOOKUP(T$1:T$20570,'DT HUEVO'!$H:$K,2,0)</f>
        <v>CENTRO ORIENTE</v>
      </c>
      <c r="Y204" t="str">
        <f>+VLOOKUP(T$1:T$20570,'DT HUEVO'!$H:$K,3,0)</f>
        <v>CALOTO</v>
      </c>
      <c r="Z204" t="str">
        <f>+VLOOKUP(A$1:A$20570,'DT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112271</v>
      </c>
      <c r="B205" s="131" t="s">
        <v>1235</v>
      </c>
      <c r="C205" s="131" t="s">
        <v>1259</v>
      </c>
      <c r="D205" s="131">
        <v>480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630</v>
      </c>
      <c r="J205" s="131" t="s">
        <v>1262</v>
      </c>
      <c r="K205" s="131" t="s">
        <v>1263</v>
      </c>
      <c r="L205" s="133">
        <v>589.67999999999995</v>
      </c>
      <c r="M205" s="134">
        <v>46209</v>
      </c>
      <c r="N205" s="131">
        <v>0</v>
      </c>
      <c r="O205" s="131" t="s">
        <v>1498</v>
      </c>
      <c r="P205" s="131">
        <v>112271</v>
      </c>
      <c r="Q205" s="131" t="s">
        <v>1499</v>
      </c>
      <c r="R205" s="131">
        <v>0</v>
      </c>
      <c r="T205" s="3" t="str">
        <f>+VLOOKUP(Tabla1[[#This Row],[id_bodega]],'CONVERSION DATOS'!B:D,2,0)</f>
        <v>TAT BOGOTA SIBERIA</v>
      </c>
      <c r="U205" s="3" t="str">
        <f>+VLOOKUP(Q205,'CONVERSION DATOS'!B:D,3,0)</f>
        <v>VEHICULOS</v>
      </c>
      <c r="V205" t="str">
        <f>+VLOOKUP($A$1:$A$20538,'DT HUEVO'!$A:$E,3,0)</f>
        <v>XL</v>
      </c>
      <c r="W205" t="str">
        <f>+VLOOKUP($A$1:$A$20378,'DT HUEVO'!$A:$E,4,0)</f>
        <v>EMPACADOS</v>
      </c>
      <c r="X205" t="str">
        <f>+VLOOKUP(T$1:T$20538,'DT HUEVO'!$H:$K,2,0)</f>
        <v>CENTRO ORIENTE</v>
      </c>
      <c r="Y205" t="str">
        <f>+VLOOKUP(T$1:T$20538,'DT HUEVO'!$H:$K,3,0)</f>
        <v>CALOTO</v>
      </c>
      <c r="Z205">
        <f>+VLOOKUP(A$1:A$20538,'DT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2110202</v>
      </c>
      <c r="B206" s="131" t="s">
        <v>1008</v>
      </c>
      <c r="C206" s="131" t="s">
        <v>1259</v>
      </c>
      <c r="D206" s="131">
        <v>5970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490</v>
      </c>
      <c r="J206" s="131" t="s">
        <v>1262</v>
      </c>
      <c r="K206" s="131" t="s">
        <v>1263</v>
      </c>
      <c r="L206" s="133">
        <v>394.2596858046395</v>
      </c>
      <c r="M206" s="134">
        <v>46209</v>
      </c>
      <c r="O206" s="131" t="s">
        <v>1498</v>
      </c>
      <c r="P206" s="131">
        <v>2110202</v>
      </c>
      <c r="Q206" s="131" t="s">
        <v>1499</v>
      </c>
      <c r="R206" s="131">
        <v>0</v>
      </c>
      <c r="T206" s="3" t="str">
        <f>+VLOOKUP(Tabla1[[#This Row],[id_bodega]],'CONVERSION DATOS'!B:D,2,0)</f>
        <v>TAT BOGOTA SIBERIA</v>
      </c>
      <c r="U206" s="3" t="str">
        <f>+VLOOKUP(Q206,'CONVERSION DATOS'!B:D,3,0)</f>
        <v>VEHICULOS</v>
      </c>
      <c r="V206" t="str">
        <f>+VLOOKUP($A$1:$A$20579,'DT HUEVO'!$A:$E,3,0)</f>
        <v>XL</v>
      </c>
      <c r="W206" t="str">
        <f>+VLOOKUP($A$1:$A$20419,'DT HUEVO'!$A:$E,4,0)</f>
        <v>VERDE</v>
      </c>
      <c r="X206" t="str">
        <f>+VLOOKUP(T$1:T$20579,'DT HUEVO'!$H:$K,2,0)</f>
        <v>CENTRO ORIENTE</v>
      </c>
      <c r="Y206" t="str">
        <f>+VLOOKUP(T$1:T$20579,'DT HUEVO'!$H:$K,3,0)</f>
        <v>CALOTO</v>
      </c>
      <c r="Z206">
        <f>+VLOOKUP(A$1:A$20579,'DT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2110217</v>
      </c>
      <c r="B207" s="131" t="s">
        <v>1249</v>
      </c>
      <c r="C207" s="131" t="s">
        <v>1259</v>
      </c>
      <c r="D207" s="131">
        <v>2160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500</v>
      </c>
      <c r="J207" s="131" t="s">
        <v>1262</v>
      </c>
      <c r="K207" s="131" t="s">
        <v>1263</v>
      </c>
      <c r="L207" s="133">
        <v>393.89</v>
      </c>
      <c r="M207" s="134">
        <v>46209</v>
      </c>
      <c r="N207" s="131">
        <v>0</v>
      </c>
      <c r="O207" s="131" t="s">
        <v>1498</v>
      </c>
      <c r="P207" s="131">
        <v>2110217</v>
      </c>
      <c r="Q207" s="131" t="s">
        <v>1499</v>
      </c>
      <c r="R207" s="131">
        <v>0</v>
      </c>
      <c r="T207" s="3" t="str">
        <f>+VLOOKUP(Tabla1[[#This Row],[id_bodega]],'CONVERSION DATOS'!B:D,2,0)</f>
        <v>TAT BOGOTA SIBERIA</v>
      </c>
      <c r="U207" s="3" t="str">
        <f>+VLOOKUP(Q207,'CONVERSION DATOS'!B:D,3,0)</f>
        <v>VEHICULOS</v>
      </c>
      <c r="V207" t="str">
        <f>+VLOOKUP($A$1:$A$20579,'DT HUEVO'!$A:$E,3,0)</f>
        <v>XL</v>
      </c>
      <c r="W207" t="str">
        <f>+VLOOKUP($A$1:$A$20419,'DT HUEVO'!$A:$E,4,0)</f>
        <v>EMPACADOS</v>
      </c>
      <c r="X207" t="str">
        <f>+VLOOKUP(T$1:T$20579,'DT HUEVO'!$H:$K,2,0)</f>
        <v>CENTRO ORIENTE</v>
      </c>
      <c r="Y207" t="str">
        <f>+VLOOKUP(T$1:T$20579,'DT HUEVO'!$H:$K,3,0)</f>
        <v>CALOTO</v>
      </c>
      <c r="Z207">
        <f>+VLOOKUP(A$1:A$20579,'DT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112271</v>
      </c>
      <c r="B208" s="131" t="s">
        <v>1235</v>
      </c>
      <c r="C208" s="131" t="s">
        <v>1259</v>
      </c>
      <c r="D208" s="131">
        <v>300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630</v>
      </c>
      <c r="J208" s="131" t="s">
        <v>1262</v>
      </c>
      <c r="K208" s="131" t="s">
        <v>1263</v>
      </c>
      <c r="L208" s="133">
        <v>589.67999999999995</v>
      </c>
      <c r="M208" s="134">
        <v>46209</v>
      </c>
      <c r="N208" s="131">
        <v>0</v>
      </c>
      <c r="O208" s="131" t="s">
        <v>1687</v>
      </c>
      <c r="P208" s="131">
        <v>112271</v>
      </c>
      <c r="Q208" s="131" t="s">
        <v>1500</v>
      </c>
      <c r="R208" s="131">
        <v>0</v>
      </c>
      <c r="T208" s="3" t="str">
        <f>+VLOOKUP(Tabla1[[#This Row],[id_bodega]],'CONVERSION DATOS'!B:D,2,0)</f>
        <v>TAT BOGOTA SIBERIA</v>
      </c>
      <c r="U208" s="3" t="str">
        <f>+VLOOKUP(Q208,'CONVERSION DATOS'!B:D,3,0)</f>
        <v>VEHICULOS</v>
      </c>
      <c r="V208" t="str">
        <f>+VLOOKUP($A$1:$A$20579,'DT HUEVO'!$A:$E,3,0)</f>
        <v>XL</v>
      </c>
      <c r="W208" t="str">
        <f>+VLOOKUP($A$1:$A$20419,'DT HUEVO'!$A:$E,4,0)</f>
        <v>EMPACADOS</v>
      </c>
      <c r="X208" t="str">
        <f>+VLOOKUP(T$1:T$20579,'DT HUEVO'!$H:$K,2,0)</f>
        <v>CENTRO ORIENTE</v>
      </c>
      <c r="Y208" t="str">
        <f>+VLOOKUP(T$1:T$20579,'DT HUEVO'!$H:$K,3,0)</f>
        <v>CALOTO</v>
      </c>
      <c r="Z208">
        <f>+VLOOKUP(A$1:A$20579,'DT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2110202</v>
      </c>
      <c r="B209" s="131" t="s">
        <v>1008</v>
      </c>
      <c r="C209" s="131" t="s">
        <v>1259</v>
      </c>
      <c r="D209" s="131">
        <v>5661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490</v>
      </c>
      <c r="J209" s="131" t="s">
        <v>1262</v>
      </c>
      <c r="K209" s="131" t="s">
        <v>1263</v>
      </c>
      <c r="L209" s="133">
        <v>394.25961019360642</v>
      </c>
      <c r="M209" s="134">
        <v>46209</v>
      </c>
      <c r="O209" s="131" t="s">
        <v>1687</v>
      </c>
      <c r="P209" s="131">
        <v>2110202</v>
      </c>
      <c r="Q209" s="131" t="s">
        <v>1500</v>
      </c>
      <c r="R209" s="131">
        <v>0</v>
      </c>
      <c r="T209" s="3" t="str">
        <f>+VLOOKUP(Tabla1[[#This Row],[id_bodega]],'CONVERSION DATOS'!B:D,2,0)</f>
        <v>TAT BOGOTA SIBERIA</v>
      </c>
      <c r="U209" s="3" t="str">
        <f>+VLOOKUP(Q209,'CONVERSION DATOS'!B:D,3,0)</f>
        <v>VEHICULOS</v>
      </c>
      <c r="V209" t="str">
        <f>+VLOOKUP($A$1:$A$20579,'DT HUEVO'!$A:$E,3,0)</f>
        <v>XL</v>
      </c>
      <c r="W209" t="str">
        <f>+VLOOKUP($A$1:$A$20419,'DT HUEVO'!$A:$E,4,0)</f>
        <v>VERDE</v>
      </c>
      <c r="X209" t="str">
        <f>+VLOOKUP(T$1:T$20579,'DT HUEVO'!$H:$K,2,0)</f>
        <v>CENTRO ORIENTE</v>
      </c>
      <c r="Y209" t="str">
        <f>+VLOOKUP(T$1:T$20579,'DT HUEVO'!$H:$K,3,0)</f>
        <v>CALOTO</v>
      </c>
      <c r="Z209">
        <f>+VLOOKUP(A$1:A$20579,'DT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2110217</v>
      </c>
      <c r="B210" s="131" t="s">
        <v>1249</v>
      </c>
      <c r="C210" s="131" t="s">
        <v>1259</v>
      </c>
      <c r="D210" s="131">
        <v>2760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500</v>
      </c>
      <c r="J210" s="131" t="s">
        <v>1262</v>
      </c>
      <c r="K210" s="131" t="s">
        <v>1263</v>
      </c>
      <c r="L210" s="133">
        <v>393.89</v>
      </c>
      <c r="M210" s="134">
        <v>46209</v>
      </c>
      <c r="N210" s="131">
        <v>0</v>
      </c>
      <c r="O210" s="131" t="s">
        <v>1687</v>
      </c>
      <c r="P210" s="131">
        <v>2110217</v>
      </c>
      <c r="Q210" s="131" t="s">
        <v>1500</v>
      </c>
      <c r="R210" s="131">
        <v>0</v>
      </c>
      <c r="T210" s="3" t="str">
        <f>+VLOOKUP(Tabla1[[#This Row],[id_bodega]],'CONVERSION DATOS'!B:D,2,0)</f>
        <v>TAT BOGOTA SIBERIA</v>
      </c>
      <c r="U210" s="3" t="str">
        <f>+VLOOKUP(Q210,'CONVERSION DATOS'!B:D,3,0)</f>
        <v>VEHICULOS</v>
      </c>
      <c r="V210" t="str">
        <f>+VLOOKUP($A$1:$A$20579,'DT HUEVO'!$A:$E,3,0)</f>
        <v>XL</v>
      </c>
      <c r="W210" t="str">
        <f>+VLOOKUP($A$1:$A$20419,'DT HUEVO'!$A:$E,4,0)</f>
        <v>EMPACADOS</v>
      </c>
      <c r="X210" t="str">
        <f>+VLOOKUP(T$1:T$20579,'DT HUEVO'!$H:$K,2,0)</f>
        <v>CENTRO ORIENTE</v>
      </c>
      <c r="Y210" t="str">
        <f>+VLOOKUP(T$1:T$20579,'DT HUEVO'!$H:$K,3,0)</f>
        <v>CALOTO</v>
      </c>
      <c r="Z210">
        <f>+VLOOKUP(A$1:A$20579,'DT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105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46209</v>
      </c>
      <c r="O211" s="131" t="s">
        <v>1687</v>
      </c>
      <c r="P211" s="131">
        <v>2112207</v>
      </c>
      <c r="Q211" s="131" t="s">
        <v>1500</v>
      </c>
      <c r="R211" s="131">
        <v>0</v>
      </c>
      <c r="T211" s="3" t="str">
        <f>+VLOOKUP(Tabla1[[#This Row],[id_bodega]],'CONVERSION DATOS'!B:D,2,0)</f>
        <v>TAT BOGOTA SIBERIA</v>
      </c>
      <c r="U211" s="3" t="str">
        <f>+VLOOKUP(Q211,'CONVERSION DATOS'!B:D,3,0)</f>
        <v>VEHICULOS</v>
      </c>
      <c r="V211" t="str">
        <f>+VLOOKUP($A$1:$A$20571,'DT HUEVO'!$A:$E,3,0)</f>
        <v>XL</v>
      </c>
      <c r="W211" t="str">
        <f>+VLOOKUP($A$1:$A$20411,'DT HUEVO'!$A:$E,4,0)</f>
        <v>EMPACADOS</v>
      </c>
      <c r="X211" t="str">
        <f>+VLOOKUP(T$1:T$20571,'DT HUEVO'!$H:$K,2,0)</f>
        <v>CENTRO ORIENTE</v>
      </c>
      <c r="Y211" t="str">
        <f>+VLOOKUP(T$1:T$20571,'DT HUEVO'!$H:$K,3,0)</f>
        <v>CALOTO</v>
      </c>
      <c r="Z211" t="str">
        <f>+VLOOKUP(A$1:A$20571,'DT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112271</v>
      </c>
      <c r="B212" s="131" t="s">
        <v>1235</v>
      </c>
      <c r="C212" s="131" t="s">
        <v>1259</v>
      </c>
      <c r="D212" s="131">
        <v>1590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630</v>
      </c>
      <c r="J212" s="131" t="s">
        <v>1262</v>
      </c>
      <c r="K212" s="131" t="s">
        <v>1263</v>
      </c>
      <c r="L212" s="133">
        <v>589.67999999999995</v>
      </c>
      <c r="M212" s="134">
        <v>46209</v>
      </c>
      <c r="N212" s="131">
        <v>0</v>
      </c>
      <c r="O212" s="131" t="s">
        <v>1694</v>
      </c>
      <c r="P212" s="131">
        <v>112271</v>
      </c>
      <c r="Q212" s="131" t="s">
        <v>338</v>
      </c>
      <c r="R212" s="131">
        <v>0</v>
      </c>
      <c r="T212" s="3" t="str">
        <f>+VLOOKUP(Tabla1[[#This Row],[id_bodega]],'CONVERSION DATOS'!B:D,2,0)</f>
        <v>TAT BOGOTA MONTEVIDEO</v>
      </c>
      <c r="U212" s="3" t="str">
        <f>+VLOOKUP(Q212,'CONVERSION DATOS'!B:D,3,0)</f>
        <v>VEHICULOS</v>
      </c>
      <c r="V212" t="str">
        <f>+VLOOKUP($A$1:$A$20490,'DT HUEVO'!$A:$E,3,0)</f>
        <v>XL</v>
      </c>
      <c r="W212" t="str">
        <f>+VLOOKUP($A$1:$A$20330,'DT HUEVO'!$A:$E,4,0)</f>
        <v>EMPACADOS</v>
      </c>
      <c r="X212" t="str">
        <f>+VLOOKUP(T$1:T$20490,'DT HUEVO'!$H:$K,2,0)</f>
        <v>CENTRO ORIENTE</v>
      </c>
      <c r="Y212" t="str">
        <f>+VLOOKUP(T$1:T$20490,'DT HUEVO'!$H:$K,3,0)</f>
        <v>SANTANDER</v>
      </c>
      <c r="Z212">
        <f>+VLOOKUP(A$1:A$20490,'DT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7203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490</v>
      </c>
      <c r="J213" s="131" t="s">
        <v>1262</v>
      </c>
      <c r="K213" s="131" t="s">
        <v>1263</v>
      </c>
      <c r="L213" s="133">
        <v>394.26116102993228</v>
      </c>
      <c r="M213" s="134">
        <v>46209</v>
      </c>
      <c r="O213" s="131" t="s">
        <v>1694</v>
      </c>
      <c r="P213" s="131">
        <v>2110202</v>
      </c>
      <c r="Q213" s="131" t="s">
        <v>338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VEHICULOS</v>
      </c>
      <c r="V213" t="str">
        <f>+VLOOKUP($A$1:$A$20416,'DT HUEVO'!$A:$E,3,0)</f>
        <v>XL</v>
      </c>
      <c r="W213" t="str">
        <f>+VLOOKUP($A$1:$A$20256,'DT HUEVO'!$A:$E,4,0)</f>
        <v>VERDE</v>
      </c>
      <c r="X213" t="str">
        <f>+VLOOKUP(T$1:T$20416,'DT HUEVO'!$H:$K,2,0)</f>
        <v>CENTRO ORIENTE</v>
      </c>
      <c r="Y213" t="str">
        <f>+VLOOKUP(T$1:T$20416,'DT HUEVO'!$H:$K,3,0)</f>
        <v>SANTANDER</v>
      </c>
      <c r="Z213">
        <f>+VLOOKUP(A$1:A$20416,'DT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2110217</v>
      </c>
      <c r="B214" s="131" t="s">
        <v>1249</v>
      </c>
      <c r="C214" s="131" t="s">
        <v>1259</v>
      </c>
      <c r="D214" s="131">
        <v>6838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500</v>
      </c>
      <c r="J214" s="131" t="s">
        <v>1262</v>
      </c>
      <c r="K214" s="131" t="s">
        <v>1263</v>
      </c>
      <c r="L214" s="133">
        <v>393.89</v>
      </c>
      <c r="M214" s="134">
        <v>46209</v>
      </c>
      <c r="N214" s="131">
        <v>0</v>
      </c>
      <c r="O214" s="131" t="s">
        <v>1694</v>
      </c>
      <c r="P214" s="131">
        <v>2110217</v>
      </c>
      <c r="Q214" s="131" t="s">
        <v>338</v>
      </c>
      <c r="R214" s="131">
        <v>0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VEHICULOS</v>
      </c>
      <c r="V214" t="str">
        <f>+VLOOKUP($A$1:$A$20538,'DT HUEVO'!$A:$E,3,0)</f>
        <v>XL</v>
      </c>
      <c r="W214" t="str">
        <f>+VLOOKUP($A$1:$A$20378,'DT HUEVO'!$A:$E,4,0)</f>
        <v>EMPACADOS</v>
      </c>
      <c r="X214" t="str">
        <f>+VLOOKUP(T$1:T$20538,'DT HUEVO'!$H:$K,2,0)</f>
        <v>CENTRO ORIENTE</v>
      </c>
      <c r="Y214" t="str">
        <f>+VLOOKUP(T$1:T$20538,'DT HUEVO'!$H:$K,3,0)</f>
        <v>SANTANDER</v>
      </c>
      <c r="Z214">
        <f>+VLOOKUP(A$1:A$20538,'DT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112271</v>
      </c>
      <c r="B215" s="131" t="s">
        <v>1235</v>
      </c>
      <c r="C215" s="131" t="s">
        <v>1259</v>
      </c>
      <c r="D215" s="131">
        <v>780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630</v>
      </c>
      <c r="J215" s="131" t="s">
        <v>1262</v>
      </c>
      <c r="K215" s="131" t="s">
        <v>1263</v>
      </c>
      <c r="L215" s="133">
        <v>589.67999999999995</v>
      </c>
      <c r="M215" s="134">
        <v>46209</v>
      </c>
      <c r="N215" s="131">
        <v>0</v>
      </c>
      <c r="O215" s="131" t="s">
        <v>1501</v>
      </c>
      <c r="P215" s="131">
        <v>112271</v>
      </c>
      <c r="Q215" s="131" t="s">
        <v>339</v>
      </c>
      <c r="R215" s="131">
        <v>0</v>
      </c>
      <c r="T215" s="3" t="str">
        <f>+VLOOKUP(Tabla1[[#This Row],[id_bodega]],'CONVERSION DATOS'!B:D,2,0)</f>
        <v>TAT BOGOTA MONTEVIDEO</v>
      </c>
      <c r="U215" s="3" t="str">
        <f>+VLOOKUP(Q215,'CONVERSION DATOS'!B:D,3,0)</f>
        <v>VEHICULOS</v>
      </c>
      <c r="V215" t="str">
        <f>+VLOOKUP($A$1:$A$20442,'DT HUEVO'!$A:$E,3,0)</f>
        <v>XL</v>
      </c>
      <c r="W215" t="str">
        <f>+VLOOKUP($A$1:$A$20282,'DT HUEVO'!$A:$E,4,0)</f>
        <v>EMPACADOS</v>
      </c>
      <c r="X215" t="str">
        <f>+VLOOKUP(T$1:T$20442,'DT HUEVO'!$H:$K,2,0)</f>
        <v>CENTRO ORIENTE</v>
      </c>
      <c r="Y215" t="str">
        <f>+VLOOKUP(T$1:T$20442,'DT HUEVO'!$H:$K,3,0)</f>
        <v>SANTANDER</v>
      </c>
      <c r="Z215">
        <f>+VLOOKUP(A$1:A$20442,'DT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2110202</v>
      </c>
      <c r="B216" s="131" t="s">
        <v>1008</v>
      </c>
      <c r="C216" s="131" t="s">
        <v>1259</v>
      </c>
      <c r="D216" s="131">
        <v>5688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490</v>
      </c>
      <c r="J216" s="131" t="s">
        <v>1262</v>
      </c>
      <c r="K216" s="131" t="s">
        <v>1263</v>
      </c>
      <c r="L216" s="133">
        <v>394.26054750547291</v>
      </c>
      <c r="M216" s="134">
        <v>46209</v>
      </c>
      <c r="O216" s="131" t="s">
        <v>1501</v>
      </c>
      <c r="P216" s="131">
        <v>2110202</v>
      </c>
      <c r="Q216" s="131" t="s">
        <v>339</v>
      </c>
      <c r="R216" s="131">
        <v>0</v>
      </c>
      <c r="T216" s="3" t="str">
        <f>+VLOOKUP(Tabla1[[#This Row],[id_bodega]],'CONVERSION DATOS'!B:D,2,0)</f>
        <v>TAT BOGOTA MONTEVIDEO</v>
      </c>
      <c r="U216" s="3" t="str">
        <f>+VLOOKUP(Q216,'CONVERSION DATOS'!B:D,3,0)</f>
        <v>VEHICULOS</v>
      </c>
      <c r="V216" t="str">
        <f>+VLOOKUP($A$1:$A$20538,'DT HUEVO'!$A:$E,3,0)</f>
        <v>XL</v>
      </c>
      <c r="W216" t="str">
        <f>+VLOOKUP($A$1:$A$20378,'DT HUEVO'!$A:$E,4,0)</f>
        <v>VERDE</v>
      </c>
      <c r="X216" t="str">
        <f>+VLOOKUP(T$1:T$20538,'DT HUEVO'!$H:$K,2,0)</f>
        <v>CENTRO ORIENTE</v>
      </c>
      <c r="Y216" t="str">
        <f>+VLOOKUP(T$1:T$20538,'DT HUEVO'!$H:$K,3,0)</f>
        <v>SANTANDER</v>
      </c>
      <c r="Z216">
        <f>+VLOOKUP(A$1:A$20538,'DT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2110217</v>
      </c>
      <c r="B217" s="131" t="s">
        <v>1249</v>
      </c>
      <c r="C217" s="131" t="s">
        <v>1259</v>
      </c>
      <c r="D217" s="131">
        <v>2580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500</v>
      </c>
      <c r="J217" s="131" t="s">
        <v>1262</v>
      </c>
      <c r="K217" s="131" t="s">
        <v>1263</v>
      </c>
      <c r="L217" s="133">
        <v>393.89</v>
      </c>
      <c r="M217" s="134">
        <v>46209</v>
      </c>
      <c r="N217" s="131">
        <v>0</v>
      </c>
      <c r="O217" s="131" t="s">
        <v>1501</v>
      </c>
      <c r="P217" s="131">
        <v>2110217</v>
      </c>
      <c r="Q217" s="131" t="s">
        <v>339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+VLOOKUP($A$1:$A$20538,'DT HUEVO'!$A:$E,3,0)</f>
        <v>XL</v>
      </c>
      <c r="W217" t="str">
        <f>+VLOOKUP($A$1:$A$20378,'DT HUEVO'!$A:$E,4,0)</f>
        <v>EMPACADOS</v>
      </c>
      <c r="X217" t="str">
        <f>+VLOOKUP(T$1:T$20538,'DT HUEVO'!$H:$K,2,0)</f>
        <v>CENTRO ORIENTE</v>
      </c>
      <c r="Y217" t="str">
        <f>+VLOOKUP(T$1:T$20538,'DT HUEVO'!$H:$K,3,0)</f>
        <v>SANTANDER</v>
      </c>
      <c r="Z217">
        <f>+VLOOKUP(A$1:A$20538,'DT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112271</v>
      </c>
      <c r="B218" s="131" t="s">
        <v>1235</v>
      </c>
      <c r="C218" s="131" t="s">
        <v>1259</v>
      </c>
      <c r="D218" s="131">
        <v>300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630</v>
      </c>
      <c r="J218" s="131" t="s">
        <v>1262</v>
      </c>
      <c r="K218" s="131" t="s">
        <v>1263</v>
      </c>
      <c r="L218" s="133">
        <v>589.67999999999995</v>
      </c>
      <c r="M218" s="134">
        <v>46209</v>
      </c>
      <c r="N218" s="131">
        <v>0</v>
      </c>
      <c r="O218" s="131" t="s">
        <v>1697</v>
      </c>
      <c r="P218" s="131">
        <v>112271</v>
      </c>
      <c r="Q218" s="131" t="s">
        <v>1155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+VLOOKUP($A$1:$A$20579,'DT HUEVO'!$A:$E,3,0)</f>
        <v>XL</v>
      </c>
      <c r="W218" t="str">
        <f>+VLOOKUP($A$1:$A$20419,'DT HUEVO'!$A:$E,4,0)</f>
        <v>EMPACADOS</v>
      </c>
      <c r="X218" t="str">
        <f>+VLOOKUP(T$1:T$20579,'DT HUEVO'!$H:$K,2,0)</f>
        <v>CENTRO ORIENTE</v>
      </c>
      <c r="Y218" t="str">
        <f>+VLOOKUP(T$1:T$20579,'DT HUEVO'!$H:$K,3,0)</f>
        <v>SANTANDER</v>
      </c>
      <c r="Z218">
        <f>+VLOOKUP(A$1:A$20579,'DT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4060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490</v>
      </c>
      <c r="J219" s="131" t="s">
        <v>1262</v>
      </c>
      <c r="K219" s="131" t="s">
        <v>1263</v>
      </c>
      <c r="L219" s="133">
        <v>394.2604106411286</v>
      </c>
      <c r="M219" s="134">
        <v>46209</v>
      </c>
      <c r="O219" s="131" t="s">
        <v>1697</v>
      </c>
      <c r="P219" s="131">
        <v>2110202</v>
      </c>
      <c r="Q219" s="131" t="s">
        <v>1155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+VLOOKUP($A$1:$A$20378,'DT HUEVO'!$A:$E,3,0)</f>
        <v>XL</v>
      </c>
      <c r="W219" t="str">
        <f>+VLOOKUP($A$1:$A$20218,'DT HUEVO'!$A:$E,4,0)</f>
        <v>VERDE</v>
      </c>
      <c r="X219" t="str">
        <f>+VLOOKUP(T$1:T$20378,'DT HUEVO'!$H:$K,2,0)</f>
        <v>CENTRO ORIENTE</v>
      </c>
      <c r="Y219" t="str">
        <f>+VLOOKUP(T$1:T$20378,'DT HUEVO'!$H:$K,3,0)</f>
        <v>SANTANDER</v>
      </c>
      <c r="Z219">
        <f>+VLOOKUP(A$1:A$20378,'DT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112271</v>
      </c>
      <c r="B220" s="131" t="s">
        <v>1235</v>
      </c>
      <c r="C220" s="131" t="s">
        <v>1259</v>
      </c>
      <c r="D220" s="131">
        <v>510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630</v>
      </c>
      <c r="J220" s="131" t="s">
        <v>1262</v>
      </c>
      <c r="K220" s="131" t="s">
        <v>1263</v>
      </c>
      <c r="L220" s="133">
        <v>589.67999999999995</v>
      </c>
      <c r="M220" s="134">
        <v>46209</v>
      </c>
      <c r="N220" s="131">
        <v>0</v>
      </c>
      <c r="O220" s="131" t="s">
        <v>1502</v>
      </c>
      <c r="P220" s="131">
        <v>112271</v>
      </c>
      <c r="Q220" s="131" t="s">
        <v>340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+VLOOKUP($A$1:$A$20535,'DT HUEVO'!$A:$E,3,0)</f>
        <v>XL</v>
      </c>
      <c r="W220" t="str">
        <f>+VLOOKUP($A$1:$A$20375,'DT HUEVO'!$A:$E,4,0)</f>
        <v>EMPACADOS</v>
      </c>
      <c r="X220" t="str">
        <f>+VLOOKUP(T$1:T$20535,'DT HUEVO'!$H:$K,2,0)</f>
        <v>CENTRO ORIENTE</v>
      </c>
      <c r="Y220" t="str">
        <f>+VLOOKUP(T$1:T$20535,'DT HUEVO'!$H:$K,3,0)</f>
        <v>SANTANDER</v>
      </c>
      <c r="Z220">
        <f>+VLOOKUP(A$1:A$20535,'DT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4386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490</v>
      </c>
      <c r="J221" s="131" t="s">
        <v>1262</v>
      </c>
      <c r="K221" s="131" t="s">
        <v>1263</v>
      </c>
      <c r="L221" s="133">
        <v>394.2605921413026</v>
      </c>
      <c r="M221" s="134">
        <v>46209</v>
      </c>
      <c r="O221" s="131" t="s">
        <v>1502</v>
      </c>
      <c r="P221" s="131">
        <v>2110202</v>
      </c>
      <c r="Q221" s="131" t="s">
        <v>340</v>
      </c>
      <c r="R221" s="131">
        <v>0</v>
      </c>
      <c r="T221" s="3" t="str">
        <f>+VLOOKUP(Tabla1[[#This Row],[id_bodega]],'CONVERSION DATOS'!B:D,2,0)</f>
        <v>TAT BOGOTA MONTEVIDEO</v>
      </c>
      <c r="U221" s="3" t="str">
        <f>+VLOOKUP(Q221,'CONVERSION DATOS'!B:D,3,0)</f>
        <v>VEHICULOS</v>
      </c>
      <c r="V221" t="str">
        <f>+VLOOKUP($A$1:$A$20570,'DT HUEVO'!$A:$E,3,0)</f>
        <v>XL</v>
      </c>
      <c r="W221" t="str">
        <f>+VLOOKUP($A$1:$A$20410,'DT HUEVO'!$A:$E,4,0)</f>
        <v>VERDE</v>
      </c>
      <c r="X221" t="str">
        <f>+VLOOKUP(T$1:T$20570,'DT HUEVO'!$H:$K,2,0)</f>
        <v>CENTRO ORIENTE</v>
      </c>
      <c r="Y221" t="str">
        <f>+VLOOKUP(T$1:T$20570,'DT HUEVO'!$H:$K,3,0)</f>
        <v>SANTANDER</v>
      </c>
      <c r="Z221">
        <f>+VLOOKUP(A$1:A$20570,'DT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2110217</v>
      </c>
      <c r="B222" s="131" t="s">
        <v>1249</v>
      </c>
      <c r="C222" s="131" t="s">
        <v>1259</v>
      </c>
      <c r="D222" s="131">
        <v>1140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500</v>
      </c>
      <c r="J222" s="131" t="s">
        <v>1262</v>
      </c>
      <c r="K222" s="131" t="s">
        <v>1263</v>
      </c>
      <c r="L222" s="133">
        <v>393.89</v>
      </c>
      <c r="M222" s="134">
        <v>46209</v>
      </c>
      <c r="N222" s="131">
        <v>0</v>
      </c>
      <c r="O222" s="131" t="s">
        <v>1502</v>
      </c>
      <c r="P222" s="131">
        <v>2110217</v>
      </c>
      <c r="Q222" s="131" t="s">
        <v>340</v>
      </c>
      <c r="R222" s="131">
        <v>0</v>
      </c>
      <c r="T222" s="3" t="str">
        <f>+VLOOKUP(Tabla1[[#This Row],[id_bodega]],'CONVERSION DATOS'!B:D,2,0)</f>
        <v>TAT BOGOTA MONTEVIDEO</v>
      </c>
      <c r="U222" s="3" t="str">
        <f>+VLOOKUP(Q222,'CONVERSION DATOS'!B:D,3,0)</f>
        <v>VEHICULOS</v>
      </c>
      <c r="V222" t="str">
        <f>+VLOOKUP($A$1:$A$20571,'DT HUEVO'!$A:$E,3,0)</f>
        <v>XL</v>
      </c>
      <c r="W222" t="str">
        <f>+VLOOKUP($A$1:$A$20411,'DT HUEVO'!$A:$E,4,0)</f>
        <v>EMPACADOS</v>
      </c>
      <c r="X222" t="str">
        <f>+VLOOKUP(T$1:T$20571,'DT HUEVO'!$H:$K,2,0)</f>
        <v>CENTRO ORIENTE</v>
      </c>
      <c r="Y222" t="str">
        <f>+VLOOKUP(T$1:T$20571,'DT HUEVO'!$H:$K,3,0)</f>
        <v>SANTANDER</v>
      </c>
      <c r="Z222">
        <f>+VLOOKUP(A$1:A$20571,'DT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112271</v>
      </c>
      <c r="B223" s="131" t="s">
        <v>1235</v>
      </c>
      <c r="C223" s="131" t="s">
        <v>1259</v>
      </c>
      <c r="D223" s="131">
        <v>1155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630</v>
      </c>
      <c r="J223" s="131" t="s">
        <v>1262</v>
      </c>
      <c r="K223" s="131" t="s">
        <v>1263</v>
      </c>
      <c r="L223" s="133">
        <v>589.67999999999995</v>
      </c>
      <c r="M223" s="134">
        <v>46209</v>
      </c>
      <c r="N223" s="131">
        <v>0</v>
      </c>
      <c r="O223" s="131" t="s">
        <v>1503</v>
      </c>
      <c r="P223" s="131">
        <v>112271</v>
      </c>
      <c r="Q223" s="131" t="s">
        <v>341</v>
      </c>
      <c r="R223" s="131">
        <v>0</v>
      </c>
      <c r="T223" s="3" t="str">
        <f>+VLOOKUP(Tabla1[[#This Row],[id_bodega]],'CONVERSION DATOS'!B:D,2,0)</f>
        <v>TAT BOGOTA MONTEVIDEO</v>
      </c>
      <c r="U223" s="3" t="str">
        <f>+VLOOKUP(Q223,'CONVERSION DATOS'!B:D,3,0)</f>
        <v>VEHICULOS</v>
      </c>
      <c r="V223" t="str">
        <f>+VLOOKUP($A$1:$A$20448,'DT HUEVO'!$A:$E,3,0)</f>
        <v>XL</v>
      </c>
      <c r="W223" t="str">
        <f>+VLOOKUP($A$1:$A$20288,'DT HUEVO'!$A:$E,4,0)</f>
        <v>EMPACADOS</v>
      </c>
      <c r="X223" t="str">
        <f>+VLOOKUP(T$1:T$20448,'DT HUEVO'!$H:$K,2,0)</f>
        <v>CENTRO ORIENTE</v>
      </c>
      <c r="Y223" t="str">
        <f>+VLOOKUP(T$1:T$20448,'DT HUEVO'!$H:$K,3,0)</f>
        <v>SANTANDER</v>
      </c>
      <c r="Z223">
        <f>+VLOOKUP(A$1:A$20448,'DT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4433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490</v>
      </c>
      <c r="J224" s="131" t="s">
        <v>1262</v>
      </c>
      <c r="K224" s="131" t="s">
        <v>1263</v>
      </c>
      <c r="L224" s="133">
        <v>394.26039641542093</v>
      </c>
      <c r="M224" s="134">
        <v>46209</v>
      </c>
      <c r="O224" s="131" t="s">
        <v>1503</v>
      </c>
      <c r="P224" s="131">
        <v>2110202</v>
      </c>
      <c r="Q224" s="131" t="s">
        <v>341</v>
      </c>
      <c r="R224" s="131">
        <v>0</v>
      </c>
      <c r="T224" s="3" t="str">
        <f>+VLOOKUP(Tabla1[[#This Row],[id_bodega]],'CONVERSION DATOS'!B:D,2,0)</f>
        <v>TAT BOGOTA MONTEVIDEO</v>
      </c>
      <c r="U224" s="3" t="str">
        <f>+VLOOKUP(Q224,'CONVERSION DATOS'!B:D,3,0)</f>
        <v>VEHICULOS</v>
      </c>
      <c r="V224" t="str">
        <f>+VLOOKUP($A$1:$A$20535,'DT HUEVO'!$A:$E,3,0)</f>
        <v>XL</v>
      </c>
      <c r="W224" t="str">
        <f>+VLOOKUP($A$1:$A$20375,'DT HUEVO'!$A:$E,4,0)</f>
        <v>VERDE</v>
      </c>
      <c r="X224" t="str">
        <f>+VLOOKUP(T$1:T$20535,'DT HUEVO'!$H:$K,2,0)</f>
        <v>CENTRO ORIENTE</v>
      </c>
      <c r="Y224" t="str">
        <f>+VLOOKUP(T$1:T$20535,'DT HUEVO'!$H:$K,3,0)</f>
        <v>SANTANDER</v>
      </c>
      <c r="Z224">
        <f>+VLOOKUP(A$1:A$20535,'DT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2110217</v>
      </c>
      <c r="B225" s="131" t="s">
        <v>1249</v>
      </c>
      <c r="C225" s="131" t="s">
        <v>1259</v>
      </c>
      <c r="D225" s="131">
        <v>4560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500</v>
      </c>
      <c r="J225" s="131" t="s">
        <v>1262</v>
      </c>
      <c r="K225" s="131" t="s">
        <v>1263</v>
      </c>
      <c r="L225" s="133">
        <v>393.89</v>
      </c>
      <c r="M225" s="134">
        <v>46209</v>
      </c>
      <c r="N225" s="131">
        <v>0</v>
      </c>
      <c r="O225" s="131" t="s">
        <v>1503</v>
      </c>
      <c r="P225" s="131">
        <v>2110217</v>
      </c>
      <c r="Q225" s="131" t="s">
        <v>341</v>
      </c>
      <c r="R225" s="131">
        <v>0</v>
      </c>
      <c r="T225" s="3" t="str">
        <f>+VLOOKUP(Tabla1[[#This Row],[id_bodega]],'CONVERSION DATOS'!B:D,2,0)</f>
        <v>TAT BOGOTA MONTEVIDEO</v>
      </c>
      <c r="U225" s="3" t="str">
        <f>+VLOOKUP(Q225,'CONVERSION DATOS'!B:D,3,0)</f>
        <v>VEHICULOS</v>
      </c>
      <c r="V225" t="str">
        <f>+VLOOKUP($A$1:$A$20458,'DT HUEVO'!$A:$E,3,0)</f>
        <v>XL</v>
      </c>
      <c r="W225" t="str">
        <f>+VLOOKUP($A$1:$A$20298,'DT HUEVO'!$A:$E,4,0)</f>
        <v>EMPACADOS</v>
      </c>
      <c r="X225" t="str">
        <f>+VLOOKUP(T$1:T$20458,'DT HUEVO'!$H:$K,2,0)</f>
        <v>CENTRO ORIENTE</v>
      </c>
      <c r="Y225" t="str">
        <f>+VLOOKUP(T$1:T$20458,'DT HUEVO'!$H:$K,3,0)</f>
        <v>SANTANDER</v>
      </c>
      <c r="Z225">
        <f>+VLOOKUP(A$1:A$20458,'DT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112271</v>
      </c>
      <c r="B226" s="131" t="s">
        <v>1235</v>
      </c>
      <c r="C226" s="131" t="s">
        <v>1259</v>
      </c>
      <c r="D226" s="131">
        <v>975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630</v>
      </c>
      <c r="J226" s="131" t="s">
        <v>1262</v>
      </c>
      <c r="K226" s="131" t="s">
        <v>1263</v>
      </c>
      <c r="L226" s="133">
        <v>589.67999999999995</v>
      </c>
      <c r="M226" s="134">
        <v>46209</v>
      </c>
      <c r="N226" s="131">
        <v>0</v>
      </c>
      <c r="O226" s="131" t="s">
        <v>1504</v>
      </c>
      <c r="P226" s="131">
        <v>112271</v>
      </c>
      <c r="Q226" s="131" t="s">
        <v>342</v>
      </c>
      <c r="R226" s="131">
        <v>0</v>
      </c>
      <c r="T226" s="3" t="str">
        <f>+VLOOKUP(Tabla1[[#This Row],[id_bodega]],'CONVERSION DATOS'!B:D,2,0)</f>
        <v>TAT BOGOTA MONTEVIDEO</v>
      </c>
      <c r="U226" s="3" t="str">
        <f>+VLOOKUP(Q226,'CONVERSION DATOS'!B:D,3,0)</f>
        <v>VEHICULOS</v>
      </c>
      <c r="V226" t="str">
        <f>+VLOOKUP($A$1:$A$20579,'DT HUEVO'!$A:$E,3,0)</f>
        <v>XL</v>
      </c>
      <c r="W226" t="str">
        <f>+VLOOKUP($A$1:$A$20419,'DT HUEVO'!$A:$E,4,0)</f>
        <v>EMPACADOS</v>
      </c>
      <c r="X226" t="str">
        <f>+VLOOKUP(T$1:T$20579,'DT HUEVO'!$H:$K,2,0)</f>
        <v>CENTRO ORIENTE</v>
      </c>
      <c r="Y226" t="str">
        <f>+VLOOKUP(T$1:T$20579,'DT HUEVO'!$H:$K,3,0)</f>
        <v>SANTANDER</v>
      </c>
      <c r="Z226">
        <f>+VLOOKUP(A$1:A$20579,'DT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2110202</v>
      </c>
      <c r="B227" s="131" t="s">
        <v>1008</v>
      </c>
      <c r="C227" s="131" t="s">
        <v>1259</v>
      </c>
      <c r="D227" s="131">
        <v>6720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490</v>
      </c>
      <c r="J227" s="131" t="s">
        <v>1262</v>
      </c>
      <c r="K227" s="131" t="s">
        <v>1263</v>
      </c>
      <c r="L227" s="133">
        <v>394.26082957340049</v>
      </c>
      <c r="M227" s="134">
        <v>46209</v>
      </c>
      <c r="O227" s="131" t="s">
        <v>1504</v>
      </c>
      <c r="P227" s="131">
        <v>2110202</v>
      </c>
      <c r="Q227" s="131" t="s">
        <v>342</v>
      </c>
      <c r="R227" s="131">
        <v>0</v>
      </c>
      <c r="T227" s="3" t="str">
        <f>+VLOOKUP(Tabla1[[#This Row],[id_bodega]],'CONVERSION DATOS'!B:D,2,0)</f>
        <v>TAT BOGOTA MONTEVIDEO</v>
      </c>
      <c r="U227" s="3" t="str">
        <f>+VLOOKUP(Q227,'CONVERSION DATOS'!B:D,3,0)</f>
        <v>VEHICULOS</v>
      </c>
      <c r="V227" t="str">
        <f>+VLOOKUP($A$1:$A$20538,'DT HUEVO'!$A:$E,3,0)</f>
        <v>XL</v>
      </c>
      <c r="W227" t="str">
        <f>+VLOOKUP($A$1:$A$20378,'DT HUEVO'!$A:$E,4,0)</f>
        <v>VERDE</v>
      </c>
      <c r="X227" t="str">
        <f>+VLOOKUP(T$1:T$20538,'DT HUEVO'!$H:$K,2,0)</f>
        <v>CENTRO ORIENTE</v>
      </c>
      <c r="Y227" t="str">
        <f>+VLOOKUP(T$1:T$20538,'DT HUEVO'!$H:$K,3,0)</f>
        <v>SANTANDER</v>
      </c>
      <c r="Z227">
        <f>+VLOOKUP(A$1:A$20538,'DT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2110217</v>
      </c>
      <c r="B228" s="131" t="s">
        <v>1249</v>
      </c>
      <c r="C228" s="131" t="s">
        <v>1259</v>
      </c>
      <c r="D228" s="131">
        <v>6212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500</v>
      </c>
      <c r="J228" s="131" t="s">
        <v>1262</v>
      </c>
      <c r="K228" s="131" t="s">
        <v>1263</v>
      </c>
      <c r="L228" s="133">
        <v>393.89</v>
      </c>
      <c r="M228" s="134">
        <v>46209</v>
      </c>
      <c r="N228" s="131">
        <v>0</v>
      </c>
      <c r="O228" s="131" t="s">
        <v>1504</v>
      </c>
      <c r="P228" s="131">
        <v>2110217</v>
      </c>
      <c r="Q228" s="131" t="s">
        <v>342</v>
      </c>
      <c r="R228" s="131">
        <v>0</v>
      </c>
      <c r="T228" s="3" t="str">
        <f>+VLOOKUP(Tabla1[[#This Row],[id_bodega]],'CONVERSION DATOS'!B:D,2,0)</f>
        <v>TAT BOGOTA MONTEVIDEO</v>
      </c>
      <c r="U228" s="3" t="str">
        <f>+VLOOKUP(Q228,'CONVERSION DATOS'!B:D,3,0)</f>
        <v>VEHICULOS</v>
      </c>
      <c r="V228" t="str">
        <f>+VLOOKUP($A$1:$A$20535,'DT HUEVO'!$A:$E,3,0)</f>
        <v>XL</v>
      </c>
      <c r="W228" t="str">
        <f>+VLOOKUP($A$1:$A$20375,'DT HUEVO'!$A:$E,4,0)</f>
        <v>EMPACADOS</v>
      </c>
      <c r="X228" t="str">
        <f>+VLOOKUP(T$1:T$20535,'DT HUEVO'!$H:$K,2,0)</f>
        <v>CENTRO ORIENTE</v>
      </c>
      <c r="Y228" t="str">
        <f>+VLOOKUP(T$1:T$20535,'DT HUEVO'!$H:$K,3,0)</f>
        <v>SANTANDER</v>
      </c>
      <c r="Z228">
        <f>+VLOOKUP(A$1:A$20535,'DT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112271</v>
      </c>
      <c r="B229" s="131" t="s">
        <v>1235</v>
      </c>
      <c r="C229" s="131" t="s">
        <v>1259</v>
      </c>
      <c r="D229" s="131">
        <v>1095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630</v>
      </c>
      <c r="J229" s="131" t="s">
        <v>1262</v>
      </c>
      <c r="K229" s="131" t="s">
        <v>1263</v>
      </c>
      <c r="L229" s="133">
        <v>589.67999999999995</v>
      </c>
      <c r="M229" s="134">
        <v>46209</v>
      </c>
      <c r="N229" s="131">
        <v>0</v>
      </c>
      <c r="O229" s="131" t="s">
        <v>1505</v>
      </c>
      <c r="P229" s="131">
        <v>112271</v>
      </c>
      <c r="Q229" s="131" t="s">
        <v>343</v>
      </c>
      <c r="R229" s="131">
        <v>0</v>
      </c>
      <c r="T229" s="3" t="str">
        <f>+VLOOKUP(Tabla1[[#This Row],[id_bodega]],'CONVERSION DATOS'!B:D,2,0)</f>
        <v>TAT BOGOTA MONTEVIDEO</v>
      </c>
      <c r="U229" s="3" t="str">
        <f>+VLOOKUP(Q229,'CONVERSION DATOS'!B:D,3,0)</f>
        <v>VEHICULOS</v>
      </c>
      <c r="V229" t="str">
        <f>+VLOOKUP($A$1:$A$20505,'DT HUEVO'!$A:$E,3,0)</f>
        <v>XL</v>
      </c>
      <c r="W229" t="str">
        <f>+VLOOKUP($A$1:$A$20345,'DT HUEVO'!$A:$E,4,0)</f>
        <v>EMPACADOS</v>
      </c>
      <c r="X229" t="str">
        <f>+VLOOKUP(T$1:T$20505,'DT HUEVO'!$H:$K,2,0)</f>
        <v>CENTRO ORIENTE</v>
      </c>
      <c r="Y229" t="str">
        <f>+VLOOKUP(T$1:T$20505,'DT HUEVO'!$H:$K,3,0)</f>
        <v>SANTANDER</v>
      </c>
      <c r="Z229">
        <f>+VLOOKUP(A$1:A$20505,'DT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11392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490</v>
      </c>
      <c r="J230" s="131" t="s">
        <v>1262</v>
      </c>
      <c r="K230" s="131" t="s">
        <v>1263</v>
      </c>
      <c r="L230" s="133">
        <v>394.26077531524493</v>
      </c>
      <c r="M230" s="134">
        <v>46209</v>
      </c>
      <c r="O230" s="131" t="s">
        <v>1505</v>
      </c>
      <c r="P230" s="131">
        <v>2110202</v>
      </c>
      <c r="Q230" s="131" t="s">
        <v>343</v>
      </c>
      <c r="R230" s="131">
        <v>0</v>
      </c>
      <c r="T230" s="3" t="str">
        <f>+VLOOKUP(Tabla1[[#This Row],[id_bodega]],'CONVERSION DATOS'!B:D,2,0)</f>
        <v>TAT BOGOTA MONTEVIDEO</v>
      </c>
      <c r="U230" s="3" t="str">
        <f>+VLOOKUP(Q230,'CONVERSION DATOS'!B:D,3,0)</f>
        <v>VEHICULOS</v>
      </c>
      <c r="V230" t="str">
        <f>+VLOOKUP($A$1:$A$20463,'DT HUEVO'!$A:$E,3,0)</f>
        <v>XL</v>
      </c>
      <c r="W230" t="str">
        <f>+VLOOKUP($A$1:$A$20303,'DT HUEVO'!$A:$E,4,0)</f>
        <v>VERDE</v>
      </c>
      <c r="X230" t="str">
        <f>+VLOOKUP(T$1:T$20463,'DT HUEVO'!$H:$K,2,0)</f>
        <v>CENTRO ORIENTE</v>
      </c>
      <c r="Y230" t="str">
        <f>+VLOOKUP(T$1:T$20463,'DT HUEVO'!$H:$K,3,0)</f>
        <v>SANTANDER</v>
      </c>
      <c r="Z230">
        <f>+VLOOKUP(A$1:A$20463,'DT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2110217</v>
      </c>
      <c r="B231" s="131" t="s">
        <v>1249</v>
      </c>
      <c r="C231" s="131" t="s">
        <v>1259</v>
      </c>
      <c r="D231" s="131">
        <v>390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500</v>
      </c>
      <c r="J231" s="131" t="s">
        <v>1262</v>
      </c>
      <c r="K231" s="131" t="s">
        <v>1263</v>
      </c>
      <c r="L231" s="133">
        <v>393.89000000000891</v>
      </c>
      <c r="M231" s="134">
        <v>46209</v>
      </c>
      <c r="N231" s="131">
        <v>0</v>
      </c>
      <c r="O231" s="131" t="s">
        <v>1505</v>
      </c>
      <c r="P231" s="131">
        <v>2110217</v>
      </c>
      <c r="Q231" s="131" t="s">
        <v>343</v>
      </c>
      <c r="R231" s="131">
        <v>0</v>
      </c>
      <c r="T231" s="3" t="str">
        <f>+VLOOKUP(Tabla1[[#This Row],[id_bodega]],'CONVERSION DATOS'!B:D,2,0)</f>
        <v>TAT BOGOTA MONTEVIDEO</v>
      </c>
      <c r="U231" s="3" t="str">
        <f>+VLOOKUP(Q231,'CONVERSION DATOS'!B:D,3,0)</f>
        <v>VEHICULOS</v>
      </c>
      <c r="V231" t="str">
        <f>+VLOOKUP($A$1:$A$20490,'DT HUEVO'!$A:$E,3,0)</f>
        <v>XL</v>
      </c>
      <c r="W231" t="str">
        <f>+VLOOKUP($A$1:$A$20330,'DT HUEVO'!$A:$E,4,0)</f>
        <v>EMPACADOS</v>
      </c>
      <c r="X231" t="str">
        <f>+VLOOKUP(T$1:T$20490,'DT HUEVO'!$H:$K,2,0)</f>
        <v>CENTRO ORIENTE</v>
      </c>
      <c r="Y231" t="str">
        <f>+VLOOKUP(T$1:T$20490,'DT HUEVO'!$H:$K,3,0)</f>
        <v>SANTANDER</v>
      </c>
      <c r="Z231">
        <f>+VLOOKUP(A$1:A$20490,'DT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112271</v>
      </c>
      <c r="B232" s="131" t="s">
        <v>1235</v>
      </c>
      <c r="C232" s="131" t="s">
        <v>1259</v>
      </c>
      <c r="D232" s="131">
        <v>180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630</v>
      </c>
      <c r="J232" s="131" t="s">
        <v>1262</v>
      </c>
      <c r="K232" s="131" t="s">
        <v>1263</v>
      </c>
      <c r="L232" s="133">
        <v>589.67999999999995</v>
      </c>
      <c r="M232" s="134">
        <v>46209</v>
      </c>
      <c r="N232" s="131">
        <v>0</v>
      </c>
      <c r="O232" s="131" t="s">
        <v>1716</v>
      </c>
      <c r="P232" s="131">
        <v>112271</v>
      </c>
      <c r="Q232" s="131" t="s">
        <v>344</v>
      </c>
      <c r="R232" s="131">
        <v>0</v>
      </c>
      <c r="T232" s="3" t="str">
        <f>+VLOOKUP(Tabla1[[#This Row],[id_bodega]],'CONVERSION DATOS'!B:D,2,0)</f>
        <v>TAT BOGOTA MONTEVIDEO</v>
      </c>
      <c r="U232" s="3" t="str">
        <f>+VLOOKUP(Q232,'CONVERSION DATOS'!B:D,3,0)</f>
        <v>VEHICULOS</v>
      </c>
      <c r="V232" t="str">
        <f>+VLOOKUP($A$1:$A$20475,'DT HUEVO'!$A:$E,3,0)</f>
        <v>XL</v>
      </c>
      <c r="W232" t="str">
        <f>+VLOOKUP($A$1:$A$20315,'DT HUEVO'!$A:$E,4,0)</f>
        <v>EMPACADOS</v>
      </c>
      <c r="X232" t="str">
        <f>+VLOOKUP(T$1:T$20475,'DT HUEVO'!$H:$K,2,0)</f>
        <v>CENTRO ORIENTE</v>
      </c>
      <c r="Y232" t="str">
        <f>+VLOOKUP(T$1:T$20475,'DT HUEVO'!$H:$K,3,0)</f>
        <v>SANTANDER</v>
      </c>
      <c r="Z232">
        <f>+VLOOKUP(A$1:A$20475,'DT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2110202</v>
      </c>
      <c r="B233" s="131" t="s">
        <v>1008</v>
      </c>
      <c r="C233" s="131" t="s">
        <v>1259</v>
      </c>
      <c r="D233" s="131">
        <v>2837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490</v>
      </c>
      <c r="J233" s="131" t="s">
        <v>1262</v>
      </c>
      <c r="K233" s="131" t="s">
        <v>1263</v>
      </c>
      <c r="L233" s="133">
        <v>394.26072271460339</v>
      </c>
      <c r="M233" s="134">
        <v>46209</v>
      </c>
      <c r="O233" s="131" t="s">
        <v>1716</v>
      </c>
      <c r="P233" s="131">
        <v>2110202</v>
      </c>
      <c r="Q233" s="131" t="s">
        <v>344</v>
      </c>
      <c r="R233" s="131">
        <v>0</v>
      </c>
      <c r="T233" s="3" t="str">
        <f>+VLOOKUP(Tabla1[[#This Row],[id_bodega]],'CONVERSION DATOS'!B:D,2,0)</f>
        <v>TAT BOGOTA MONTEVIDEO</v>
      </c>
      <c r="U233" s="3" t="str">
        <f>+VLOOKUP(Q233,'CONVERSION DATOS'!B:D,3,0)</f>
        <v>VEHICULOS</v>
      </c>
      <c r="V233" t="str">
        <f>+VLOOKUP($A$1:$A$20535,'DT HUEVO'!$A:$E,3,0)</f>
        <v>XL</v>
      </c>
      <c r="W233" t="str">
        <f>+VLOOKUP($A$1:$A$20375,'DT HUEVO'!$A:$E,4,0)</f>
        <v>VERDE</v>
      </c>
      <c r="X233" t="str">
        <f>+VLOOKUP(T$1:T$20535,'DT HUEVO'!$H:$K,2,0)</f>
        <v>CENTRO ORIENTE</v>
      </c>
      <c r="Y233" t="str">
        <f>+VLOOKUP(T$1:T$20535,'DT HUEVO'!$H:$K,3,0)</f>
        <v>SANTANDER</v>
      </c>
      <c r="Z233">
        <f>+VLOOKUP(A$1:A$20535,'DT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2110217</v>
      </c>
      <c r="B234" s="131" t="s">
        <v>1249</v>
      </c>
      <c r="C234" s="131" t="s">
        <v>1259</v>
      </c>
      <c r="D234" s="131">
        <v>1560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500</v>
      </c>
      <c r="J234" s="131" t="s">
        <v>1262</v>
      </c>
      <c r="K234" s="131" t="s">
        <v>1263</v>
      </c>
      <c r="L234" s="133">
        <v>393.89</v>
      </c>
      <c r="M234" s="134">
        <v>46209</v>
      </c>
      <c r="N234" s="131">
        <v>0</v>
      </c>
      <c r="O234" s="131" t="s">
        <v>1716</v>
      </c>
      <c r="P234" s="131">
        <v>2110217</v>
      </c>
      <c r="Q234" s="131" t="s">
        <v>344</v>
      </c>
      <c r="R234" s="131">
        <v>0</v>
      </c>
      <c r="T234" s="3" t="str">
        <f>+VLOOKUP(Tabla1[[#This Row],[id_bodega]],'CONVERSION DATOS'!B:D,2,0)</f>
        <v>TAT BOGOTA MONTEVIDEO</v>
      </c>
      <c r="U234" s="3" t="str">
        <f>+VLOOKUP(Q234,'CONVERSION DATOS'!B:D,3,0)</f>
        <v>VEHICULOS</v>
      </c>
      <c r="V234" t="str">
        <f>+VLOOKUP($A$1:$A$20535,'DT HUEVO'!$A:$E,3,0)</f>
        <v>XL</v>
      </c>
      <c r="W234" t="str">
        <f>+VLOOKUP($A$1:$A$20375,'DT HUEVO'!$A:$E,4,0)</f>
        <v>EMPACADOS</v>
      </c>
      <c r="X234" t="str">
        <f>+VLOOKUP(T$1:T$20535,'DT HUEVO'!$H:$K,2,0)</f>
        <v>CENTRO ORIENTE</v>
      </c>
      <c r="Y234" t="str">
        <f>+VLOOKUP(T$1:T$20535,'DT HUEVO'!$H:$K,3,0)</f>
        <v>SANTANDER</v>
      </c>
      <c r="Z234">
        <f>+VLOOKUP(A$1:A$20535,'DT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4544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490</v>
      </c>
      <c r="J235" s="131" t="s">
        <v>1262</v>
      </c>
      <c r="K235" s="131" t="s">
        <v>1263</v>
      </c>
      <c r="L235" s="133">
        <v>394.26111047638869</v>
      </c>
      <c r="M235" s="134">
        <v>46209</v>
      </c>
      <c r="O235" s="131" t="s">
        <v>1506</v>
      </c>
      <c r="P235" s="131">
        <v>2110202</v>
      </c>
      <c r="Q235" s="131" t="s">
        <v>345</v>
      </c>
      <c r="R235" s="131">
        <v>0</v>
      </c>
      <c r="T235" s="3" t="str">
        <f>+VLOOKUP(Tabla1[[#This Row],[id_bodega]],'CONVERSION DATOS'!B:D,2,0)</f>
        <v>TAT BOGOTA MONTEVIDEO</v>
      </c>
      <c r="U235" s="3" t="str">
        <f>+VLOOKUP(Q235,'CONVERSION DATOS'!B:D,3,0)</f>
        <v>VEHICULOS</v>
      </c>
      <c r="V235" t="str">
        <f>+VLOOKUP($A$1:$A$20576,'DT HUEVO'!$A:$E,3,0)</f>
        <v>XL</v>
      </c>
      <c r="W235" t="str">
        <f>+VLOOKUP($A$1:$A$20416,'DT HUEVO'!$A:$E,4,0)</f>
        <v>VERDE</v>
      </c>
      <c r="X235" t="str">
        <f>+VLOOKUP(T$1:T$20576,'DT HUEVO'!$H:$K,2,0)</f>
        <v>CENTRO ORIENTE</v>
      </c>
      <c r="Y235" t="str">
        <f>+VLOOKUP(T$1:T$20576,'DT HUEVO'!$H:$K,3,0)</f>
        <v>SANTANDER</v>
      </c>
      <c r="Z235">
        <f>+VLOOKUP(A$1:A$20576,'DT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2110217</v>
      </c>
      <c r="B236" s="131" t="s">
        <v>1249</v>
      </c>
      <c r="C236" s="131" t="s">
        <v>1259</v>
      </c>
      <c r="D236" s="131">
        <v>2250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500</v>
      </c>
      <c r="J236" s="131" t="s">
        <v>1262</v>
      </c>
      <c r="K236" s="131" t="s">
        <v>1263</v>
      </c>
      <c r="L236" s="133">
        <v>393.89</v>
      </c>
      <c r="M236" s="134">
        <v>46209</v>
      </c>
      <c r="N236" s="131">
        <v>0</v>
      </c>
      <c r="O236" s="131" t="s">
        <v>1506</v>
      </c>
      <c r="P236" s="131">
        <v>2110217</v>
      </c>
      <c r="Q236" s="131" t="s">
        <v>345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VEHICULOS</v>
      </c>
      <c r="V236" t="str">
        <f>+VLOOKUP($A$1:$A$20535,'DT HUEVO'!$A:$E,3,0)</f>
        <v>XL</v>
      </c>
      <c r="W236" t="str">
        <f>+VLOOKUP($A$1:$A$20375,'DT HUEVO'!$A:$E,4,0)</f>
        <v>EMPACADOS</v>
      </c>
      <c r="X236" t="str">
        <f>+VLOOKUP(T$1:T$20535,'DT HUEVO'!$H:$K,2,0)</f>
        <v>CENTRO ORIENTE</v>
      </c>
      <c r="Y236" t="str">
        <f>+VLOOKUP(T$1:T$20535,'DT HUEVO'!$H:$K,3,0)</f>
        <v>SANTANDER</v>
      </c>
      <c r="Z236">
        <f>+VLOOKUP(A$1:A$20535,'DT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112271</v>
      </c>
      <c r="B237" s="131" t="s">
        <v>1235</v>
      </c>
      <c r="C237" s="131" t="s">
        <v>1259</v>
      </c>
      <c r="D237" s="131">
        <v>1905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630</v>
      </c>
      <c r="J237" s="131" t="s">
        <v>1262</v>
      </c>
      <c r="K237" s="131" t="s">
        <v>1263</v>
      </c>
      <c r="L237" s="133">
        <v>589.67999999999995</v>
      </c>
      <c r="M237" s="134">
        <v>46210</v>
      </c>
      <c r="N237" s="131">
        <v>0</v>
      </c>
      <c r="O237" s="131" t="s">
        <v>1507</v>
      </c>
      <c r="P237" s="131">
        <v>112271</v>
      </c>
      <c r="Q237" s="131" t="s">
        <v>1508</v>
      </c>
      <c r="R237" s="131">
        <v>0</v>
      </c>
      <c r="T237" s="3" t="str">
        <f>+VLOOKUP(Tabla1[[#This Row],[id_bodega]],'CONVERSION DATOS'!B:D,2,0)</f>
        <v>TAT BOGOTA MONTEVIDEO</v>
      </c>
      <c r="U237" s="3" t="str">
        <f>+VLOOKUP(Q237,'CONVERSION DATOS'!B:D,3,0)</f>
        <v>VEHICULOS</v>
      </c>
      <c r="V237" t="str">
        <f>+VLOOKUP($A$1:$A$20538,'DT HUEVO'!$A:$E,3,0)</f>
        <v>XL</v>
      </c>
      <c r="W237" t="str">
        <f>+VLOOKUP($A$1:$A$20378,'DT HUEVO'!$A:$E,4,0)</f>
        <v>EMPACADOS</v>
      </c>
      <c r="X237" t="str">
        <f>+VLOOKUP(T$1:T$20538,'DT HUEVO'!$H:$K,2,0)</f>
        <v>CENTRO ORIENTE</v>
      </c>
      <c r="Y237" t="str">
        <f>+VLOOKUP(T$1:T$20538,'DT HUEVO'!$H:$K,3,0)</f>
        <v>SANTANDER</v>
      </c>
      <c r="Z237">
        <f>+VLOOKUP(A$1:A$20538,'DT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2110202</v>
      </c>
      <c r="B238" s="131" t="s">
        <v>1008</v>
      </c>
      <c r="C238" s="131" t="s">
        <v>1259</v>
      </c>
      <c r="D238" s="131">
        <v>7903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490</v>
      </c>
      <c r="J238" s="131" t="s">
        <v>1262</v>
      </c>
      <c r="K238" s="131" t="s">
        <v>1263</v>
      </c>
      <c r="L238" s="133">
        <v>394.26055455463109</v>
      </c>
      <c r="M238" s="134">
        <v>46209</v>
      </c>
      <c r="O238" s="131" t="s">
        <v>1507</v>
      </c>
      <c r="P238" s="131">
        <v>2110202</v>
      </c>
      <c r="Q238" s="131" t="s">
        <v>1508</v>
      </c>
      <c r="R238" s="131">
        <v>0</v>
      </c>
      <c r="T238" s="3" t="str">
        <f>+VLOOKUP(Tabla1[[#This Row],[id_bodega]],'CONVERSION DATOS'!B:D,2,0)</f>
        <v>TAT BOGOTA MONTEVIDEO</v>
      </c>
      <c r="U238" s="3" t="str">
        <f>+VLOOKUP(Q238,'CONVERSION DATOS'!B:D,3,0)</f>
        <v>VEHICULOS</v>
      </c>
      <c r="V238" t="str">
        <f>+VLOOKUP($A$1:$A$20571,'DT HUEVO'!$A:$E,3,0)</f>
        <v>XL</v>
      </c>
      <c r="W238" t="str">
        <f>+VLOOKUP($A$1:$A$20411,'DT HUEVO'!$A:$E,4,0)</f>
        <v>VERDE</v>
      </c>
      <c r="X238" t="str">
        <f>+VLOOKUP(T$1:T$20571,'DT HUEVO'!$H:$K,2,0)</f>
        <v>CENTRO ORIENTE</v>
      </c>
      <c r="Y238" t="str">
        <f>+VLOOKUP(T$1:T$20571,'DT HUEVO'!$H:$K,3,0)</f>
        <v>SANTANDER</v>
      </c>
      <c r="Z238">
        <f>+VLOOKUP(A$1:A$20571,'DT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2110217</v>
      </c>
      <c r="B239" s="131" t="s">
        <v>1249</v>
      </c>
      <c r="C239" s="131" t="s">
        <v>1259</v>
      </c>
      <c r="D239" s="131">
        <v>1230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500</v>
      </c>
      <c r="J239" s="131" t="s">
        <v>1262</v>
      </c>
      <c r="K239" s="131" t="s">
        <v>1263</v>
      </c>
      <c r="L239" s="133">
        <v>393.89</v>
      </c>
      <c r="M239" s="134">
        <v>46209</v>
      </c>
      <c r="N239" s="131">
        <v>0</v>
      </c>
      <c r="O239" s="131" t="s">
        <v>1507</v>
      </c>
      <c r="P239" s="131">
        <v>2110217</v>
      </c>
      <c r="Q239" s="131" t="s">
        <v>1508</v>
      </c>
      <c r="R239" s="131">
        <v>0</v>
      </c>
      <c r="T239" s="3" t="str">
        <f>+VLOOKUP(Tabla1[[#This Row],[id_bodega]],'CONVERSION DATOS'!B:D,2,0)</f>
        <v>TAT BOGOTA MONTEVIDEO</v>
      </c>
      <c r="U239" s="3" t="str">
        <f>+VLOOKUP(Q239,'CONVERSION DATOS'!B:D,3,0)</f>
        <v>VEHICULOS</v>
      </c>
      <c r="V239" t="str">
        <f>+VLOOKUP($A$1:$A$20475,'DT HUEVO'!$A:$E,3,0)</f>
        <v>XL</v>
      </c>
      <c r="W239" t="str">
        <f>+VLOOKUP($A$1:$A$20315,'DT HUEVO'!$A:$E,4,0)</f>
        <v>EMPACADOS</v>
      </c>
      <c r="X239" t="str">
        <f>+VLOOKUP(T$1:T$20475,'DT HUEVO'!$H:$K,2,0)</f>
        <v>CENTRO ORIENTE</v>
      </c>
      <c r="Y239" t="str">
        <f>+VLOOKUP(T$1:T$20475,'DT HUEVO'!$H:$K,3,0)</f>
        <v>SANTANDER</v>
      </c>
      <c r="Z239">
        <f>+VLOOKUP(A$1:A$20475,'DT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4440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490</v>
      </c>
      <c r="J240" s="131" t="s">
        <v>1262</v>
      </c>
      <c r="K240" s="131" t="s">
        <v>1263</v>
      </c>
      <c r="L240" s="133">
        <v>394.26039472753428</v>
      </c>
      <c r="M240" s="134">
        <v>46209</v>
      </c>
      <c r="O240" s="131" t="s">
        <v>1509</v>
      </c>
      <c r="P240" s="131">
        <v>2110202</v>
      </c>
      <c r="Q240" s="131" t="s">
        <v>346</v>
      </c>
      <c r="R240" s="131">
        <v>0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VEHICULOS</v>
      </c>
      <c r="V240" t="str">
        <f>+VLOOKUP($A$1:$A$20576,'DT HUEVO'!$A:$E,3,0)</f>
        <v>XL</v>
      </c>
      <c r="W240" t="str">
        <f>+VLOOKUP($A$1:$A$20416,'DT HUEVO'!$A:$E,4,0)</f>
        <v>VERDE</v>
      </c>
      <c r="X240" t="str">
        <f>+VLOOKUP(T$1:T$20576,'DT HUEVO'!$H:$K,2,0)</f>
        <v>CENTRO ORIENTE</v>
      </c>
      <c r="Y240" t="str">
        <f>+VLOOKUP(T$1:T$20576,'DT HUEVO'!$H:$K,3,0)</f>
        <v>SANTANDER</v>
      </c>
      <c r="Z240">
        <f>+VLOOKUP(A$1:A$20576,'DT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2110217</v>
      </c>
      <c r="B241" s="131" t="s">
        <v>1249</v>
      </c>
      <c r="C241" s="131" t="s">
        <v>1259</v>
      </c>
      <c r="D241" s="131">
        <v>7590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500</v>
      </c>
      <c r="J241" s="131" t="s">
        <v>1262</v>
      </c>
      <c r="K241" s="131" t="s">
        <v>1263</v>
      </c>
      <c r="L241" s="133">
        <v>393.89</v>
      </c>
      <c r="M241" s="134">
        <v>46209</v>
      </c>
      <c r="N241" s="131">
        <v>0</v>
      </c>
      <c r="O241" s="131" t="s">
        <v>1509</v>
      </c>
      <c r="P241" s="131">
        <v>2110217</v>
      </c>
      <c r="Q241" s="131" t="s">
        <v>346</v>
      </c>
      <c r="R241" s="131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VEHICULOS</v>
      </c>
      <c r="V241" t="str">
        <f>+VLOOKUP($A$1:$A$20463,'DT HUEVO'!$A:$E,3,0)</f>
        <v>XL</v>
      </c>
      <c r="W241" t="str">
        <f>+VLOOKUP($A$1:$A$20303,'DT HUEVO'!$A:$E,4,0)</f>
        <v>EMPACADOS</v>
      </c>
      <c r="X241" t="str">
        <f>+VLOOKUP(T$1:T$20463,'DT HUEVO'!$H:$K,2,0)</f>
        <v>CENTRO ORIENTE</v>
      </c>
      <c r="Y241" t="str">
        <f>+VLOOKUP(T$1:T$20463,'DT HUEVO'!$H:$K,3,0)</f>
        <v>SANTANDER</v>
      </c>
      <c r="Z241">
        <f>+VLOOKUP(A$1:A$20463,'DT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112271</v>
      </c>
      <c r="B242" s="131" t="s">
        <v>1235</v>
      </c>
      <c r="C242" s="131" t="s">
        <v>1259</v>
      </c>
      <c r="D242" s="131">
        <v>600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630</v>
      </c>
      <c r="J242" s="131" t="s">
        <v>1262</v>
      </c>
      <c r="K242" s="131" t="s">
        <v>1263</v>
      </c>
      <c r="L242" s="133">
        <v>589.67999999999995</v>
      </c>
      <c r="M242" s="134">
        <v>46209</v>
      </c>
      <c r="N242" s="131">
        <v>0</v>
      </c>
      <c r="O242" s="131" t="s">
        <v>1510</v>
      </c>
      <c r="P242" s="131">
        <v>112271</v>
      </c>
      <c r="Q242" s="131" t="s">
        <v>1248</v>
      </c>
      <c r="R242" s="131">
        <v>0</v>
      </c>
      <c r="T242" s="3" t="str">
        <f>+VLOOKUP(Tabla1[[#This Row],[id_bodega]],'CONVERSION DATOS'!B:D,2,0)</f>
        <v>TAT BOGOTA MONTEVIDEO</v>
      </c>
      <c r="U242" s="3" t="str">
        <f>+VLOOKUP(Q242,'CONVERSION DATOS'!B:D,3,0)</f>
        <v>VEHICULOS</v>
      </c>
      <c r="V242" t="str">
        <f>+VLOOKUP($A$1:$A$20538,'DT HUEVO'!$A:$E,3,0)</f>
        <v>XL</v>
      </c>
      <c r="W242" t="str">
        <f>+VLOOKUP($A$1:$A$20378,'DT HUEVO'!$A:$E,4,0)</f>
        <v>EMPACADOS</v>
      </c>
      <c r="X242" t="str">
        <f>+VLOOKUP(T$1:T$20538,'DT HUEVO'!$H:$K,2,0)</f>
        <v>CENTRO ORIENTE</v>
      </c>
      <c r="Y242" t="str">
        <f>+VLOOKUP(T$1:T$20538,'DT HUEVO'!$H:$K,3,0)</f>
        <v>SANTANDER</v>
      </c>
      <c r="Z242">
        <f>+VLOOKUP(A$1:A$20538,'DT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12592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490</v>
      </c>
      <c r="J243" s="131" t="s">
        <v>1262</v>
      </c>
      <c r="K243" s="131" t="s">
        <v>1263</v>
      </c>
      <c r="L243" s="133">
        <v>394.26048584888292</v>
      </c>
      <c r="M243" s="134">
        <v>46209</v>
      </c>
      <c r="O243" s="131" t="s">
        <v>1510</v>
      </c>
      <c r="P243" s="131">
        <v>2110202</v>
      </c>
      <c r="Q243" s="131" t="s">
        <v>1248</v>
      </c>
      <c r="R243" s="131">
        <v>0</v>
      </c>
      <c r="T243" s="3" t="str">
        <f>+VLOOKUP(Tabla1[[#This Row],[id_bodega]],'CONVERSION DATOS'!B:D,2,0)</f>
        <v>TAT BOGOTA MONTEVIDEO</v>
      </c>
      <c r="U243" s="3" t="str">
        <f>+VLOOKUP(Q243,'CONVERSION DATOS'!B:D,3,0)</f>
        <v>VEHICULOS</v>
      </c>
      <c r="V243" t="str">
        <f>+VLOOKUP($A$1:$A$20538,'DT HUEVO'!$A:$E,3,0)</f>
        <v>XL</v>
      </c>
      <c r="W243" t="str">
        <f>+VLOOKUP($A$1:$A$20378,'DT HUEVO'!$A:$E,4,0)</f>
        <v>VERDE</v>
      </c>
      <c r="X243" t="str">
        <f>+VLOOKUP(T$1:T$20538,'DT HUEVO'!$H:$K,2,0)</f>
        <v>CENTRO ORIENTE</v>
      </c>
      <c r="Y243" t="str">
        <f>+VLOOKUP(T$1:T$20538,'DT HUEVO'!$H:$K,3,0)</f>
        <v>SANTANDER</v>
      </c>
      <c r="Z243">
        <f>+VLOOKUP(A$1:A$20538,'DT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2112207</v>
      </c>
      <c r="B244" s="131" t="s">
        <v>1104</v>
      </c>
      <c r="C244" s="131" t="s">
        <v>1259</v>
      </c>
      <c r="D244" s="131">
        <v>180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640</v>
      </c>
      <c r="J244" s="131" t="s">
        <v>1262</v>
      </c>
      <c r="K244" s="131" t="s">
        <v>1263</v>
      </c>
      <c r="L244" s="133">
        <v>599.67999999999995</v>
      </c>
      <c r="M244" s="134">
        <v>46209</v>
      </c>
      <c r="O244" s="131" t="s">
        <v>1510</v>
      </c>
      <c r="P244" s="131">
        <v>2112207</v>
      </c>
      <c r="Q244" s="131" t="s">
        <v>1248</v>
      </c>
      <c r="R244" s="131">
        <v>0</v>
      </c>
      <c r="T244" s="3" t="str">
        <f>+VLOOKUP(Tabla1[[#This Row],[id_bodega]],'CONVERSION DATOS'!B:D,2,0)</f>
        <v>TAT BOGOTA MONTEVIDEO</v>
      </c>
      <c r="U244" s="3" t="str">
        <f>+VLOOKUP(Q244,'CONVERSION DATOS'!B:D,3,0)</f>
        <v>VEHICULOS</v>
      </c>
      <c r="V244" t="str">
        <f>+VLOOKUP($A$1:$A$20579,'DT HUEVO'!$A:$E,3,0)</f>
        <v>XL</v>
      </c>
      <c r="W244" t="str">
        <f>+VLOOKUP($A$1:$A$20419,'DT HUEVO'!$A:$E,4,0)</f>
        <v>EMPACADOS</v>
      </c>
      <c r="X244" t="str">
        <f>+VLOOKUP(T$1:T$20579,'DT HUEVO'!$H:$K,2,0)</f>
        <v>CENTRO ORIENTE</v>
      </c>
      <c r="Y244" t="str">
        <f>+VLOOKUP(T$1:T$20579,'DT HUEVO'!$H:$K,3,0)</f>
        <v>SANTANDER</v>
      </c>
      <c r="Z244" t="str">
        <f>+VLOOKUP(A$1:A$20579,'DT HUEVO'!$A:$E,5,0)</f>
        <v>TAT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2110202</v>
      </c>
      <c r="B245" s="131" t="s">
        <v>1008</v>
      </c>
      <c r="C245" s="131" t="s">
        <v>1259</v>
      </c>
      <c r="D245" s="131">
        <v>6841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490</v>
      </c>
      <c r="J245" s="131" t="s">
        <v>1262</v>
      </c>
      <c r="K245" s="131" t="s">
        <v>1263</v>
      </c>
      <c r="L245" s="133">
        <v>394.26051319967661</v>
      </c>
      <c r="M245" s="134">
        <v>46209</v>
      </c>
      <c r="O245" s="131" t="s">
        <v>1511</v>
      </c>
      <c r="P245" s="131">
        <v>2110202</v>
      </c>
      <c r="Q245" s="131" t="s">
        <v>347</v>
      </c>
      <c r="R245" s="131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VEHICULOS</v>
      </c>
      <c r="V245" t="str">
        <f>+VLOOKUP($A$1:$A$20579,'DT HUEVO'!$A:$E,3,0)</f>
        <v>XL</v>
      </c>
      <c r="W245" t="str">
        <f>+VLOOKUP($A$1:$A$20419,'DT HUEVO'!$A:$E,4,0)</f>
        <v>VERDE</v>
      </c>
      <c r="X245" t="str">
        <f>+VLOOKUP(T$1:T$20579,'DT HUEVO'!$H:$K,2,0)</f>
        <v>CENTRO ORIENTE</v>
      </c>
      <c r="Y245" t="str">
        <f>+VLOOKUP(T$1:T$20579,'DT HUEVO'!$H:$K,3,0)</f>
        <v>SANTANDER</v>
      </c>
      <c r="Z245">
        <f>+VLOOKUP(A$1:A$20579,'DT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2110217</v>
      </c>
      <c r="B246" s="131" t="s">
        <v>1249</v>
      </c>
      <c r="C246" s="131" t="s">
        <v>1259</v>
      </c>
      <c r="D246" s="131">
        <v>510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500</v>
      </c>
      <c r="J246" s="131" t="s">
        <v>1262</v>
      </c>
      <c r="K246" s="131" t="s">
        <v>1263</v>
      </c>
      <c r="L246" s="133">
        <v>393.89000000000021</v>
      </c>
      <c r="M246" s="134">
        <v>46209</v>
      </c>
      <c r="N246" s="131">
        <v>0</v>
      </c>
      <c r="O246" s="131" t="s">
        <v>1511</v>
      </c>
      <c r="P246" s="131">
        <v>2110217</v>
      </c>
      <c r="Q246" s="131" t="s">
        <v>347</v>
      </c>
      <c r="R246" s="131">
        <v>0</v>
      </c>
      <c r="T246" s="3" t="str">
        <f>+VLOOKUP(Tabla1[[#This Row],[id_bodega]],'CONVERSION DATOS'!B:D,2,0)</f>
        <v>TAT BOGOTA MONTEVIDEO</v>
      </c>
      <c r="U246" s="3" t="str">
        <f>+VLOOKUP(Q246,'CONVERSION DATOS'!B:D,3,0)</f>
        <v>VEHICULOS</v>
      </c>
      <c r="V246" t="str">
        <f>+VLOOKUP($A$1:$A$20579,'DT HUEVO'!$A:$E,3,0)</f>
        <v>XL</v>
      </c>
      <c r="W246" t="str">
        <f>+VLOOKUP($A$1:$A$20419,'DT HUEVO'!$A:$E,4,0)</f>
        <v>EMPACADOS</v>
      </c>
      <c r="X246" t="str">
        <f>+VLOOKUP(T$1:T$20579,'DT HUEVO'!$H:$K,2,0)</f>
        <v>CENTRO ORIENTE</v>
      </c>
      <c r="Y246" t="str">
        <f>+VLOOKUP(T$1:T$20579,'DT HUEVO'!$H:$K,3,0)</f>
        <v>SANTANDER</v>
      </c>
      <c r="Z246">
        <f>+VLOOKUP(A$1:A$20579,'DT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2112207</v>
      </c>
      <c r="B247" s="131" t="s">
        <v>1104</v>
      </c>
      <c r="C247" s="131" t="s">
        <v>1259</v>
      </c>
      <c r="D247" s="131">
        <v>180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640</v>
      </c>
      <c r="J247" s="131" t="s">
        <v>1262</v>
      </c>
      <c r="K247" s="131" t="s">
        <v>1263</v>
      </c>
      <c r="L247" s="133">
        <v>599.67999999999995</v>
      </c>
      <c r="M247" s="134">
        <v>46206</v>
      </c>
      <c r="O247" s="131" t="s">
        <v>1511</v>
      </c>
      <c r="P247" s="131">
        <v>2112207</v>
      </c>
      <c r="Q247" s="131" t="s">
        <v>347</v>
      </c>
      <c r="R247" s="131">
        <v>0</v>
      </c>
      <c r="T247" s="3" t="str">
        <f>+VLOOKUP(Tabla1[[#This Row],[id_bodega]],'CONVERSION DATOS'!B:D,2,0)</f>
        <v>TAT BOGOTA MONTEVIDEO</v>
      </c>
      <c r="U247" s="3" t="str">
        <f>+VLOOKUP(Q247,'CONVERSION DATOS'!B:D,3,0)</f>
        <v>VEHICULOS</v>
      </c>
      <c r="V247" t="str">
        <f>+VLOOKUP($A$1:$A$20535,'DT HUEVO'!$A:$E,3,0)</f>
        <v>XL</v>
      </c>
      <c r="W247" t="str">
        <f>+VLOOKUP($A$1:$A$20375,'DT HUEVO'!$A:$E,4,0)</f>
        <v>EMPACADOS</v>
      </c>
      <c r="X247" t="str">
        <f>+VLOOKUP(T$1:T$20535,'DT HUEVO'!$H:$K,2,0)</f>
        <v>CENTRO ORIENTE</v>
      </c>
      <c r="Y247" t="str">
        <f>+VLOOKUP(T$1:T$20535,'DT HUEVO'!$H:$K,3,0)</f>
        <v>SANTANDER</v>
      </c>
      <c r="Z247" t="str">
        <f>+VLOOKUP(A$1:A$20535,'DT HUEVO'!$A:$E,5,0)</f>
        <v>TAT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112271</v>
      </c>
      <c r="B248" s="131" t="s">
        <v>1235</v>
      </c>
      <c r="C248" s="131" t="s">
        <v>1259</v>
      </c>
      <c r="D248" s="131">
        <v>765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630</v>
      </c>
      <c r="J248" s="131" t="s">
        <v>1262</v>
      </c>
      <c r="K248" s="131" t="s">
        <v>1263</v>
      </c>
      <c r="L248" s="133">
        <v>589.67999999999995</v>
      </c>
      <c r="M248" s="134">
        <v>46209</v>
      </c>
      <c r="N248" s="131">
        <v>0</v>
      </c>
      <c r="O248" s="131" t="s">
        <v>1709</v>
      </c>
      <c r="P248" s="131">
        <v>112271</v>
      </c>
      <c r="Q248" s="131" t="s">
        <v>348</v>
      </c>
      <c r="R248" s="131">
        <v>0</v>
      </c>
      <c r="T248" s="3" t="str">
        <f>+VLOOKUP(Tabla1[[#This Row],[id_bodega]],'CONVERSION DATOS'!B:D,2,0)</f>
        <v>TAT BOGOTA MONTEVIDEO</v>
      </c>
      <c r="U248" s="3" t="str">
        <f>+VLOOKUP(Q248,'CONVERSION DATOS'!B:D,3,0)</f>
        <v>VEHICULOS</v>
      </c>
      <c r="V248" t="str">
        <f>+VLOOKUP($A$1:$A$20490,'DT HUEVO'!$A:$E,3,0)</f>
        <v>XL</v>
      </c>
      <c r="W248" t="str">
        <f>+VLOOKUP($A$1:$A$20330,'DT HUEVO'!$A:$E,4,0)</f>
        <v>EMPACADOS</v>
      </c>
      <c r="X248" t="str">
        <f>+VLOOKUP(T$1:T$20490,'DT HUEVO'!$H:$K,2,0)</f>
        <v>CENTRO ORIENTE</v>
      </c>
      <c r="Y248" t="str">
        <f>+VLOOKUP(T$1:T$20490,'DT HUEVO'!$H:$K,3,0)</f>
        <v>SANTANDER</v>
      </c>
      <c r="Z248">
        <f>+VLOOKUP(A$1:A$20490,'DT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2664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490</v>
      </c>
      <c r="J249" s="131" t="s">
        <v>1262</v>
      </c>
      <c r="K249" s="131" t="s">
        <v>1263</v>
      </c>
      <c r="L249" s="133">
        <v>394.26065191897982</v>
      </c>
      <c r="M249" s="134">
        <v>46210</v>
      </c>
      <c r="O249" s="131" t="s">
        <v>1709</v>
      </c>
      <c r="P249" s="131">
        <v>2110202</v>
      </c>
      <c r="Q249" s="131" t="s">
        <v>348</v>
      </c>
      <c r="R249" s="131">
        <v>0</v>
      </c>
      <c r="T249" s="3" t="str">
        <f>+VLOOKUP(Tabla1[[#This Row],[id_bodega]],'CONVERSION DATOS'!B:D,2,0)</f>
        <v>TAT BOGOTA MONTEVIDEO</v>
      </c>
      <c r="U249" s="3" t="str">
        <f>+VLOOKUP(Q249,'CONVERSION DATOS'!B:D,3,0)</f>
        <v>VEHICULOS</v>
      </c>
      <c r="V249" t="str">
        <f>+VLOOKUP($A$1:$A$20453,'DT HUEVO'!$A:$E,3,0)</f>
        <v>XL</v>
      </c>
      <c r="W249" t="str">
        <f>+VLOOKUP($A$1:$A$20293,'DT HUEVO'!$A:$E,4,0)</f>
        <v>VERDE</v>
      </c>
      <c r="X249" t="str">
        <f>+VLOOKUP(T$1:T$20453,'DT HUEVO'!$H:$K,2,0)</f>
        <v>CENTRO ORIENTE</v>
      </c>
      <c r="Y249" t="str">
        <f>+VLOOKUP(T$1:T$20453,'DT HUEVO'!$H:$K,3,0)</f>
        <v>SANTANDER</v>
      </c>
      <c r="Z249">
        <f>+VLOOKUP(A$1:A$20453,'DT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2110217</v>
      </c>
      <c r="B250" s="131" t="s">
        <v>1249</v>
      </c>
      <c r="C250" s="131" t="s">
        <v>1259</v>
      </c>
      <c r="D250" s="131">
        <v>6600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500</v>
      </c>
      <c r="J250" s="131" t="s">
        <v>1262</v>
      </c>
      <c r="K250" s="131" t="s">
        <v>1263</v>
      </c>
      <c r="L250" s="133">
        <v>393.89000000000112</v>
      </c>
      <c r="M250" s="134">
        <v>46209</v>
      </c>
      <c r="N250" s="131">
        <v>0</v>
      </c>
      <c r="O250" s="131" t="s">
        <v>1709</v>
      </c>
      <c r="P250" s="131">
        <v>2110217</v>
      </c>
      <c r="Q250" s="131" t="s">
        <v>348</v>
      </c>
      <c r="R250" s="131">
        <v>0</v>
      </c>
      <c r="T250" s="3" t="str">
        <f>+VLOOKUP(Tabla1[[#This Row],[id_bodega]],'CONVERSION DATOS'!B:D,2,0)</f>
        <v>TAT BOGOTA MONTEVIDEO</v>
      </c>
      <c r="U250" s="3" t="str">
        <f>+VLOOKUP(Q250,'CONVERSION DATOS'!B:D,3,0)</f>
        <v>VEHICULOS</v>
      </c>
      <c r="V250" t="str">
        <f>+VLOOKUP($A$1:$A$20535,'DT HUEVO'!$A:$E,3,0)</f>
        <v>XL</v>
      </c>
      <c r="W250" t="str">
        <f>+VLOOKUP($A$1:$A$20375,'DT HUEVO'!$A:$E,4,0)</f>
        <v>EMPACADOS</v>
      </c>
      <c r="X250" t="str">
        <f>+VLOOKUP(T$1:T$20535,'DT HUEVO'!$H:$K,2,0)</f>
        <v>CENTRO ORIENTE</v>
      </c>
      <c r="Y250" t="str">
        <f>+VLOOKUP(T$1:T$20535,'DT HUEVO'!$H:$K,3,0)</f>
        <v>SANTANDER</v>
      </c>
      <c r="Z250">
        <f>+VLOOKUP(A$1:A$20535,'DT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112271</v>
      </c>
      <c r="B251" s="131" t="s">
        <v>1235</v>
      </c>
      <c r="C251" s="131" t="s">
        <v>1259</v>
      </c>
      <c r="D251" s="131">
        <v>300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630</v>
      </c>
      <c r="J251" s="131" t="s">
        <v>1262</v>
      </c>
      <c r="K251" s="131" t="s">
        <v>1263</v>
      </c>
      <c r="L251" s="133">
        <v>589.67999999999995</v>
      </c>
      <c r="M251" s="134">
        <v>46209</v>
      </c>
      <c r="N251" s="131">
        <v>0</v>
      </c>
      <c r="O251" s="131" t="s">
        <v>1512</v>
      </c>
      <c r="P251" s="131">
        <v>112271</v>
      </c>
      <c r="Q251" s="131" t="s">
        <v>349</v>
      </c>
      <c r="R251" s="131">
        <v>0</v>
      </c>
      <c r="T251" s="3" t="str">
        <f>+VLOOKUP(Tabla1[[#This Row],[id_bodega]],'CONVERSION DATOS'!B:D,2,0)</f>
        <v>TAT BOGOTA MONTEVIDEO</v>
      </c>
      <c r="U251" s="3" t="str">
        <f>+VLOOKUP(Q251,'CONVERSION DATOS'!B:D,3,0)</f>
        <v>VEHICULOS</v>
      </c>
      <c r="V251" t="str">
        <f>+VLOOKUP($A$1:$A$20571,'DT HUEVO'!$A:$E,3,0)</f>
        <v>XL</v>
      </c>
      <c r="W251" t="str">
        <f>+VLOOKUP($A$1:$A$20411,'DT HUEVO'!$A:$E,4,0)</f>
        <v>EMPACADOS</v>
      </c>
      <c r="X251" t="str">
        <f>+VLOOKUP(T$1:T$20571,'DT HUEVO'!$H:$K,2,0)</f>
        <v>CENTRO ORIENTE</v>
      </c>
      <c r="Y251" t="str">
        <f>+VLOOKUP(T$1:T$20571,'DT HUEVO'!$H:$K,3,0)</f>
        <v>SANTANDER</v>
      </c>
      <c r="Z251">
        <f>+VLOOKUP(A$1:A$20571,'DT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8657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490</v>
      </c>
      <c r="J252" s="131" t="s">
        <v>1262</v>
      </c>
      <c r="K252" s="131" t="s">
        <v>1263</v>
      </c>
      <c r="L252" s="133">
        <v>394.26035583828212</v>
      </c>
      <c r="M252" s="134">
        <v>46209</v>
      </c>
      <c r="O252" s="131" t="s">
        <v>1512</v>
      </c>
      <c r="P252" s="131">
        <v>2110202</v>
      </c>
      <c r="Q252" s="131" t="s">
        <v>349</v>
      </c>
      <c r="R252" s="131">
        <v>0</v>
      </c>
      <c r="T252" s="3" t="str">
        <f>+VLOOKUP(Tabla1[[#This Row],[id_bodega]],'CONVERSION DATOS'!B:D,2,0)</f>
        <v>TAT BOGOTA MONTEVIDEO</v>
      </c>
      <c r="U252" s="3" t="str">
        <f>+VLOOKUP(Q252,'CONVERSION DATOS'!B:D,3,0)</f>
        <v>VEHICULOS</v>
      </c>
      <c r="V252" t="str">
        <f>+VLOOKUP($A$1:$A$20535,'DT HUEVO'!$A:$E,3,0)</f>
        <v>XL</v>
      </c>
      <c r="W252" t="str">
        <f>+VLOOKUP($A$1:$A$20375,'DT HUEVO'!$A:$E,4,0)</f>
        <v>VERDE</v>
      </c>
      <c r="X252" t="str">
        <f>+VLOOKUP(T$1:T$20535,'DT HUEVO'!$H:$K,2,0)</f>
        <v>CENTRO ORIENTE</v>
      </c>
      <c r="Y252" t="str">
        <f>+VLOOKUP(T$1:T$20535,'DT HUEVO'!$H:$K,3,0)</f>
        <v>SANTANDER</v>
      </c>
      <c r="Z252">
        <f>+VLOOKUP(A$1:A$20535,'DT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2112207</v>
      </c>
      <c r="B253" s="131" t="s">
        <v>1104</v>
      </c>
      <c r="C253" s="131" t="s">
        <v>1259</v>
      </c>
      <c r="D253" s="131">
        <v>360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640</v>
      </c>
      <c r="J253" s="131" t="s">
        <v>1262</v>
      </c>
      <c r="K253" s="131" t="s">
        <v>1263</v>
      </c>
      <c r="L253" s="133">
        <v>599.67999999999995</v>
      </c>
      <c r="M253" s="134">
        <v>46209</v>
      </c>
      <c r="O253" s="131" t="s">
        <v>1512</v>
      </c>
      <c r="P253" s="131">
        <v>2112207</v>
      </c>
      <c r="Q253" s="131" t="s">
        <v>349</v>
      </c>
      <c r="R253" s="131">
        <v>0</v>
      </c>
      <c r="T253" s="3" t="str">
        <f>+VLOOKUP(Tabla1[[#This Row],[id_bodega]],'CONVERSION DATOS'!B:D,2,0)</f>
        <v>TAT BOGOTA MONTEVIDEO</v>
      </c>
      <c r="U253" s="3" t="str">
        <f>+VLOOKUP(Q253,'CONVERSION DATOS'!B:D,3,0)</f>
        <v>VEHICULOS</v>
      </c>
      <c r="V253" t="str">
        <f>+VLOOKUP($A$1:$A$20448,'DT HUEVO'!$A:$E,3,0)</f>
        <v>XL</v>
      </c>
      <c r="W253" t="str">
        <f>+VLOOKUP($A$1:$A$20288,'DT HUEVO'!$A:$E,4,0)</f>
        <v>EMPACADOS</v>
      </c>
      <c r="X253" t="str">
        <f>+VLOOKUP(T$1:T$20448,'DT HUEVO'!$H:$K,2,0)</f>
        <v>CENTRO ORIENTE</v>
      </c>
      <c r="Y253" t="str">
        <f>+VLOOKUP(T$1:T$20448,'DT HUEVO'!$H:$K,3,0)</f>
        <v>SANTANDER</v>
      </c>
      <c r="Z253" t="str">
        <f>+VLOOKUP(A$1:A$20448,'DT HUEVO'!$A:$E,5,0)</f>
        <v>TAT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112271</v>
      </c>
      <c r="B254" s="131" t="s">
        <v>1235</v>
      </c>
      <c r="C254" s="131" t="s">
        <v>1259</v>
      </c>
      <c r="D254" s="131">
        <v>600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630</v>
      </c>
      <c r="J254" s="131" t="s">
        <v>1262</v>
      </c>
      <c r="K254" s="131" t="s">
        <v>1263</v>
      </c>
      <c r="L254" s="133">
        <v>589.67999999999995</v>
      </c>
      <c r="M254" s="134">
        <v>46209</v>
      </c>
      <c r="N254" s="131">
        <v>0</v>
      </c>
      <c r="O254" s="131" t="s">
        <v>1710</v>
      </c>
      <c r="P254" s="131">
        <v>112271</v>
      </c>
      <c r="Q254" s="131" t="s">
        <v>350</v>
      </c>
      <c r="R254" s="131">
        <v>0</v>
      </c>
      <c r="T254" s="3" t="str">
        <f>+VLOOKUP(Tabla1[[#This Row],[id_bodega]],'CONVERSION DATOS'!B:D,2,0)</f>
        <v>TAT BOGOTA MONTEVIDEO</v>
      </c>
      <c r="U254" s="3" t="str">
        <f>+VLOOKUP(Q254,'CONVERSION DATOS'!B:D,3,0)</f>
        <v>VEHICULOS</v>
      </c>
      <c r="V254" t="str">
        <f>+VLOOKUP($A$1:$A$20571,'DT HUEVO'!$A:$E,3,0)</f>
        <v>XL</v>
      </c>
      <c r="W254" t="str">
        <f>+VLOOKUP($A$1:$A$20411,'DT HUEVO'!$A:$E,4,0)</f>
        <v>EMPACADOS</v>
      </c>
      <c r="X254" t="str">
        <f>+VLOOKUP(T$1:T$20571,'DT HUEVO'!$H:$K,2,0)</f>
        <v>CENTRO ORIENTE</v>
      </c>
      <c r="Y254" t="str">
        <f>+VLOOKUP(T$1:T$20571,'DT HUEVO'!$H:$K,3,0)</f>
        <v>SANTANDER</v>
      </c>
      <c r="Z254">
        <f>+VLOOKUP(A$1:A$20571,'DT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7302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490</v>
      </c>
      <c r="J255" s="131" t="s">
        <v>1262</v>
      </c>
      <c r="K255" s="131" t="s">
        <v>1263</v>
      </c>
      <c r="L255" s="133">
        <v>394.26037336611512</v>
      </c>
      <c r="M255" s="134">
        <v>46209</v>
      </c>
      <c r="O255" s="131" t="s">
        <v>1710</v>
      </c>
      <c r="P255" s="131">
        <v>2110202</v>
      </c>
      <c r="Q255" s="131" t="s">
        <v>350</v>
      </c>
      <c r="R255" s="131">
        <v>0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VEHICULOS</v>
      </c>
      <c r="V255" t="str">
        <f>+VLOOKUP($A$1:$A$20490,'DT HUEVO'!$A:$E,3,0)</f>
        <v>XL</v>
      </c>
      <c r="W255" t="str">
        <f>+VLOOKUP($A$1:$A$20330,'DT HUEVO'!$A:$E,4,0)</f>
        <v>VERDE</v>
      </c>
      <c r="X255" t="str">
        <f>+VLOOKUP(T$1:T$20490,'DT HUEVO'!$H:$K,2,0)</f>
        <v>CENTRO ORIENTE</v>
      </c>
      <c r="Y255" t="str">
        <f>+VLOOKUP(T$1:T$20490,'DT HUEVO'!$H:$K,3,0)</f>
        <v>SANTANDER</v>
      </c>
      <c r="Z255">
        <f>+VLOOKUP(A$1:A$20490,'DT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112271</v>
      </c>
      <c r="B256" s="131" t="s">
        <v>1235</v>
      </c>
      <c r="C256" s="131" t="s">
        <v>1259</v>
      </c>
      <c r="D256" s="131">
        <v>300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630</v>
      </c>
      <c r="J256" s="131" t="s">
        <v>1262</v>
      </c>
      <c r="K256" s="131" t="s">
        <v>1263</v>
      </c>
      <c r="L256" s="133">
        <v>589.67999999999995</v>
      </c>
      <c r="M256" s="134">
        <v>46209</v>
      </c>
      <c r="N256" s="131">
        <v>0</v>
      </c>
      <c r="O256" s="131" t="s">
        <v>1691</v>
      </c>
      <c r="P256" s="131">
        <v>112271</v>
      </c>
      <c r="Q256" s="131" t="s">
        <v>352</v>
      </c>
      <c r="R256" s="131">
        <v>0</v>
      </c>
      <c r="T256" s="3" t="str">
        <f>+VLOOKUP(Tabla1[[#This Row],[id_bodega]],'CONVERSION DATOS'!B:D,2,0)</f>
        <v>TAT BOGOTA MONTEVIDEO</v>
      </c>
      <c r="U256" s="3" t="str">
        <f>+VLOOKUP(Q256,'CONVERSION DATOS'!B:D,3,0)</f>
        <v>VEHICULOS</v>
      </c>
      <c r="V256" t="str">
        <f>+VLOOKUP($A$1:$A$20538,'DT HUEVO'!$A:$E,3,0)</f>
        <v>XL</v>
      </c>
      <c r="W256" t="str">
        <f>+VLOOKUP($A$1:$A$20378,'DT HUEVO'!$A:$E,4,0)</f>
        <v>EMPACADOS</v>
      </c>
      <c r="X256" t="str">
        <f>+VLOOKUP(T$1:T$20538,'DT HUEVO'!$H:$K,2,0)</f>
        <v>CENTRO ORIENTE</v>
      </c>
      <c r="Y256" t="str">
        <f>+VLOOKUP(T$1:T$20538,'DT HUEVO'!$H:$K,3,0)</f>
        <v>SANTANDER</v>
      </c>
      <c r="Z256">
        <f>+VLOOKUP(A$1:A$20538,'DT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6237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490</v>
      </c>
      <c r="J257" s="131" t="s">
        <v>1262</v>
      </c>
      <c r="K257" s="131" t="s">
        <v>1263</v>
      </c>
      <c r="L257" s="133">
        <v>394.26034354794979</v>
      </c>
      <c r="M257" s="134">
        <v>46209</v>
      </c>
      <c r="O257" s="131" t="s">
        <v>1691</v>
      </c>
      <c r="P257" s="131">
        <v>2110202</v>
      </c>
      <c r="Q257" s="131" t="s">
        <v>352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VEHICULOS</v>
      </c>
      <c r="V257" t="str">
        <f>+VLOOKUP($A$1:$A$20535,'DT HUEVO'!$A:$E,3,0)</f>
        <v>XL</v>
      </c>
      <c r="W257" t="str">
        <f>+VLOOKUP($A$1:$A$20375,'DT HUEVO'!$A:$E,4,0)</f>
        <v>VERDE</v>
      </c>
      <c r="X257" t="str">
        <f>+VLOOKUP(T$1:T$20535,'DT HUEVO'!$H:$K,2,0)</f>
        <v>CENTRO ORIENTE</v>
      </c>
      <c r="Y257" t="str">
        <f>+VLOOKUP(T$1:T$20535,'DT HUEVO'!$H:$K,3,0)</f>
        <v>SANTANDER</v>
      </c>
      <c r="Z257">
        <f>+VLOOKUP(A$1:A$20535,'DT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2110217</v>
      </c>
      <c r="B258" s="131" t="s">
        <v>1249</v>
      </c>
      <c r="C258" s="131" t="s">
        <v>1259</v>
      </c>
      <c r="D258" s="131">
        <v>960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500</v>
      </c>
      <c r="J258" s="131" t="s">
        <v>1262</v>
      </c>
      <c r="K258" s="131" t="s">
        <v>1263</v>
      </c>
      <c r="L258" s="133">
        <v>393.89</v>
      </c>
      <c r="M258" s="134">
        <v>46209</v>
      </c>
      <c r="N258" s="131">
        <v>0</v>
      </c>
      <c r="O258" s="131" t="s">
        <v>1691</v>
      </c>
      <c r="P258" s="131">
        <v>2110217</v>
      </c>
      <c r="Q258" s="131" t="s">
        <v>352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+VLOOKUP($A$1:$A$20535,'DT HUEVO'!$A:$E,3,0)</f>
        <v>XL</v>
      </c>
      <c r="W258" t="str">
        <f>+VLOOKUP($A$1:$A$20375,'DT HUEVO'!$A:$E,4,0)</f>
        <v>EMPACADOS</v>
      </c>
      <c r="X258" t="str">
        <f>+VLOOKUP(T$1:T$20535,'DT HUEVO'!$H:$K,2,0)</f>
        <v>CENTRO ORIENTE</v>
      </c>
      <c r="Y258" t="str">
        <f>+VLOOKUP(T$1:T$20535,'DT HUEVO'!$H:$K,3,0)</f>
        <v>SANTANDER</v>
      </c>
      <c r="Z258">
        <f>+VLOOKUP(A$1:A$20535,'DT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4705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490</v>
      </c>
      <c r="J259" s="131" t="s">
        <v>1262</v>
      </c>
      <c r="K259" s="131" t="s">
        <v>1263</v>
      </c>
      <c r="L259" s="133">
        <v>394.26041481355242</v>
      </c>
      <c r="M259" s="134">
        <v>46209</v>
      </c>
      <c r="O259" s="131" t="s">
        <v>1513</v>
      </c>
      <c r="P259" s="131">
        <v>2110202</v>
      </c>
      <c r="Q259" s="131" t="s">
        <v>1514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+VLOOKUP($A$1:$A$20538,'DT HUEVO'!$A:$E,3,0)</f>
        <v>XL</v>
      </c>
      <c r="W259" t="str">
        <f>+VLOOKUP($A$1:$A$20378,'DT HUEVO'!$A:$E,4,0)</f>
        <v>VERDE</v>
      </c>
      <c r="X259" t="str">
        <f>+VLOOKUP(T$1:T$20538,'DT HUEVO'!$H:$K,2,0)</f>
        <v>CENTRO ORIENTE</v>
      </c>
      <c r="Y259" t="str">
        <f>+VLOOKUP(T$1:T$20538,'DT HUEVO'!$H:$K,3,0)</f>
        <v>SANTANDER</v>
      </c>
      <c r="Z259">
        <f>+VLOOKUP(A$1:A$20538,'DT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3370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490</v>
      </c>
      <c r="J260" s="131" t="s">
        <v>1262</v>
      </c>
      <c r="K260" s="131" t="s">
        <v>1263</v>
      </c>
      <c r="L260" s="133">
        <v>394.26048583797638</v>
      </c>
      <c r="M260" s="134">
        <v>46209</v>
      </c>
      <c r="O260" s="131" t="s">
        <v>1736</v>
      </c>
      <c r="P260" s="131">
        <v>2110202</v>
      </c>
      <c r="Q260" s="131" t="s">
        <v>1515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+VLOOKUP($A$1:$A$20579,'DT HUEVO'!$A:$E,3,0)</f>
        <v>XL</v>
      </c>
      <c r="W260" t="str">
        <f>+VLOOKUP($A$1:$A$20419,'DT HUEVO'!$A:$E,4,0)</f>
        <v>VERDE</v>
      </c>
      <c r="X260" t="str">
        <f>+VLOOKUP(T$1:T$20579,'DT HUEVO'!$H:$K,2,0)</f>
        <v>CENTRO ORIENTE</v>
      </c>
      <c r="Y260" t="str">
        <f>+VLOOKUP(T$1:T$20579,'DT HUEVO'!$H:$K,3,0)</f>
        <v>SANTANDER</v>
      </c>
      <c r="Z260">
        <f>+VLOOKUP(A$1:A$20579,'DT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2110202</v>
      </c>
      <c r="B261" s="131" t="s">
        <v>1008</v>
      </c>
      <c r="C261" s="131" t="s">
        <v>1259</v>
      </c>
      <c r="D261" s="131">
        <v>8100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490</v>
      </c>
      <c r="J261" s="131" t="s">
        <v>1262</v>
      </c>
      <c r="K261" s="131" t="s">
        <v>1263</v>
      </c>
      <c r="L261" s="133">
        <v>394.26069424320508</v>
      </c>
      <c r="M261" s="134">
        <v>46209</v>
      </c>
      <c r="O261" s="131" t="s">
        <v>1516</v>
      </c>
      <c r="P261" s="131">
        <v>2110202</v>
      </c>
      <c r="Q261" s="131" t="s">
        <v>1517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+VLOOKUP($A$1:$A$20538,'DT HUEVO'!$A:$E,3,0)</f>
        <v>XL</v>
      </c>
      <c r="W261" t="str">
        <f>+VLOOKUP($A$1:$A$20378,'DT HUEVO'!$A:$E,4,0)</f>
        <v>VERDE</v>
      </c>
      <c r="X261" t="str">
        <f>+VLOOKUP(T$1:T$20538,'DT HUEVO'!$H:$K,2,0)</f>
        <v>CENTRO ORIENTE</v>
      </c>
      <c r="Y261" t="str">
        <f>+VLOOKUP(T$1:T$20538,'DT HUEVO'!$H:$K,3,0)</f>
        <v>SANTANDER</v>
      </c>
      <c r="Z261">
        <f>+VLOOKUP(A$1:A$20538,'DT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8820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490</v>
      </c>
      <c r="J262" s="131" t="s">
        <v>1262</v>
      </c>
      <c r="K262" s="131" t="s">
        <v>1263</v>
      </c>
      <c r="L262" s="133">
        <v>394.26043152817329</v>
      </c>
      <c r="M262" s="134">
        <v>46209</v>
      </c>
      <c r="O262" s="131" t="s">
        <v>1518</v>
      </c>
      <c r="P262" s="131">
        <v>2110202</v>
      </c>
      <c r="Q262" s="131" t="s">
        <v>1519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+VLOOKUP($A$1:$A$20584,'DT HUEVO'!$A:$E,3,0)</f>
        <v>XL</v>
      </c>
      <c r="W262" t="str">
        <f>+VLOOKUP($A$1:$A$20424,'DT HUEVO'!$A:$E,4,0)</f>
        <v>VERDE</v>
      </c>
      <c r="X262" t="str">
        <f>+VLOOKUP(T$1:T$20584,'DT HUEVO'!$H:$K,2,0)</f>
        <v>CENTRO ORIENTE</v>
      </c>
      <c r="Y262" t="str">
        <f>+VLOOKUP(T$1:T$20584,'DT HUEVO'!$H:$K,3,0)</f>
        <v>SANTANDER</v>
      </c>
      <c r="Z262">
        <f>+VLOOKUP(A$1:A$20584,'DT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2112207</v>
      </c>
      <c r="B263" s="131" t="s">
        <v>1104</v>
      </c>
      <c r="C263" s="131" t="s">
        <v>1259</v>
      </c>
      <c r="D263" s="131">
        <v>165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640</v>
      </c>
      <c r="J263" s="131" t="s">
        <v>1262</v>
      </c>
      <c r="K263" s="131" t="s">
        <v>1263</v>
      </c>
      <c r="L263" s="133">
        <v>599.67999999999995</v>
      </c>
      <c r="M263" s="134">
        <v>46200</v>
      </c>
      <c r="O263" s="131" t="s">
        <v>1518</v>
      </c>
      <c r="P263" s="131">
        <v>2112207</v>
      </c>
      <c r="Q263" s="131" t="s">
        <v>1519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+VLOOKUP($A$1:$A$20584,'DT HUEVO'!$A:$E,3,0)</f>
        <v>XL</v>
      </c>
      <c r="W263" t="str">
        <f>+VLOOKUP($A$1:$A$20424,'DT HUEVO'!$A:$E,4,0)</f>
        <v>EMPACADOS</v>
      </c>
      <c r="X263" t="str">
        <f>+VLOOKUP(T$1:T$20584,'DT HUEVO'!$H:$K,2,0)</f>
        <v>CENTRO ORIENTE</v>
      </c>
      <c r="Y263" t="str">
        <f>+VLOOKUP(T$1:T$20584,'DT HUEVO'!$H:$K,3,0)</f>
        <v>SANTANDER</v>
      </c>
      <c r="Z263" t="str">
        <f>+VLOOKUP(A$1:A$20584,'DT HUEVO'!$A:$E,5,0)</f>
        <v>TAT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2110202</v>
      </c>
      <c r="B264" s="131" t="s">
        <v>1008</v>
      </c>
      <c r="C264" s="131" t="s">
        <v>1259</v>
      </c>
      <c r="D264" s="131">
        <v>4452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490</v>
      </c>
      <c r="J264" s="131" t="s">
        <v>1262</v>
      </c>
      <c r="K264" s="131" t="s">
        <v>1263</v>
      </c>
      <c r="L264" s="133">
        <v>394.26030523103913</v>
      </c>
      <c r="M264" s="134">
        <v>46209</v>
      </c>
      <c r="O264" s="131" t="s">
        <v>1745</v>
      </c>
      <c r="P264" s="131">
        <v>2110202</v>
      </c>
      <c r="Q264" s="131" t="s">
        <v>1520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+VLOOKUP($A$1:$A$20584,'DT HUEVO'!$A:$E,3,0)</f>
        <v>XL</v>
      </c>
      <c r="W264" t="str">
        <f>+VLOOKUP($A$1:$A$20424,'DT HUEVO'!$A:$E,4,0)</f>
        <v>VERDE</v>
      </c>
      <c r="X264" t="str">
        <f>+VLOOKUP(T$1:T$20584,'DT HUEVO'!$H:$K,2,0)</f>
        <v>CENTRO ORIENTE</v>
      </c>
      <c r="Y264" t="str">
        <f>+VLOOKUP(T$1:T$20584,'DT HUEVO'!$H:$K,3,0)</f>
        <v>SANTANDER</v>
      </c>
      <c r="Z264">
        <f>+VLOOKUP(A$1:A$20584,'DT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2110217</v>
      </c>
      <c r="B265" s="131" t="s">
        <v>1249</v>
      </c>
      <c r="C265" s="131" t="s">
        <v>1259</v>
      </c>
      <c r="D265" s="131">
        <v>60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500</v>
      </c>
      <c r="J265" s="131" t="s">
        <v>1262</v>
      </c>
      <c r="K265" s="131" t="s">
        <v>1263</v>
      </c>
      <c r="L265" s="133">
        <v>393.89</v>
      </c>
      <c r="M265" s="134">
        <v>46209</v>
      </c>
      <c r="N265" s="131">
        <v>0</v>
      </c>
      <c r="O265" s="131" t="s">
        <v>1745</v>
      </c>
      <c r="P265" s="131">
        <v>2110217</v>
      </c>
      <c r="Q265" s="131" t="s">
        <v>1520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+VLOOKUP($A$1:$A$20584,'DT HUEVO'!$A:$E,3,0)</f>
        <v>XL</v>
      </c>
      <c r="W265" t="str">
        <f>+VLOOKUP($A$1:$A$20424,'DT HUEVO'!$A:$E,4,0)</f>
        <v>EMPACADOS</v>
      </c>
      <c r="X265" t="str">
        <f>+VLOOKUP(T$1:T$20584,'DT HUEVO'!$H:$K,2,0)</f>
        <v>CENTRO ORIENTE</v>
      </c>
      <c r="Y265" t="str">
        <f>+VLOOKUP(T$1:T$20584,'DT HUEVO'!$H:$K,3,0)</f>
        <v>SANTANDER</v>
      </c>
      <c r="Z265">
        <f>+VLOOKUP(A$1:A$20584,'DT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3312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490</v>
      </c>
      <c r="J266" s="131" t="s">
        <v>1262</v>
      </c>
      <c r="K266" s="131" t="s">
        <v>1263</v>
      </c>
      <c r="L266" s="133">
        <v>394.26026362695723</v>
      </c>
      <c r="M266" s="134">
        <v>46209</v>
      </c>
      <c r="O266" s="131" t="s">
        <v>1746</v>
      </c>
      <c r="P266" s="131">
        <v>2110202</v>
      </c>
      <c r="Q266" s="131" t="s">
        <v>1521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+VLOOKUP($A$1:$A$20584,'DT HUEVO'!$A:$E,3,0)</f>
        <v>XL</v>
      </c>
      <c r="W266" t="str">
        <f>+VLOOKUP($A$1:$A$20424,'DT HUEVO'!$A:$E,4,0)</f>
        <v>VERDE</v>
      </c>
      <c r="X266" t="str">
        <f>+VLOOKUP(T$1:T$20584,'DT HUEVO'!$H:$K,2,0)</f>
        <v>CENTRO ORIENTE</v>
      </c>
      <c r="Y266" t="str">
        <f>+VLOOKUP(T$1:T$20584,'DT HUEVO'!$H:$K,3,0)</f>
        <v>SANTANDER</v>
      </c>
      <c r="Z266">
        <f>+VLOOKUP(A$1:A$20584,'DT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2110202</v>
      </c>
      <c r="B267" s="131" t="s">
        <v>1008</v>
      </c>
      <c r="C267" s="131" t="s">
        <v>1259</v>
      </c>
      <c r="D267" s="131">
        <v>4956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490</v>
      </c>
      <c r="J267" s="131" t="s">
        <v>1262</v>
      </c>
      <c r="K267" s="131" t="s">
        <v>1263</v>
      </c>
      <c r="L267" s="133">
        <v>394.26029688377997</v>
      </c>
      <c r="M267" s="134">
        <v>46209</v>
      </c>
      <c r="O267" s="131" t="s">
        <v>1723</v>
      </c>
      <c r="P267" s="131">
        <v>2110202</v>
      </c>
      <c r="Q267" s="131" t="s">
        <v>1522</v>
      </c>
      <c r="R267" s="131">
        <v>0</v>
      </c>
      <c r="T267" s="3" t="str">
        <f>+VLOOKUP(Tabla1[[#This Row],[id_bodega]],'CONVERSION DATOS'!B:D,2,0)</f>
        <v>TAT BOGOTA MONTEVIDEO</v>
      </c>
      <c r="U267" s="3" t="str">
        <f>+VLOOKUP(Q267,'CONVERSION DATOS'!B:D,3,0)</f>
        <v>VEHICULOS</v>
      </c>
      <c r="V267" t="str">
        <f>+VLOOKUP($A$1:$A$20584,'DT HUEVO'!$A:$E,3,0)</f>
        <v>XL</v>
      </c>
      <c r="W267" t="str">
        <f>+VLOOKUP($A$1:$A$20424,'DT HUEVO'!$A:$E,4,0)</f>
        <v>VERDE</v>
      </c>
      <c r="X267" t="str">
        <f>+VLOOKUP(T$1:T$20584,'DT HUEVO'!$H:$K,2,0)</f>
        <v>CENTRO ORIENTE</v>
      </c>
      <c r="Y267" t="str">
        <f>+VLOOKUP(T$1:T$20584,'DT HUEVO'!$H:$K,3,0)</f>
        <v>SANTANDER</v>
      </c>
      <c r="Z267">
        <f>+VLOOKUP(A$1:A$20584,'DT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2110217</v>
      </c>
      <c r="B268" s="131" t="s">
        <v>1249</v>
      </c>
      <c r="C268" s="131" t="s">
        <v>1259</v>
      </c>
      <c r="D268" s="131">
        <v>900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500</v>
      </c>
      <c r="J268" s="131" t="s">
        <v>1262</v>
      </c>
      <c r="K268" s="131" t="s">
        <v>1263</v>
      </c>
      <c r="L268" s="133">
        <v>393.89</v>
      </c>
      <c r="M268" s="134">
        <v>46209</v>
      </c>
      <c r="N268" s="131">
        <v>0</v>
      </c>
      <c r="O268" s="131" t="s">
        <v>1723</v>
      </c>
      <c r="P268" s="131">
        <v>2110217</v>
      </c>
      <c r="Q268" s="131" t="s">
        <v>1522</v>
      </c>
      <c r="R268" s="131">
        <v>0</v>
      </c>
      <c r="T268" s="3" t="str">
        <f>+VLOOKUP(Tabla1[[#This Row],[id_bodega]],'CONVERSION DATOS'!B:D,2,0)</f>
        <v>TAT BOGOTA MONTEVIDEO</v>
      </c>
      <c r="U268" s="3" t="str">
        <f>+VLOOKUP(Q268,'CONVERSION DATOS'!B:D,3,0)</f>
        <v>VEHICULOS</v>
      </c>
      <c r="V268" t="str">
        <f>+VLOOKUP($A$1:$A$20584,'DT HUEVO'!$A:$E,3,0)</f>
        <v>XL</v>
      </c>
      <c r="W268" t="str">
        <f>+VLOOKUP($A$1:$A$20424,'DT HUEVO'!$A:$E,4,0)</f>
        <v>EMPACADOS</v>
      </c>
      <c r="X268" t="str">
        <f>+VLOOKUP(T$1:T$20584,'DT HUEVO'!$H:$K,2,0)</f>
        <v>CENTRO ORIENTE</v>
      </c>
      <c r="Y268" t="str">
        <f>+VLOOKUP(T$1:T$20584,'DT HUEVO'!$H:$K,3,0)</f>
        <v>SANTANDER</v>
      </c>
      <c r="Z268">
        <f>+VLOOKUP(A$1:A$20584,'DT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2112207</v>
      </c>
      <c r="B269" s="131" t="s">
        <v>1104</v>
      </c>
      <c r="C269" s="131" t="s">
        <v>1259</v>
      </c>
      <c r="D269" s="131">
        <v>120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640</v>
      </c>
      <c r="J269" s="131" t="s">
        <v>1262</v>
      </c>
      <c r="K269" s="131" t="s">
        <v>1263</v>
      </c>
      <c r="L269" s="133">
        <v>599.67999999999995</v>
      </c>
      <c r="M269" s="134">
        <v>46203</v>
      </c>
      <c r="O269" s="131" t="s">
        <v>1723</v>
      </c>
      <c r="P269" s="131">
        <v>2112207</v>
      </c>
      <c r="Q269" s="131" t="s">
        <v>1522</v>
      </c>
      <c r="R269" s="131">
        <v>0</v>
      </c>
      <c r="T269" s="3" t="str">
        <f>+VLOOKUP(Tabla1[[#This Row],[id_bodega]],'CONVERSION DATOS'!B:D,2,0)</f>
        <v>TAT BOGOTA MONTEVIDEO</v>
      </c>
      <c r="U269" s="3" t="str">
        <f>+VLOOKUP(Q269,'CONVERSION DATOS'!B:D,3,0)</f>
        <v>VEHICULOS</v>
      </c>
      <c r="V269" t="str">
        <f>+VLOOKUP($A$1:$A$20584,'DT HUEVO'!$A:$E,3,0)</f>
        <v>XL</v>
      </c>
      <c r="W269" t="str">
        <f>+VLOOKUP($A$1:$A$20424,'DT HUEVO'!$A:$E,4,0)</f>
        <v>EMPACADOS</v>
      </c>
      <c r="X269" t="str">
        <f>+VLOOKUP(T$1:T$20584,'DT HUEVO'!$H:$K,2,0)</f>
        <v>CENTRO ORIENTE</v>
      </c>
      <c r="Y269" t="str">
        <f>+VLOOKUP(T$1:T$20584,'DT HUEVO'!$H:$K,3,0)</f>
        <v>SANTANDER</v>
      </c>
      <c r="Z269" t="str">
        <f>+VLOOKUP(A$1:A$20584,'DT HUEVO'!$A:$E,5,0)</f>
        <v>TAT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4283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490</v>
      </c>
      <c r="J270" s="131" t="s">
        <v>1262</v>
      </c>
      <c r="K270" s="131" t="s">
        <v>1263</v>
      </c>
      <c r="L270" s="133">
        <v>394.26071359799749</v>
      </c>
      <c r="M270" s="134">
        <v>46210</v>
      </c>
      <c r="O270" s="131" t="s">
        <v>1523</v>
      </c>
      <c r="P270" s="131">
        <v>2110202</v>
      </c>
      <c r="Q270" s="131" t="s">
        <v>1524</v>
      </c>
      <c r="R270" s="131">
        <v>0</v>
      </c>
      <c r="T270" s="3" t="str">
        <f>+VLOOKUP(Tabla1[[#This Row],[id_bodega]],'CONVERSION DATOS'!B:D,2,0)</f>
        <v>TAT BOGOTA MONTEVIDEO</v>
      </c>
      <c r="U270" s="3" t="str">
        <f>+VLOOKUP(Q270,'CONVERSION DATOS'!B:D,3,0)</f>
        <v>VEHICULOS</v>
      </c>
      <c r="V270" t="str">
        <f>+VLOOKUP($A$1:$A$20584,'DT HUEVO'!$A:$E,3,0)</f>
        <v>XL</v>
      </c>
      <c r="W270" t="str">
        <f>+VLOOKUP($A$1:$A$20424,'DT HUEVO'!$A:$E,4,0)</f>
        <v>VERDE</v>
      </c>
      <c r="X270" t="str">
        <f>+VLOOKUP(T$1:T$20584,'DT HUEVO'!$H:$K,2,0)</f>
        <v>CENTRO ORIENTE</v>
      </c>
      <c r="Y270" t="str">
        <f>+VLOOKUP(T$1:T$20584,'DT HUEVO'!$H:$K,3,0)</f>
        <v>SANTANDER</v>
      </c>
      <c r="Z270">
        <f>+VLOOKUP(A$1:A$20584,'DT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2112207</v>
      </c>
      <c r="B271" s="131" t="s">
        <v>1104</v>
      </c>
      <c r="C271" s="131" t="s">
        <v>1259</v>
      </c>
      <c r="D271" s="131">
        <v>435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640</v>
      </c>
      <c r="J271" s="131" t="s">
        <v>1262</v>
      </c>
      <c r="K271" s="131" t="s">
        <v>1263</v>
      </c>
      <c r="L271" s="133">
        <v>599.67999999999995</v>
      </c>
      <c r="M271" s="134">
        <v>46209</v>
      </c>
      <c r="O271" s="131" t="s">
        <v>1523</v>
      </c>
      <c r="P271" s="131">
        <v>2112207</v>
      </c>
      <c r="Q271" s="131" t="s">
        <v>1524</v>
      </c>
      <c r="R271" s="131">
        <v>0</v>
      </c>
      <c r="T271" s="3" t="str">
        <f>+VLOOKUP(Tabla1[[#This Row],[id_bodega]],'CONVERSION DATOS'!B:D,2,0)</f>
        <v>TAT BOGOTA MONTEVIDEO</v>
      </c>
      <c r="U271" s="3" t="str">
        <f>+VLOOKUP(Q271,'CONVERSION DATOS'!B:D,3,0)</f>
        <v>VEHICULOS</v>
      </c>
      <c r="V271" t="str">
        <f>+VLOOKUP($A$1:$A$20584,'DT HUEVO'!$A:$E,3,0)</f>
        <v>XL</v>
      </c>
      <c r="W271" t="str">
        <f>+VLOOKUP($A$1:$A$20424,'DT HUEVO'!$A:$E,4,0)</f>
        <v>EMPACADOS</v>
      </c>
      <c r="X271" t="str">
        <f>+VLOOKUP(T$1:T$20584,'DT HUEVO'!$H:$K,2,0)</f>
        <v>CENTRO ORIENTE</v>
      </c>
      <c r="Y271" t="str">
        <f>+VLOOKUP(T$1:T$20584,'DT HUEVO'!$H:$K,3,0)</f>
        <v>SANTANDER</v>
      </c>
      <c r="Z271" t="str">
        <f>+VLOOKUP(A$1:A$20584,'DT HUEVO'!$A:$E,5,0)</f>
        <v>TAT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112271</v>
      </c>
      <c r="B272" s="131" t="s">
        <v>1235</v>
      </c>
      <c r="C272" s="131" t="s">
        <v>1259</v>
      </c>
      <c r="D272" s="131">
        <v>90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630</v>
      </c>
      <c r="J272" s="131" t="s">
        <v>1262</v>
      </c>
      <c r="K272" s="131" t="s">
        <v>1263</v>
      </c>
      <c r="L272" s="133">
        <v>589.67999999999995</v>
      </c>
      <c r="M272" s="134">
        <v>46207</v>
      </c>
      <c r="N272" s="131">
        <v>0</v>
      </c>
      <c r="O272" s="131" t="s">
        <v>1711</v>
      </c>
      <c r="P272" s="131">
        <v>112271</v>
      </c>
      <c r="Q272" s="131" t="s">
        <v>1525</v>
      </c>
      <c r="R272" s="131">
        <v>0</v>
      </c>
      <c r="T272" s="3" t="str">
        <f>+VLOOKUP(Tabla1[[#This Row],[id_bodega]],'CONVERSION DATOS'!B:D,2,0)</f>
        <v>TAT BOGOTA MONTEVIDEO</v>
      </c>
      <c r="U272" s="3" t="str">
        <f>+VLOOKUP(Q272,'CONVERSION DATOS'!B:D,3,0)</f>
        <v>VEHICULOS</v>
      </c>
      <c r="V272" t="str">
        <f>+VLOOKUP($A$1:$A$20584,'DT HUEVO'!$A:$E,3,0)</f>
        <v>XL</v>
      </c>
      <c r="W272" t="str">
        <f>+VLOOKUP($A$1:$A$20424,'DT HUEVO'!$A:$E,4,0)</f>
        <v>EMPACADOS</v>
      </c>
      <c r="X272" t="str">
        <f>+VLOOKUP(T$1:T$20584,'DT HUEVO'!$H:$K,2,0)</f>
        <v>CENTRO ORIENTE</v>
      </c>
      <c r="Y272" t="str">
        <f>+VLOOKUP(T$1:T$20584,'DT HUEVO'!$H:$K,3,0)</f>
        <v>SANTANDER</v>
      </c>
      <c r="Z272">
        <f>+VLOOKUP(A$1:A$20584,'DT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2110202</v>
      </c>
      <c r="B273" s="131" t="s">
        <v>1008</v>
      </c>
      <c r="C273" s="131" t="s">
        <v>1259</v>
      </c>
      <c r="D273" s="131">
        <v>2542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490</v>
      </c>
      <c r="J273" s="131" t="s">
        <v>1262</v>
      </c>
      <c r="K273" s="131" t="s">
        <v>1263</v>
      </c>
      <c r="L273" s="133">
        <v>394.26061027978062</v>
      </c>
      <c r="M273" s="134">
        <v>46209</v>
      </c>
      <c r="O273" s="131" t="s">
        <v>1711</v>
      </c>
      <c r="P273" s="131">
        <v>2110202</v>
      </c>
      <c r="Q273" s="131" t="s">
        <v>1525</v>
      </c>
      <c r="R273" s="131">
        <v>0</v>
      </c>
      <c r="T273" s="3" t="str">
        <f>+VLOOKUP(Tabla1[[#This Row],[id_bodega]],'CONVERSION DATOS'!B:D,2,0)</f>
        <v>TAT BOGOTA MONTEVIDEO</v>
      </c>
      <c r="U273" s="3" t="str">
        <f>+VLOOKUP(Q273,'CONVERSION DATOS'!B:D,3,0)</f>
        <v>VEHICULOS</v>
      </c>
      <c r="V273" t="str">
        <f>+VLOOKUP($A$1:$A$20584,'DT HUEVO'!$A:$E,3,0)</f>
        <v>XL</v>
      </c>
      <c r="W273" t="str">
        <f>+VLOOKUP($A$1:$A$20424,'DT HUEVO'!$A:$E,4,0)</f>
        <v>VERDE</v>
      </c>
      <c r="X273" t="str">
        <f>+VLOOKUP(T$1:T$20584,'DT HUEVO'!$H:$K,2,0)</f>
        <v>CENTRO ORIENTE</v>
      </c>
      <c r="Y273" t="str">
        <f>+VLOOKUP(T$1:T$20584,'DT HUEVO'!$H:$K,3,0)</f>
        <v>SANTANDER</v>
      </c>
      <c r="Z273">
        <f>+VLOOKUP(A$1:A$20584,'DT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2110217</v>
      </c>
      <c r="B274" s="131" t="s">
        <v>1249</v>
      </c>
      <c r="C274" s="131" t="s">
        <v>1259</v>
      </c>
      <c r="D274" s="131">
        <v>600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500</v>
      </c>
      <c r="J274" s="131" t="s">
        <v>1262</v>
      </c>
      <c r="K274" s="131" t="s">
        <v>1263</v>
      </c>
      <c r="L274" s="133">
        <v>393.89</v>
      </c>
      <c r="M274" s="134">
        <v>46209</v>
      </c>
      <c r="N274" s="131">
        <v>0</v>
      </c>
      <c r="O274" s="131" t="s">
        <v>1711</v>
      </c>
      <c r="P274" s="131">
        <v>2110217</v>
      </c>
      <c r="Q274" s="131" t="s">
        <v>1525</v>
      </c>
      <c r="R274" s="131">
        <v>0</v>
      </c>
      <c r="T274" s="3" t="str">
        <f>+VLOOKUP(Tabla1[[#This Row],[id_bodega]],'CONVERSION DATOS'!B:D,2,0)</f>
        <v>TAT BOGOTA MONTEVIDEO</v>
      </c>
      <c r="U274" s="3" t="str">
        <f>+VLOOKUP(Q274,'CONVERSION DATOS'!B:D,3,0)</f>
        <v>VEHICULOS</v>
      </c>
      <c r="V274" t="str">
        <f>+VLOOKUP($A$1:$A$20584,'DT HUEVO'!$A:$E,3,0)</f>
        <v>XL</v>
      </c>
      <c r="W274" t="str">
        <f>+VLOOKUP($A$1:$A$20424,'DT HUEVO'!$A:$E,4,0)</f>
        <v>EMPACADOS</v>
      </c>
      <c r="X274" t="str">
        <f>+VLOOKUP(T$1:T$20584,'DT HUEVO'!$H:$K,2,0)</f>
        <v>CENTRO ORIENTE</v>
      </c>
      <c r="Y274" t="str">
        <f>+VLOOKUP(T$1:T$20584,'DT HUEVO'!$H:$K,3,0)</f>
        <v>SANTANDER</v>
      </c>
      <c r="Z274">
        <f>+VLOOKUP(A$1:A$20584,'DT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5446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490</v>
      </c>
      <c r="J275" s="131" t="s">
        <v>1262</v>
      </c>
      <c r="K275" s="131" t="s">
        <v>1263</v>
      </c>
      <c r="L275" s="133">
        <v>394.26084717084791</v>
      </c>
      <c r="M275" s="134">
        <v>46209</v>
      </c>
      <c r="O275" s="131" t="s">
        <v>1526</v>
      </c>
      <c r="P275" s="131">
        <v>2110202</v>
      </c>
      <c r="Q275" s="131" t="s">
        <v>1527</v>
      </c>
      <c r="R275" s="131">
        <v>0</v>
      </c>
      <c r="T275" s="3" t="str">
        <f>+VLOOKUP(Tabla1[[#This Row],[id_bodega]],'CONVERSION DATOS'!B:D,2,0)</f>
        <v>TAT BOGOTA MONTEVIDEO</v>
      </c>
      <c r="U275" s="3" t="str">
        <f>+VLOOKUP(Q275,'CONVERSION DATOS'!B:D,3,0)</f>
        <v>VEHICULOS</v>
      </c>
      <c r="V275" t="str">
        <f>+VLOOKUP($A$1:$A$20584,'DT HUEVO'!$A:$E,3,0)</f>
        <v>XL</v>
      </c>
      <c r="W275" t="str">
        <f>+VLOOKUP($A$1:$A$20424,'DT HUEVO'!$A:$E,4,0)</f>
        <v>VERDE</v>
      </c>
      <c r="X275" t="str">
        <f>+VLOOKUP(T$1:T$20584,'DT HUEVO'!$H:$K,2,0)</f>
        <v>CENTRO ORIENTE</v>
      </c>
      <c r="Y275" t="str">
        <f>+VLOOKUP(T$1:T$20584,'DT HUEVO'!$H:$K,3,0)</f>
        <v>SANTANDER</v>
      </c>
      <c r="Z275">
        <f>+VLOOKUP(A$1:A$20584,'DT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112271</v>
      </c>
      <c r="B276" s="131" t="s">
        <v>1235</v>
      </c>
      <c r="C276" s="131" t="s">
        <v>1259</v>
      </c>
      <c r="D276" s="131">
        <v>300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630</v>
      </c>
      <c r="J276" s="131" t="s">
        <v>1262</v>
      </c>
      <c r="K276" s="131" t="s">
        <v>1263</v>
      </c>
      <c r="L276" s="133">
        <v>589.67999999999995</v>
      </c>
      <c r="M276" s="134">
        <v>46206</v>
      </c>
      <c r="N276" s="131">
        <v>0</v>
      </c>
      <c r="O276" s="131" t="s">
        <v>1528</v>
      </c>
      <c r="P276" s="131">
        <v>112271</v>
      </c>
      <c r="Q276" s="131" t="s">
        <v>1529</v>
      </c>
      <c r="R276" s="131">
        <v>0</v>
      </c>
      <c r="T276" s="3" t="str">
        <f>+VLOOKUP(Tabla1[[#This Row],[id_bodega]],'CONVERSION DATOS'!B:D,2,0)</f>
        <v>TAT BOGOTA MONTEVIDEO</v>
      </c>
      <c r="U276" s="3" t="str">
        <f>+VLOOKUP(Q276,'CONVERSION DATOS'!B:D,3,0)</f>
        <v>VEHICULOS</v>
      </c>
      <c r="V276" t="str">
        <f>+VLOOKUP($A$1:$A$20584,'DT HUEVO'!$A:$E,3,0)</f>
        <v>XL</v>
      </c>
      <c r="W276" t="str">
        <f>+VLOOKUP($A$1:$A$20424,'DT HUEVO'!$A:$E,4,0)</f>
        <v>EMPACADOS</v>
      </c>
      <c r="X276" t="str">
        <f>+VLOOKUP(T$1:T$20584,'DT HUEVO'!$H:$K,2,0)</f>
        <v>CENTRO ORIENTE</v>
      </c>
      <c r="Y276" t="str">
        <f>+VLOOKUP(T$1:T$20584,'DT HUEVO'!$H:$K,3,0)</f>
        <v>SANTANDER</v>
      </c>
      <c r="Z276">
        <f>+VLOOKUP(A$1:A$20584,'DT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10590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490</v>
      </c>
      <c r="J277" s="131" t="s">
        <v>1262</v>
      </c>
      <c r="K277" s="131" t="s">
        <v>1263</v>
      </c>
      <c r="L277" s="133">
        <v>394.26033971212308</v>
      </c>
      <c r="M277" s="134">
        <v>46210</v>
      </c>
      <c r="O277" s="131" t="s">
        <v>1528</v>
      </c>
      <c r="P277" s="131">
        <v>2110202</v>
      </c>
      <c r="Q277" s="131" t="s">
        <v>1529</v>
      </c>
      <c r="R277" s="131">
        <v>0</v>
      </c>
      <c r="T277" s="3" t="str">
        <f>+VLOOKUP(Tabla1[[#This Row],[id_bodega]],'CONVERSION DATOS'!B:D,2,0)</f>
        <v>TAT BOGOTA MONTEVIDEO</v>
      </c>
      <c r="U277" s="3" t="str">
        <f>+VLOOKUP(Q277,'CONVERSION DATOS'!B:D,3,0)</f>
        <v>VEHICULOS</v>
      </c>
      <c r="V277" t="str">
        <f>+VLOOKUP($A$1:$A$20590,'DT HUEVO'!$A:$E,3,0)</f>
        <v>XL</v>
      </c>
      <c r="W277" t="str">
        <f>+VLOOKUP($A$1:$A$20430,'DT HUEVO'!$A:$E,4,0)</f>
        <v>VERDE</v>
      </c>
      <c r="X277" t="str">
        <f>+VLOOKUP(T$1:T$20590,'DT HUEVO'!$H:$K,2,0)</f>
        <v>CENTRO ORIENTE</v>
      </c>
      <c r="Y277" t="str">
        <f>+VLOOKUP(T$1:T$20590,'DT HUEVO'!$H:$K,3,0)</f>
        <v>SANTANDER</v>
      </c>
      <c r="Z277">
        <f>+VLOOKUP(A$1:A$20590,'DT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2110217</v>
      </c>
      <c r="B278" s="131" t="s">
        <v>1249</v>
      </c>
      <c r="C278" s="131" t="s">
        <v>1259</v>
      </c>
      <c r="D278" s="131">
        <v>60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500</v>
      </c>
      <c r="J278" s="131" t="s">
        <v>1262</v>
      </c>
      <c r="K278" s="131" t="s">
        <v>1263</v>
      </c>
      <c r="L278" s="133">
        <v>393.89</v>
      </c>
      <c r="M278" s="134">
        <v>46207</v>
      </c>
      <c r="N278" s="131">
        <v>0</v>
      </c>
      <c r="O278" s="131" t="s">
        <v>1528</v>
      </c>
      <c r="P278" s="131">
        <v>2110217</v>
      </c>
      <c r="Q278" s="131" t="s">
        <v>1529</v>
      </c>
      <c r="R278" s="131">
        <v>0</v>
      </c>
      <c r="T278" s="3" t="str">
        <f>+VLOOKUP(Tabla1[[#This Row],[id_bodega]],'CONVERSION DATOS'!B:D,2,0)</f>
        <v>TAT BOGOTA MONTEVIDEO</v>
      </c>
      <c r="U278" s="3" t="str">
        <f>+VLOOKUP(Q278,'CONVERSION DATOS'!B:D,3,0)</f>
        <v>VEHICULOS</v>
      </c>
      <c r="V278" t="str">
        <f>+VLOOKUP($A$1:$A$20590,'DT HUEVO'!$A:$E,3,0)</f>
        <v>XL</v>
      </c>
      <c r="W278" t="str">
        <f>+VLOOKUP($A$1:$A$20430,'DT HUEVO'!$A:$E,4,0)</f>
        <v>EMPACADOS</v>
      </c>
      <c r="X278" t="str">
        <f>+VLOOKUP(T$1:T$20590,'DT HUEVO'!$H:$K,2,0)</f>
        <v>CENTRO ORIENTE</v>
      </c>
      <c r="Y278" t="str">
        <f>+VLOOKUP(T$1:T$20590,'DT HUEVO'!$H:$K,3,0)</f>
        <v>SANTANDER</v>
      </c>
      <c r="Z278">
        <f>+VLOOKUP(A$1:A$20590,'DT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112271</v>
      </c>
      <c r="B279" s="131" t="s">
        <v>1235</v>
      </c>
      <c r="C279" s="131" t="s">
        <v>1259</v>
      </c>
      <c r="D279" s="131">
        <v>900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630</v>
      </c>
      <c r="J279" s="131" t="s">
        <v>1262</v>
      </c>
      <c r="K279" s="131" t="s">
        <v>1263</v>
      </c>
      <c r="L279" s="133">
        <v>589.67999999999995</v>
      </c>
      <c r="M279" s="134">
        <v>46207</v>
      </c>
      <c r="N279" s="131">
        <v>0</v>
      </c>
      <c r="O279" s="131" t="s">
        <v>1530</v>
      </c>
      <c r="P279" s="131">
        <v>112271</v>
      </c>
      <c r="Q279" s="131" t="s">
        <v>1531</v>
      </c>
      <c r="R279" s="131">
        <v>0</v>
      </c>
      <c r="T279" s="3" t="str">
        <f>+VLOOKUP(Tabla1[[#This Row],[id_bodega]],'CONVERSION DATOS'!B:D,2,0)</f>
        <v>TAT BOGOTA MONTEVIDEO</v>
      </c>
      <c r="U279" s="3" t="str">
        <f>+VLOOKUP(Q279,'CONVERSION DATOS'!B:D,3,0)</f>
        <v>VEHICULOS</v>
      </c>
      <c r="V279" t="str">
        <f>+VLOOKUP($A$1:$A$20590,'DT HUEVO'!$A:$E,3,0)</f>
        <v>XL</v>
      </c>
      <c r="W279" t="str">
        <f>+VLOOKUP($A$1:$A$20430,'DT HUEVO'!$A:$E,4,0)</f>
        <v>EMPACADOS</v>
      </c>
      <c r="X279" t="str">
        <f>+VLOOKUP(T$1:T$20590,'DT HUEVO'!$H:$K,2,0)</f>
        <v>CENTRO ORIENTE</v>
      </c>
      <c r="Y279" t="str">
        <f>+VLOOKUP(T$1:T$20590,'DT HUEVO'!$H:$K,3,0)</f>
        <v>SANTANDER</v>
      </c>
      <c r="Z279">
        <f>+VLOOKUP(A$1:A$20590,'DT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6989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490</v>
      </c>
      <c r="J280" s="131" t="s">
        <v>1262</v>
      </c>
      <c r="K280" s="131" t="s">
        <v>1263</v>
      </c>
      <c r="L280" s="133">
        <v>394.26069806468621</v>
      </c>
      <c r="M280" s="134">
        <v>46209</v>
      </c>
      <c r="O280" s="131" t="s">
        <v>1530</v>
      </c>
      <c r="P280" s="131">
        <v>2110202</v>
      </c>
      <c r="Q280" s="131" t="s">
        <v>1531</v>
      </c>
      <c r="R280" s="131">
        <v>0</v>
      </c>
      <c r="T280" s="3" t="str">
        <f>+VLOOKUP(Tabla1[[#This Row],[id_bodega]],'CONVERSION DATOS'!B:D,2,0)</f>
        <v>TAT BOGOTA MONTEVIDEO</v>
      </c>
      <c r="U280" s="3" t="str">
        <f>+VLOOKUP(Q280,'CONVERSION DATOS'!B:D,3,0)</f>
        <v>VEHICULOS</v>
      </c>
      <c r="V280" t="str">
        <f>+VLOOKUP($A$1:$A$20590,'DT HUEVO'!$A:$E,3,0)</f>
        <v>XL</v>
      </c>
      <c r="W280" t="str">
        <f>+VLOOKUP($A$1:$A$20430,'DT HUEVO'!$A:$E,4,0)</f>
        <v>VERDE</v>
      </c>
      <c r="X280" t="str">
        <f>+VLOOKUP(T$1:T$20590,'DT HUEVO'!$H:$K,2,0)</f>
        <v>CENTRO ORIENTE</v>
      </c>
      <c r="Y280" t="str">
        <f>+VLOOKUP(T$1:T$20590,'DT HUEVO'!$H:$K,3,0)</f>
        <v>SANTANDER</v>
      </c>
      <c r="Z280">
        <f>+VLOOKUP(A$1:A$20590,'DT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2110217</v>
      </c>
      <c r="B281" s="131" t="s">
        <v>1249</v>
      </c>
      <c r="C281" s="131" t="s">
        <v>1259</v>
      </c>
      <c r="D281" s="131">
        <v>1320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500</v>
      </c>
      <c r="J281" s="131" t="s">
        <v>1262</v>
      </c>
      <c r="K281" s="131" t="s">
        <v>1263</v>
      </c>
      <c r="L281" s="133">
        <v>393.89000002004752</v>
      </c>
      <c r="M281" s="134">
        <v>46205</v>
      </c>
      <c r="N281" s="131">
        <v>0</v>
      </c>
      <c r="O281" s="131" t="s">
        <v>1530</v>
      </c>
      <c r="P281" s="131">
        <v>2110217</v>
      </c>
      <c r="Q281" s="131" t="s">
        <v>1531</v>
      </c>
      <c r="R281" s="131">
        <v>0</v>
      </c>
      <c r="T281" s="3" t="str">
        <f>+VLOOKUP(Tabla1[[#This Row],[id_bodega]],'CONVERSION DATOS'!B:D,2,0)</f>
        <v>TAT BOGOTA MONTEVIDEO</v>
      </c>
      <c r="U281" s="3" t="str">
        <f>+VLOOKUP(Q281,'CONVERSION DATOS'!B:D,3,0)</f>
        <v>VEHICULOS</v>
      </c>
      <c r="V281" t="str">
        <f>+VLOOKUP($A$1:$A$20590,'DT HUEVO'!$A:$E,3,0)</f>
        <v>XL</v>
      </c>
      <c r="W281" t="str">
        <f>+VLOOKUP($A$1:$A$20430,'DT HUEVO'!$A:$E,4,0)</f>
        <v>EMPACADOS</v>
      </c>
      <c r="X281" t="str">
        <f>+VLOOKUP(T$1:T$20590,'DT HUEVO'!$H:$K,2,0)</f>
        <v>CENTRO ORIENTE</v>
      </c>
      <c r="Y281" t="str">
        <f>+VLOOKUP(T$1:T$20590,'DT HUEVO'!$H:$K,3,0)</f>
        <v>SANTANDER</v>
      </c>
      <c r="Z281">
        <f>+VLOOKUP(A$1:A$20590,'DT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2112207</v>
      </c>
      <c r="B282" s="131" t="s">
        <v>1104</v>
      </c>
      <c r="C282" s="131" t="s">
        <v>1259</v>
      </c>
      <c r="D282" s="131">
        <v>180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640</v>
      </c>
      <c r="J282" s="131" t="s">
        <v>1262</v>
      </c>
      <c r="K282" s="131" t="s">
        <v>1263</v>
      </c>
      <c r="L282" s="133">
        <v>599.67999999999995</v>
      </c>
      <c r="M282" s="134">
        <v>46209</v>
      </c>
      <c r="O282" s="131" t="s">
        <v>1530</v>
      </c>
      <c r="P282" s="131">
        <v>2112207</v>
      </c>
      <c r="Q282" s="131" t="s">
        <v>1531</v>
      </c>
      <c r="R282" s="131">
        <v>0</v>
      </c>
      <c r="T282" s="3" t="str">
        <f>+VLOOKUP(Tabla1[[#This Row],[id_bodega]],'CONVERSION DATOS'!B:D,2,0)</f>
        <v>TAT BOGOTA MONTEVIDEO</v>
      </c>
      <c r="U282" s="3" t="str">
        <f>+VLOOKUP(Q282,'CONVERSION DATOS'!B:D,3,0)</f>
        <v>VEHICULOS</v>
      </c>
      <c r="V282" t="str">
        <f>+VLOOKUP($A$1:$A$20590,'DT HUEVO'!$A:$E,3,0)</f>
        <v>XL</v>
      </c>
      <c r="W282" t="str">
        <f>+VLOOKUP($A$1:$A$20430,'DT HUEVO'!$A:$E,4,0)</f>
        <v>EMPACADOS</v>
      </c>
      <c r="X282" t="str">
        <f>+VLOOKUP(T$1:T$20590,'DT HUEVO'!$H:$K,2,0)</f>
        <v>CENTRO ORIENTE</v>
      </c>
      <c r="Y282" t="str">
        <f>+VLOOKUP(T$1:T$20590,'DT HUEVO'!$H:$K,3,0)</f>
        <v>SANTANDER</v>
      </c>
      <c r="Z282" t="str">
        <f>+VLOOKUP(A$1:A$20590,'DT HUEVO'!$A:$E,5,0)</f>
        <v>TAT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2110202</v>
      </c>
      <c r="B283" s="131" t="s">
        <v>1008</v>
      </c>
      <c r="C283" s="131" t="s">
        <v>1259</v>
      </c>
      <c r="D283" s="131">
        <v>7530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490</v>
      </c>
      <c r="J283" s="131" t="s">
        <v>1262</v>
      </c>
      <c r="K283" s="131" t="s">
        <v>1263</v>
      </c>
      <c r="L283" s="133">
        <v>394.26058244941743</v>
      </c>
      <c r="M283" s="134">
        <v>46209</v>
      </c>
      <c r="O283" s="131" t="s">
        <v>1743</v>
      </c>
      <c r="P283" s="131">
        <v>2110202</v>
      </c>
      <c r="Q283" s="131" t="s">
        <v>1532</v>
      </c>
      <c r="R283" s="131">
        <v>0</v>
      </c>
      <c r="T283" s="3" t="str">
        <f>+VLOOKUP(Tabla1[[#This Row],[id_bodega]],'CONVERSION DATOS'!B:D,2,0)</f>
        <v>TAT BOGOTA MONTEVIDEO</v>
      </c>
      <c r="U283" s="3" t="str">
        <f>+VLOOKUP(Q283,'CONVERSION DATOS'!B:D,3,0)</f>
        <v>VEHICULOS</v>
      </c>
      <c r="V283" t="str">
        <f>+VLOOKUP($A$1:$A$20590,'DT HUEVO'!$A:$E,3,0)</f>
        <v>XL</v>
      </c>
      <c r="W283" t="str">
        <f>+VLOOKUP($A$1:$A$20430,'DT HUEVO'!$A:$E,4,0)</f>
        <v>VERDE</v>
      </c>
      <c r="X283" t="str">
        <f>+VLOOKUP(T$1:T$20590,'DT HUEVO'!$H:$K,2,0)</f>
        <v>CENTRO ORIENTE</v>
      </c>
      <c r="Y283" t="str">
        <f>+VLOOKUP(T$1:T$20590,'DT HUEVO'!$H:$K,3,0)</f>
        <v>SANTANDER</v>
      </c>
      <c r="Z283">
        <f>+VLOOKUP(A$1:A$20590,'DT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2110202</v>
      </c>
      <c r="B284" s="131" t="s">
        <v>1008</v>
      </c>
      <c r="C284" s="131" t="s">
        <v>1259</v>
      </c>
      <c r="D284" s="131">
        <v>5427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490</v>
      </c>
      <c r="J284" s="131" t="s">
        <v>1262</v>
      </c>
      <c r="K284" s="131" t="s">
        <v>1263</v>
      </c>
      <c r="L284" s="133">
        <v>394.26052264158039</v>
      </c>
      <c r="M284" s="134">
        <v>46209</v>
      </c>
      <c r="O284" s="131" t="s">
        <v>1533</v>
      </c>
      <c r="P284" s="131">
        <v>2110202</v>
      </c>
      <c r="Q284" s="131" t="s">
        <v>1534</v>
      </c>
      <c r="R284" s="131">
        <v>0</v>
      </c>
      <c r="T284" s="3" t="str">
        <f>+VLOOKUP(Tabla1[[#This Row],[id_bodega]],'CONVERSION DATOS'!B:D,2,0)</f>
        <v>TAT BOGOTA MONTEVIDEO</v>
      </c>
      <c r="U284" s="3" t="str">
        <f>+VLOOKUP(Q284,'CONVERSION DATOS'!B:D,3,0)</f>
        <v>VEHICULOS</v>
      </c>
      <c r="V284" t="str">
        <f>+VLOOKUP($A$1:$A$20590,'DT HUEVO'!$A:$E,3,0)</f>
        <v>XL</v>
      </c>
      <c r="W284" t="str">
        <f>+VLOOKUP($A$1:$A$20430,'DT HUEVO'!$A:$E,4,0)</f>
        <v>VERDE</v>
      </c>
      <c r="X284" t="str">
        <f>+VLOOKUP(T$1:T$20590,'DT HUEVO'!$H:$K,2,0)</f>
        <v>CENTRO ORIENTE</v>
      </c>
      <c r="Y284" t="str">
        <f>+VLOOKUP(T$1:T$20590,'DT HUEVO'!$H:$K,3,0)</f>
        <v>SANTANDER</v>
      </c>
      <c r="Z284">
        <f>+VLOOKUP(A$1:A$20590,'DT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112271</v>
      </c>
      <c r="B285" s="131" t="s">
        <v>1235</v>
      </c>
      <c r="C285" s="131" t="s">
        <v>1259</v>
      </c>
      <c r="D285" s="131">
        <v>555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630</v>
      </c>
      <c r="J285" s="131" t="s">
        <v>1262</v>
      </c>
      <c r="K285" s="131" t="s">
        <v>1263</v>
      </c>
      <c r="L285" s="133">
        <v>589.67999999999995</v>
      </c>
      <c r="M285" s="134">
        <v>46209</v>
      </c>
      <c r="N285" s="131">
        <v>0</v>
      </c>
      <c r="O285" s="131" t="s">
        <v>1535</v>
      </c>
      <c r="P285" s="131">
        <v>112271</v>
      </c>
      <c r="Q285" s="131" t="s">
        <v>1536</v>
      </c>
      <c r="R285" s="131">
        <v>0</v>
      </c>
      <c r="T285" s="3" t="str">
        <f>+VLOOKUP(Tabla1[[#This Row],[id_bodega]],'CONVERSION DATOS'!B:D,2,0)</f>
        <v>TAT BOGOTA MONTEVIDEO</v>
      </c>
      <c r="U285" s="3" t="str">
        <f>+VLOOKUP(Q285,'CONVERSION DATOS'!B:D,3,0)</f>
        <v>VEHICULOS</v>
      </c>
      <c r="V285" t="str">
        <f>+VLOOKUP($A$1:$A$20590,'DT HUEVO'!$A:$E,3,0)</f>
        <v>XL</v>
      </c>
      <c r="W285" t="str">
        <f>+VLOOKUP($A$1:$A$20430,'DT HUEVO'!$A:$E,4,0)</f>
        <v>EMPACADOS</v>
      </c>
      <c r="X285" t="str">
        <f>+VLOOKUP(T$1:T$20590,'DT HUEVO'!$H:$K,2,0)</f>
        <v>CENTRO ORIENTE</v>
      </c>
      <c r="Y285" t="str">
        <f>+VLOOKUP(T$1:T$20590,'DT HUEVO'!$H:$K,3,0)</f>
        <v>SANTANDER</v>
      </c>
      <c r="Z285">
        <f>+VLOOKUP(A$1:A$20590,'DT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5720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490</v>
      </c>
      <c r="J286" s="131" t="s">
        <v>1262</v>
      </c>
      <c r="K286" s="131" t="s">
        <v>1263</v>
      </c>
      <c r="L286" s="133">
        <v>394.26089267586673</v>
      </c>
      <c r="M286" s="134">
        <v>46209</v>
      </c>
      <c r="O286" s="131" t="s">
        <v>1535</v>
      </c>
      <c r="P286" s="131">
        <v>2110202</v>
      </c>
      <c r="Q286" s="131" t="s">
        <v>1536</v>
      </c>
      <c r="R286" s="131">
        <v>0</v>
      </c>
      <c r="T286" s="3" t="str">
        <f>+VLOOKUP(Tabla1[[#This Row],[id_bodega]],'CONVERSION DATOS'!B:D,2,0)</f>
        <v>TAT BOGOTA MONTEVIDEO</v>
      </c>
      <c r="U286" s="3" t="str">
        <f>+VLOOKUP(Q286,'CONVERSION DATOS'!B:D,3,0)</f>
        <v>VEHICULOS</v>
      </c>
      <c r="V286" t="str">
        <f>+VLOOKUP($A$1:$A$20590,'DT HUEVO'!$A:$E,3,0)</f>
        <v>XL</v>
      </c>
      <c r="W286" t="str">
        <f>+VLOOKUP($A$1:$A$20430,'DT HUEVO'!$A:$E,4,0)</f>
        <v>VERDE</v>
      </c>
      <c r="X286" t="str">
        <f>+VLOOKUP(T$1:T$20590,'DT HUEVO'!$H:$K,2,0)</f>
        <v>CENTRO ORIENTE</v>
      </c>
      <c r="Y286" t="str">
        <f>+VLOOKUP(T$1:T$20590,'DT HUEVO'!$H:$K,3,0)</f>
        <v>SANTANDER</v>
      </c>
      <c r="Z286">
        <f>+VLOOKUP(A$1:A$20590,'DT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2110217</v>
      </c>
      <c r="B287" s="131" t="s">
        <v>1249</v>
      </c>
      <c r="C287" s="131" t="s">
        <v>1259</v>
      </c>
      <c r="D287" s="131">
        <v>90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500</v>
      </c>
      <c r="J287" s="131" t="s">
        <v>1262</v>
      </c>
      <c r="K287" s="131" t="s">
        <v>1263</v>
      </c>
      <c r="L287" s="133">
        <v>393.89</v>
      </c>
      <c r="M287" s="134">
        <v>46207</v>
      </c>
      <c r="N287" s="131">
        <v>0</v>
      </c>
      <c r="O287" s="131" t="s">
        <v>1535</v>
      </c>
      <c r="P287" s="131">
        <v>2110217</v>
      </c>
      <c r="Q287" s="131" t="s">
        <v>1536</v>
      </c>
      <c r="R287" s="131">
        <v>0</v>
      </c>
      <c r="T287" s="3" t="str">
        <f>+VLOOKUP(Tabla1[[#This Row],[id_bodega]],'CONVERSION DATOS'!B:D,2,0)</f>
        <v>TAT BOGOTA MONTEVIDEO</v>
      </c>
      <c r="U287" s="3" t="str">
        <f>+VLOOKUP(Q287,'CONVERSION DATOS'!B:D,3,0)</f>
        <v>VEHICULOS</v>
      </c>
      <c r="V287" t="str">
        <f>+VLOOKUP($A$1:$A$20590,'DT HUEVO'!$A:$E,3,0)</f>
        <v>XL</v>
      </c>
      <c r="W287" t="str">
        <f>+VLOOKUP($A$1:$A$20430,'DT HUEVO'!$A:$E,4,0)</f>
        <v>EMPACADOS</v>
      </c>
      <c r="X287" t="str">
        <f>+VLOOKUP(T$1:T$20590,'DT HUEVO'!$H:$K,2,0)</f>
        <v>CENTRO ORIENTE</v>
      </c>
      <c r="Y287" t="str">
        <f>+VLOOKUP(T$1:T$20590,'DT HUEVO'!$H:$K,3,0)</f>
        <v>SANTANDER</v>
      </c>
      <c r="Z287">
        <f>+VLOOKUP(A$1:A$20590,'DT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300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46207</v>
      </c>
      <c r="N288" s="131">
        <v>0</v>
      </c>
      <c r="O288" s="131" t="s">
        <v>1718</v>
      </c>
      <c r="P288" s="131">
        <v>112271</v>
      </c>
      <c r="Q288" s="131" t="s">
        <v>1597</v>
      </c>
      <c r="R288" s="131">
        <v>0</v>
      </c>
      <c r="T288" s="3" t="str">
        <f>+VLOOKUP(Tabla1[[#This Row],[id_bodega]],'CONVERSION DATOS'!B:D,2,0)</f>
        <v>TAT BOGOTA MONTEVIDEO</v>
      </c>
      <c r="U288" s="3" t="str">
        <f>+VLOOKUP(Q288,'CONVERSION DATOS'!B:D,3,0)</f>
        <v>VEHICULOS</v>
      </c>
      <c r="V288" t="str">
        <f>+VLOOKUP($A$1:$A$20590,'DT HUEVO'!$A:$E,3,0)</f>
        <v>XL</v>
      </c>
      <c r="W288" t="str">
        <f>+VLOOKUP($A$1:$A$20430,'DT HUEVO'!$A:$E,4,0)</f>
        <v>EMPACADOS</v>
      </c>
      <c r="X288" t="str">
        <f>+VLOOKUP(T$1:T$20590,'DT HUEVO'!$H:$K,2,0)</f>
        <v>CENTRO ORIENTE</v>
      </c>
      <c r="Y288" t="str">
        <f>+VLOOKUP(T$1:T$20590,'DT HUEVO'!$H:$K,3,0)</f>
        <v>SANTANDER</v>
      </c>
      <c r="Z288">
        <f>+VLOOKUP(A$1:A$20590,'DT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3381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490</v>
      </c>
      <c r="J289" s="131" t="s">
        <v>1262</v>
      </c>
      <c r="K289" s="131" t="s">
        <v>1263</v>
      </c>
      <c r="L289" s="133">
        <v>394.26047248272408</v>
      </c>
      <c r="M289" s="134">
        <v>46209</v>
      </c>
      <c r="O289" s="131" t="s">
        <v>1718</v>
      </c>
      <c r="P289" s="131">
        <v>2110202</v>
      </c>
      <c r="Q289" s="131" t="s">
        <v>1597</v>
      </c>
      <c r="R289" s="131">
        <v>0</v>
      </c>
      <c r="T289" s="3" t="str">
        <f>+VLOOKUP(Tabla1[[#This Row],[id_bodega]],'CONVERSION DATOS'!B:D,2,0)</f>
        <v>TAT BOGOTA MONTEVIDEO</v>
      </c>
      <c r="U289" s="3" t="str">
        <f>+VLOOKUP(Q289,'CONVERSION DATOS'!B:D,3,0)</f>
        <v>VEHICULOS</v>
      </c>
      <c r="V289" t="str">
        <f>+VLOOKUP($A$1:$A$20590,'DT HUEVO'!$A:$E,3,0)</f>
        <v>XL</v>
      </c>
      <c r="W289" t="str">
        <f>+VLOOKUP($A$1:$A$20430,'DT HUEVO'!$A:$E,4,0)</f>
        <v>VERDE</v>
      </c>
      <c r="X289" t="str">
        <f>+VLOOKUP(T$1:T$20590,'DT HUEVO'!$H:$K,2,0)</f>
        <v>CENTRO ORIENTE</v>
      </c>
      <c r="Y289" t="str">
        <f>+VLOOKUP(T$1:T$20590,'DT HUEVO'!$H:$K,3,0)</f>
        <v>SANTANDER</v>
      </c>
      <c r="Z289">
        <f>+VLOOKUP(A$1:A$20590,'DT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5872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490</v>
      </c>
      <c r="J290" s="131" t="s">
        <v>1262</v>
      </c>
      <c r="K290" s="131" t="s">
        <v>1263</v>
      </c>
      <c r="L290" s="133">
        <v>394.26047696935763</v>
      </c>
      <c r="M290" s="134">
        <v>46209</v>
      </c>
      <c r="O290" s="131" t="s">
        <v>1574</v>
      </c>
      <c r="P290" s="131">
        <v>2110202</v>
      </c>
      <c r="Q290" s="131" t="s">
        <v>1575</v>
      </c>
      <c r="R290" s="131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+VLOOKUP($A$1:$A$20590,'DT HUEVO'!$A:$E,3,0)</f>
        <v>XL</v>
      </c>
      <c r="W290" t="str">
        <f>+VLOOKUP($A$1:$A$20430,'DT HUEVO'!$A:$E,4,0)</f>
        <v>VERDE</v>
      </c>
      <c r="X290" t="str">
        <f>+VLOOKUP(T$1:T$20590,'DT HUEVO'!$H:$K,2,0)</f>
        <v>CENTRO ORIENTE</v>
      </c>
      <c r="Y290" t="str">
        <f>+VLOOKUP(T$1:T$20590,'DT HUEVO'!$H:$K,3,0)</f>
        <v>SANTANDER</v>
      </c>
      <c r="Z290">
        <f>+VLOOKUP(A$1:A$20590,'DT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2110217</v>
      </c>
      <c r="B291" s="131" t="s">
        <v>1249</v>
      </c>
      <c r="C291" s="131" t="s">
        <v>1259</v>
      </c>
      <c r="D291" s="131">
        <v>900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500</v>
      </c>
      <c r="J291" s="131" t="s">
        <v>1262</v>
      </c>
      <c r="K291" s="131" t="s">
        <v>1263</v>
      </c>
      <c r="L291" s="133">
        <v>393.89</v>
      </c>
      <c r="M291" s="134">
        <v>46209</v>
      </c>
      <c r="N291" s="131">
        <v>0</v>
      </c>
      <c r="O291" s="131" t="s">
        <v>1574</v>
      </c>
      <c r="P291" s="131">
        <v>2110217</v>
      </c>
      <c r="Q291" s="131" t="s">
        <v>1575</v>
      </c>
      <c r="R291" s="131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+VLOOKUP($A$1:$A$20590,'DT HUEVO'!$A:$E,3,0)</f>
        <v>XL</v>
      </c>
      <c r="W291" t="str">
        <f>+VLOOKUP($A$1:$A$20430,'DT HUEVO'!$A:$E,4,0)</f>
        <v>EMPACADOS</v>
      </c>
      <c r="X291" t="str">
        <f>+VLOOKUP(T$1:T$20590,'DT HUEVO'!$H:$K,2,0)</f>
        <v>CENTRO ORIENTE</v>
      </c>
      <c r="Y291" t="str">
        <f>+VLOOKUP(T$1:T$20590,'DT HUEVO'!$H:$K,3,0)</f>
        <v>SANTANDER</v>
      </c>
      <c r="Z291">
        <f>+VLOOKUP(A$1:A$20590,'DT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2112207</v>
      </c>
      <c r="B292" s="131" t="s">
        <v>1104</v>
      </c>
      <c r="C292" s="131" t="s">
        <v>1259</v>
      </c>
      <c r="D292" s="131">
        <v>180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640</v>
      </c>
      <c r="J292" s="131" t="s">
        <v>1262</v>
      </c>
      <c r="K292" s="131" t="s">
        <v>1263</v>
      </c>
      <c r="L292" s="133">
        <v>599.67999999999995</v>
      </c>
      <c r="M292" s="134">
        <v>46209</v>
      </c>
      <c r="O292" s="131" t="s">
        <v>1574</v>
      </c>
      <c r="P292" s="131">
        <v>2112207</v>
      </c>
      <c r="Q292" s="131" t="s">
        <v>1575</v>
      </c>
      <c r="R292" s="131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+VLOOKUP($A$1:$A$20590,'DT HUEVO'!$A:$E,3,0)</f>
        <v>XL</v>
      </c>
      <c r="W292" t="str">
        <f>+VLOOKUP($A$1:$A$20430,'DT HUEVO'!$A:$E,4,0)</f>
        <v>EMPACADOS</v>
      </c>
      <c r="X292" t="str">
        <f>+VLOOKUP(T$1:T$20590,'DT HUEVO'!$H:$K,2,0)</f>
        <v>CENTRO ORIENTE</v>
      </c>
      <c r="Y292" t="str">
        <f>+VLOOKUP(T$1:T$20590,'DT HUEVO'!$H:$K,3,0)</f>
        <v>SANTANDER</v>
      </c>
      <c r="Z292" t="str">
        <f>+VLOOKUP(A$1:A$20590,'DT HUEVO'!$A:$E,5,0)</f>
        <v>TAT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5250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490</v>
      </c>
      <c r="J293" s="131" t="s">
        <v>1262</v>
      </c>
      <c r="K293" s="131" t="s">
        <v>1263</v>
      </c>
      <c r="L293" s="133">
        <v>394.2604653430709</v>
      </c>
      <c r="M293" s="134">
        <v>46209</v>
      </c>
      <c r="O293" s="131" t="s">
        <v>1719</v>
      </c>
      <c r="P293" s="131">
        <v>2110202</v>
      </c>
      <c r="Q293" s="131" t="s">
        <v>1576</v>
      </c>
      <c r="R293" s="131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+VLOOKUP($A$1:$A$20590,'DT HUEVO'!$A:$E,3,0)</f>
        <v>XL</v>
      </c>
      <c r="W293" t="str">
        <f>+VLOOKUP($A$1:$A$20430,'DT HUEVO'!$A:$E,4,0)</f>
        <v>VERDE</v>
      </c>
      <c r="X293" t="str">
        <f>+VLOOKUP(T$1:T$20590,'DT HUEVO'!$H:$K,2,0)</f>
        <v>CENTRO ORIENTE</v>
      </c>
      <c r="Y293" t="str">
        <f>+VLOOKUP(T$1:T$20590,'DT HUEVO'!$H:$K,3,0)</f>
        <v>SANTANDER</v>
      </c>
      <c r="Z293">
        <f>+VLOOKUP(A$1:A$20590,'DT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2112207</v>
      </c>
      <c r="B294" s="131" t="s">
        <v>1104</v>
      </c>
      <c r="C294" s="131" t="s">
        <v>1259</v>
      </c>
      <c r="D294" s="131">
        <v>60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640</v>
      </c>
      <c r="J294" s="131" t="s">
        <v>1262</v>
      </c>
      <c r="K294" s="131" t="s">
        <v>1263</v>
      </c>
      <c r="L294" s="133">
        <v>599.67999999999995</v>
      </c>
      <c r="M294" s="134">
        <v>46209</v>
      </c>
      <c r="O294" s="131" t="s">
        <v>1719</v>
      </c>
      <c r="P294" s="131">
        <v>2112207</v>
      </c>
      <c r="Q294" s="131" t="s">
        <v>1576</v>
      </c>
      <c r="R294" s="131">
        <v>0</v>
      </c>
      <c r="T294" s="3" t="str">
        <f>+VLOOKUP(Tabla1[[#This Row],[id_bodega]],'CONVERSION DATOS'!B:D,2,0)</f>
        <v>TAT BOGOTA MONTEVIDEO</v>
      </c>
      <c r="U294" s="3" t="str">
        <f>+VLOOKUP(Q294,'CONVERSION DATOS'!B:D,3,0)</f>
        <v>VEHICULOS</v>
      </c>
      <c r="V294" t="str">
        <f>+VLOOKUP($A$1:$A$20590,'DT HUEVO'!$A:$E,3,0)</f>
        <v>XL</v>
      </c>
      <c r="W294" t="str">
        <f>+VLOOKUP($A$1:$A$20430,'DT HUEVO'!$A:$E,4,0)</f>
        <v>EMPACADOS</v>
      </c>
      <c r="X294" t="str">
        <f>+VLOOKUP(T$1:T$20590,'DT HUEVO'!$H:$K,2,0)</f>
        <v>CENTRO ORIENTE</v>
      </c>
      <c r="Y294" t="str">
        <f>+VLOOKUP(T$1:T$20590,'DT HUEVO'!$H:$K,3,0)</f>
        <v>SANTANDER</v>
      </c>
      <c r="Z294" t="str">
        <f>+VLOOKUP(A$1:A$20590,'DT HUEVO'!$A:$E,5,0)</f>
        <v>TAT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1410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490</v>
      </c>
      <c r="J295" s="131" t="s">
        <v>1262</v>
      </c>
      <c r="K295" s="131" t="s">
        <v>1263</v>
      </c>
      <c r="L295" s="133">
        <v>394.26029787234052</v>
      </c>
      <c r="M295" s="134">
        <v>46210</v>
      </c>
      <c r="O295" s="131" t="s">
        <v>1233</v>
      </c>
      <c r="P295" s="131">
        <v>2110202</v>
      </c>
      <c r="Q295" s="131" t="s">
        <v>1234</v>
      </c>
      <c r="R295" s="131">
        <v>0</v>
      </c>
      <c r="T295" s="3" t="str">
        <f>+VLOOKUP(Tabla1[[#This Row],[id_bodega]],'CONVERSION DATOS'!B:D,2,0)</f>
        <v>TAT BOGOTA MONTEVIDEO</v>
      </c>
      <c r="U295" s="3" t="str">
        <f>+VLOOKUP(Q295,'CONVERSION DATOS'!B:D,3,0)</f>
        <v>VEHICULOS</v>
      </c>
      <c r="V295" t="str">
        <f>+VLOOKUP($A$1:$A$20590,'DT HUEVO'!$A:$E,3,0)</f>
        <v>XL</v>
      </c>
      <c r="W295" t="str">
        <f>+VLOOKUP($A$1:$A$20430,'DT HUEVO'!$A:$E,4,0)</f>
        <v>VERDE</v>
      </c>
      <c r="X295" t="str">
        <f>+VLOOKUP(T$1:T$20590,'DT HUEVO'!$H:$K,2,0)</f>
        <v>CENTRO ORIENTE</v>
      </c>
      <c r="Y295" t="str">
        <f>+VLOOKUP(T$1:T$20590,'DT HUEVO'!$H:$K,3,0)</f>
        <v>SANTANDER</v>
      </c>
      <c r="Z295">
        <f>+VLOOKUP(A$1:A$20590,'DT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4032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430</v>
      </c>
      <c r="J296" s="131" t="s">
        <v>1262</v>
      </c>
      <c r="K296" s="131" t="s">
        <v>1263</v>
      </c>
      <c r="L296" s="133">
        <v>394.26</v>
      </c>
      <c r="M296" s="134">
        <v>46209</v>
      </c>
      <c r="O296" s="131" t="s">
        <v>370</v>
      </c>
      <c r="P296" s="131">
        <v>2110202</v>
      </c>
      <c r="Q296" s="131" t="s">
        <v>371</v>
      </c>
      <c r="R296" s="131">
        <v>0</v>
      </c>
      <c r="T296" s="3" t="str">
        <f>+VLOOKUP(Tabla1[[#This Row],[id_bodega]],'CONVERSION DATOS'!B:D,2,0)</f>
        <v>TAT VILLAVICENCIO</v>
      </c>
      <c r="U296" s="3" t="str">
        <f>+VLOOKUP(Q296,'CONVERSION DATOS'!B:D,3,0)</f>
        <v>VEHICULOS</v>
      </c>
      <c r="V296" t="str">
        <f>+VLOOKUP($A$1:$A$20590,'DT HUEVO'!$A:$E,3,0)</f>
        <v>XL</v>
      </c>
      <c r="W296" t="str">
        <f>+VLOOKUP($A$1:$A$20430,'DT HUEVO'!$A:$E,4,0)</f>
        <v>VERDE</v>
      </c>
      <c r="X296" t="str">
        <f>+VLOOKUP(T$1:T$20590,'DT HUEVO'!$H:$K,2,0)</f>
        <v>CENTRO ORIENTE</v>
      </c>
      <c r="Y296" t="str">
        <f>+VLOOKUP(T$1:T$20590,'DT HUEVO'!$H:$K,3,0)</f>
        <v>SANTANDER</v>
      </c>
      <c r="Z296">
        <f>+VLOOKUP(A$1:A$20590,'DT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2299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430</v>
      </c>
      <c r="J297" s="131" t="s">
        <v>1262</v>
      </c>
      <c r="K297" s="131" t="s">
        <v>1263</v>
      </c>
      <c r="L297" s="133">
        <v>394.26</v>
      </c>
      <c r="M297" s="134">
        <v>46209</v>
      </c>
      <c r="O297" s="131" t="s">
        <v>372</v>
      </c>
      <c r="P297" s="131">
        <v>2110202</v>
      </c>
      <c r="Q297" s="131" t="s">
        <v>373</v>
      </c>
      <c r="R297" s="131">
        <v>0</v>
      </c>
      <c r="T297" s="3" t="str">
        <f>+VLOOKUP(Tabla1[[#This Row],[id_bodega]],'CONVERSION DATOS'!B:D,2,0)</f>
        <v>TAT VILLAVICENCIO</v>
      </c>
      <c r="U297" s="3" t="str">
        <f>+VLOOKUP(Q297,'CONVERSION DATOS'!B:D,3,0)</f>
        <v>VEHICULOS</v>
      </c>
      <c r="V297" t="str">
        <f>+VLOOKUP($A$1:$A$20590,'DT HUEVO'!$A:$E,3,0)</f>
        <v>XL</v>
      </c>
      <c r="W297" t="str">
        <f>+VLOOKUP($A$1:$A$20430,'DT HUEVO'!$A:$E,4,0)</f>
        <v>VERDE</v>
      </c>
      <c r="X297" t="str">
        <f>+VLOOKUP(T$1:T$20590,'DT HUEVO'!$H:$K,2,0)</f>
        <v>CENTRO ORIENTE</v>
      </c>
      <c r="Y297" t="str">
        <f>+VLOOKUP(T$1:T$20590,'DT HUEVO'!$H:$K,3,0)</f>
        <v>SANTANDER</v>
      </c>
      <c r="Z297">
        <f>+VLOOKUP(A$1:A$20590,'DT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16860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490</v>
      </c>
      <c r="J298" s="131" t="s">
        <v>1262</v>
      </c>
      <c r="K298" s="131" t="s">
        <v>1263</v>
      </c>
      <c r="L298" s="133">
        <v>394.26029420731697</v>
      </c>
      <c r="M298" s="134">
        <v>46210</v>
      </c>
      <c r="O298" s="131" t="s">
        <v>1730</v>
      </c>
      <c r="P298" s="131">
        <v>2110202</v>
      </c>
      <c r="Q298" s="131" t="s">
        <v>1599</v>
      </c>
      <c r="R298" s="131">
        <v>0</v>
      </c>
      <c r="T298" s="3" t="str">
        <f>+VLOOKUP(Tabla1[[#This Row],[id_bodega]],'CONVERSION DATOS'!B:D,2,0)</f>
        <v>TAT BOGOTA MONTEVIDEO</v>
      </c>
      <c r="U298" s="3" t="str">
        <f>+VLOOKUP(Q298,'CONVERSION DATOS'!B:D,3,0)</f>
        <v>VEHICULOS</v>
      </c>
      <c r="V298" t="str">
        <f>+VLOOKUP($A$1:$A$20590,'DT HUEVO'!$A:$E,3,0)</f>
        <v>XL</v>
      </c>
      <c r="W298" t="str">
        <f>+VLOOKUP($A$1:$A$20430,'DT HUEVO'!$A:$E,4,0)</f>
        <v>VERDE</v>
      </c>
      <c r="X298" t="str">
        <f>+VLOOKUP(T$1:T$20590,'DT HUEVO'!$H:$K,2,0)</f>
        <v>CENTRO ORIENTE</v>
      </c>
      <c r="Y298" t="str">
        <f>+VLOOKUP(T$1:T$20590,'DT HUEVO'!$H:$K,3,0)</f>
        <v>SANTANDER</v>
      </c>
      <c r="Z298">
        <f>+VLOOKUP(A$1:A$20590,'DT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2110217</v>
      </c>
      <c r="B299" s="131" t="s">
        <v>1249</v>
      </c>
      <c r="C299" s="131" t="s">
        <v>1259</v>
      </c>
      <c r="D299" s="131">
        <v>10740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500</v>
      </c>
      <c r="J299" s="131" t="s">
        <v>1262</v>
      </c>
      <c r="K299" s="131" t="s">
        <v>1263</v>
      </c>
      <c r="L299" s="133">
        <v>393.89</v>
      </c>
      <c r="M299" s="134">
        <v>46210</v>
      </c>
      <c r="N299" s="131">
        <v>0</v>
      </c>
      <c r="O299" s="131" t="s">
        <v>1730</v>
      </c>
      <c r="P299" s="131">
        <v>2110217</v>
      </c>
      <c r="Q299" s="131" t="s">
        <v>1599</v>
      </c>
      <c r="R299" s="131">
        <v>0</v>
      </c>
      <c r="T299" s="3" t="str">
        <f>+VLOOKUP(Tabla1[[#This Row],[id_bodega]],'CONVERSION DATOS'!B:D,2,0)</f>
        <v>TAT BOGOTA MONTEVIDEO</v>
      </c>
      <c r="U299" s="3" t="str">
        <f>+VLOOKUP(Q299,'CONVERSION DATOS'!B:D,3,0)</f>
        <v>VEHICULOS</v>
      </c>
      <c r="V299" t="str">
        <f>+VLOOKUP($A$1:$A$20590,'DT HUEVO'!$A:$E,3,0)</f>
        <v>XL</v>
      </c>
      <c r="W299" t="str">
        <f>+VLOOKUP($A$1:$A$20430,'DT HUEVO'!$A:$E,4,0)</f>
        <v>EMPACADOS</v>
      </c>
      <c r="X299" t="str">
        <f>+VLOOKUP(T$1:T$20590,'DT HUEVO'!$H:$K,2,0)</f>
        <v>CENTRO ORIENTE</v>
      </c>
      <c r="Y299" t="str">
        <f>+VLOOKUP(T$1:T$20590,'DT HUEVO'!$H:$K,3,0)</f>
        <v>SANTANDER</v>
      </c>
      <c r="Z299">
        <f>+VLOOKUP(A$1:A$20590,'DT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2110202</v>
      </c>
      <c r="B300" s="131" t="s">
        <v>1008</v>
      </c>
      <c r="C300" s="131" t="s">
        <v>1259</v>
      </c>
      <c r="D300" s="131">
        <v>3174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480</v>
      </c>
      <c r="J300" s="131" t="s">
        <v>1262</v>
      </c>
      <c r="K300" s="131" t="s">
        <v>1263</v>
      </c>
      <c r="L300" s="133">
        <v>394.26042201477259</v>
      </c>
      <c r="M300" s="134">
        <v>46209</v>
      </c>
      <c r="O300" s="131" t="s">
        <v>379</v>
      </c>
      <c r="P300" s="131">
        <v>2110202</v>
      </c>
      <c r="Q300" s="131" t="s">
        <v>380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+VLOOKUP($A$1:$A$20590,'DT HUEVO'!$A:$E,3,0)</f>
        <v>XL</v>
      </c>
      <c r="W300" t="str">
        <f>+VLOOKUP($A$1:$A$20430,'DT HUEVO'!$A:$E,4,0)</f>
        <v>VERDE</v>
      </c>
      <c r="X300" t="str">
        <f>+VLOOKUP(T$1:T$20590,'DT HUEVO'!$H:$K,2,0)</f>
        <v>OCCIDENTE</v>
      </c>
      <c r="Y300" t="str">
        <f>+VLOOKUP(T$1:T$20590,'DT HUEVO'!$H:$K,3,0)</f>
        <v>CALOTO</v>
      </c>
      <c r="Z300">
        <f>+VLOOKUP(A$1:A$20590,'DT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2112207</v>
      </c>
      <c r="B301" s="131" t="s">
        <v>1104</v>
      </c>
      <c r="C301" s="131" t="s">
        <v>1259</v>
      </c>
      <c r="D301" s="131">
        <v>180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640</v>
      </c>
      <c r="J301" s="131" t="s">
        <v>1262</v>
      </c>
      <c r="K301" s="131" t="s">
        <v>1263</v>
      </c>
      <c r="L301" s="133">
        <v>599.67999999999995</v>
      </c>
      <c r="M301" s="134">
        <v>46209</v>
      </c>
      <c r="O301" s="131" t="s">
        <v>379</v>
      </c>
      <c r="P301" s="131">
        <v>2112207</v>
      </c>
      <c r="Q301" s="131" t="s">
        <v>380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+VLOOKUP($A$1:$A$20590,'DT HUEVO'!$A:$E,3,0)</f>
        <v>XL</v>
      </c>
      <c r="W301" t="str">
        <f>+VLOOKUP($A$1:$A$20430,'DT HUEVO'!$A:$E,4,0)</f>
        <v>EMPACADOS</v>
      </c>
      <c r="X301" t="str">
        <f>+VLOOKUP(T$1:T$20590,'DT HUEVO'!$H:$K,2,0)</f>
        <v>OCCIDENTE</v>
      </c>
      <c r="Y301" t="str">
        <f>+VLOOKUP(T$1:T$20590,'DT HUEVO'!$H:$K,3,0)</f>
        <v>CALOTO</v>
      </c>
      <c r="Z301" t="str">
        <f>+VLOOKUP(A$1:A$20590,'DT HUEVO'!$A:$E,5,0)</f>
        <v>TAT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112268</v>
      </c>
      <c r="B302" s="131" t="s">
        <v>1066</v>
      </c>
      <c r="C302" s="131" t="s">
        <v>1259</v>
      </c>
      <c r="D302" s="131">
        <v>900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684.07</v>
      </c>
      <c r="M302" s="134">
        <v>46207</v>
      </c>
      <c r="O302" s="131" t="s">
        <v>381</v>
      </c>
      <c r="P302" s="131">
        <v>112268</v>
      </c>
      <c r="Q302" s="131" t="s">
        <v>382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+VLOOKUP($A$1:$A$20590,'DT HUEVO'!$A:$E,3,0)</f>
        <v>XL</v>
      </c>
      <c r="W302" t="str">
        <f>+VLOOKUP($A$1:$A$20430,'DT HUEVO'!$A:$E,4,0)</f>
        <v>EMPACADOS</v>
      </c>
      <c r="X302" t="str">
        <f>+VLOOKUP(T$1:T$20590,'DT HUEVO'!$H:$K,2,0)</f>
        <v>OCCIDENTE</v>
      </c>
      <c r="Y302" t="str">
        <f>+VLOOKUP(T$1:T$20590,'DT HUEVO'!$H:$K,3,0)</f>
        <v>CALOTO</v>
      </c>
      <c r="Z302">
        <f>+VLOOKUP(A$1:A$20590,'DT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AU/FS/GS</v>
      </c>
    </row>
    <row r="303" spans="1:28">
      <c r="A303" s="131">
        <v>2110202</v>
      </c>
      <c r="B303" s="131" t="s">
        <v>1008</v>
      </c>
      <c r="C303" s="131" t="s">
        <v>1259</v>
      </c>
      <c r="D303" s="131">
        <v>4389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480</v>
      </c>
      <c r="J303" s="131" t="s">
        <v>1262</v>
      </c>
      <c r="K303" s="131" t="s">
        <v>1263</v>
      </c>
      <c r="L303" s="133">
        <v>394.26046622854301</v>
      </c>
      <c r="M303" s="134">
        <v>46210</v>
      </c>
      <c r="O303" s="131" t="s">
        <v>381</v>
      </c>
      <c r="P303" s="131">
        <v>2110202</v>
      </c>
      <c r="Q303" s="131" t="s">
        <v>382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+VLOOKUP($A$1:$A$20590,'DT HUEVO'!$A:$E,3,0)</f>
        <v>XL</v>
      </c>
      <c r="W303" t="str">
        <f>+VLOOKUP($A$1:$A$20430,'DT HUEVO'!$A:$E,4,0)</f>
        <v>VERDE</v>
      </c>
      <c r="X303" t="str">
        <f>+VLOOKUP(T$1:T$20590,'DT HUEVO'!$H:$K,2,0)</f>
        <v>OCCIDENTE</v>
      </c>
      <c r="Y303" t="str">
        <f>+VLOOKUP(T$1:T$20590,'DT HUEVO'!$H:$K,3,0)</f>
        <v>CALOTO</v>
      </c>
      <c r="Z303">
        <f>+VLOOKUP(A$1:A$20590,'DT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2112207</v>
      </c>
      <c r="B304" s="131" t="s">
        <v>1104</v>
      </c>
      <c r="C304" s="131" t="s">
        <v>1259</v>
      </c>
      <c r="D304" s="131">
        <v>195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640</v>
      </c>
      <c r="J304" s="131" t="s">
        <v>1262</v>
      </c>
      <c r="K304" s="131" t="s">
        <v>1263</v>
      </c>
      <c r="L304" s="133">
        <v>599.67999999999995</v>
      </c>
      <c r="M304" s="134">
        <v>46209</v>
      </c>
      <c r="O304" s="131" t="s">
        <v>381</v>
      </c>
      <c r="P304" s="131">
        <v>2112207</v>
      </c>
      <c r="Q304" s="131" t="s">
        <v>382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+VLOOKUP($A$1:$A$20590,'DT HUEVO'!$A:$E,3,0)</f>
        <v>XL</v>
      </c>
      <c r="W304" t="str">
        <f>+VLOOKUP($A$1:$A$20430,'DT HUEVO'!$A:$E,4,0)</f>
        <v>EMPACADOS</v>
      </c>
      <c r="X304" t="str">
        <f>+VLOOKUP(T$1:T$20590,'DT HUEVO'!$H:$K,2,0)</f>
        <v>OCCIDENTE</v>
      </c>
      <c r="Y304" t="str">
        <f>+VLOOKUP(T$1:T$20590,'DT HUEVO'!$H:$K,3,0)</f>
        <v>CALOTO</v>
      </c>
      <c r="Z304" t="str">
        <f>+VLOOKUP(A$1:A$20590,'DT HUEVO'!$A:$E,5,0)</f>
        <v>TAT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112268</v>
      </c>
      <c r="B305" s="131" t="s">
        <v>1066</v>
      </c>
      <c r="C305" s="131" t="s">
        <v>1259</v>
      </c>
      <c r="D305" s="131">
        <v>1200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684.07</v>
      </c>
      <c r="M305" s="134">
        <v>46209</v>
      </c>
      <c r="O305" s="131" t="s">
        <v>383</v>
      </c>
      <c r="P305" s="131">
        <v>112268</v>
      </c>
      <c r="Q305" s="131" t="s">
        <v>384</v>
      </c>
      <c r="R305" s="131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+VLOOKUP($A$1:$A$20590,'DT HUEVO'!$A:$E,3,0)</f>
        <v>XL</v>
      </c>
      <c r="W305" t="str">
        <f>+VLOOKUP($A$1:$A$20430,'DT HUEVO'!$A:$E,4,0)</f>
        <v>EMPACADOS</v>
      </c>
      <c r="X305" t="str">
        <f>+VLOOKUP(T$1:T$20590,'DT HUEVO'!$H:$K,2,0)</f>
        <v>OCCIDENTE</v>
      </c>
      <c r="Y305" t="str">
        <f>+VLOOKUP(T$1:T$20590,'DT HUEVO'!$H:$K,3,0)</f>
        <v>CALOTO</v>
      </c>
      <c r="Z305">
        <f>+VLOOKUP(A$1:A$20590,'DT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AU/FS/GS</v>
      </c>
    </row>
    <row r="306" spans="1:28">
      <c r="A306" s="131">
        <v>2110202</v>
      </c>
      <c r="B306" s="131" t="s">
        <v>1008</v>
      </c>
      <c r="C306" s="131" t="s">
        <v>1259</v>
      </c>
      <c r="D306" s="131">
        <v>6000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480</v>
      </c>
      <c r="J306" s="131" t="s">
        <v>1262</v>
      </c>
      <c r="K306" s="131" t="s">
        <v>1263</v>
      </c>
      <c r="L306" s="133">
        <v>394.26026743976058</v>
      </c>
      <c r="M306" s="134">
        <v>46210</v>
      </c>
      <c r="O306" s="131" t="s">
        <v>383</v>
      </c>
      <c r="P306" s="131">
        <v>2110202</v>
      </c>
      <c r="Q306" s="131" t="s">
        <v>384</v>
      </c>
      <c r="R306" s="131">
        <v>0</v>
      </c>
      <c r="T306" s="3" t="str">
        <f>+VLOOKUP(Tabla1[[#This Row],[id_bodega]],'CONVERSION DATOS'!B:D,2,0)</f>
        <v>TAT PASTO</v>
      </c>
      <c r="U306" s="3" t="str">
        <f>+VLOOKUP(Q306,'CONVERSION DATOS'!B:D,3,0)</f>
        <v>VEHICULOS</v>
      </c>
      <c r="V306" t="str">
        <f>+VLOOKUP($A$1:$A$20590,'DT HUEVO'!$A:$E,3,0)</f>
        <v>XL</v>
      </c>
      <c r="W306" t="str">
        <f>+VLOOKUP($A$1:$A$20430,'DT HUEVO'!$A:$E,4,0)</f>
        <v>VERDE</v>
      </c>
      <c r="X306" t="str">
        <f>+VLOOKUP(T$1:T$20590,'DT HUEVO'!$H:$K,2,0)</f>
        <v>OCCIDENTE</v>
      </c>
      <c r="Y306" t="str">
        <f>+VLOOKUP(T$1:T$20590,'DT HUEVO'!$H:$K,3,0)</f>
        <v>CALOTO</v>
      </c>
      <c r="Z306">
        <f>+VLOOKUP(A$1:A$20590,'DT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2112207</v>
      </c>
      <c r="B307" s="131" t="s">
        <v>1104</v>
      </c>
      <c r="C307" s="131" t="s">
        <v>1259</v>
      </c>
      <c r="D307" s="131">
        <v>180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640</v>
      </c>
      <c r="J307" s="131" t="s">
        <v>1262</v>
      </c>
      <c r="K307" s="131" t="s">
        <v>1263</v>
      </c>
      <c r="L307" s="133">
        <v>599.67999999999995</v>
      </c>
      <c r="M307" s="134">
        <v>46209</v>
      </c>
      <c r="O307" s="131" t="s">
        <v>383</v>
      </c>
      <c r="P307" s="131">
        <v>2112207</v>
      </c>
      <c r="Q307" s="131" t="s">
        <v>384</v>
      </c>
      <c r="R307" s="131">
        <v>0</v>
      </c>
      <c r="T307" s="3" t="str">
        <f>+VLOOKUP(Tabla1[[#This Row],[id_bodega]],'CONVERSION DATOS'!B:D,2,0)</f>
        <v>TAT PASTO</v>
      </c>
      <c r="U307" s="3" t="str">
        <f>+VLOOKUP(Q307,'CONVERSION DATOS'!B:D,3,0)</f>
        <v>VEHICULOS</v>
      </c>
      <c r="V307" t="str">
        <f>+VLOOKUP($A$1:$A$20590,'DT HUEVO'!$A:$E,3,0)</f>
        <v>XL</v>
      </c>
      <c r="W307" t="str">
        <f>+VLOOKUP($A$1:$A$20430,'DT HUEVO'!$A:$E,4,0)</f>
        <v>EMPACADOS</v>
      </c>
      <c r="X307" t="str">
        <f>+VLOOKUP(T$1:T$20590,'DT HUEVO'!$H:$K,2,0)</f>
        <v>OCCIDENTE</v>
      </c>
      <c r="Y307" t="str">
        <f>+VLOOKUP(T$1:T$20590,'DT HUEVO'!$H:$K,3,0)</f>
        <v>CALOTO</v>
      </c>
      <c r="Z307" t="str">
        <f>+VLOOKUP(A$1:A$20590,'DT HUEVO'!$A:$E,5,0)</f>
        <v>TAT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2110202</v>
      </c>
      <c r="B308" s="131" t="s">
        <v>1008</v>
      </c>
      <c r="C308" s="131" t="s">
        <v>1259</v>
      </c>
      <c r="D308" s="131">
        <v>1291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480</v>
      </c>
      <c r="J308" s="131" t="s">
        <v>1262</v>
      </c>
      <c r="K308" s="131" t="s">
        <v>1263</v>
      </c>
      <c r="L308" s="133">
        <v>394.26033677902609</v>
      </c>
      <c r="M308" s="134">
        <v>46210</v>
      </c>
      <c r="O308" s="131" t="s">
        <v>385</v>
      </c>
      <c r="P308" s="131">
        <v>2110202</v>
      </c>
      <c r="Q308" s="131" t="s">
        <v>386</v>
      </c>
      <c r="R308" s="131">
        <v>0</v>
      </c>
      <c r="T308" s="3" t="str">
        <f>+VLOOKUP(Tabla1[[#This Row],[id_bodega]],'CONVERSION DATOS'!B:D,2,0)</f>
        <v>TAT PASTO</v>
      </c>
      <c r="U308" s="3" t="str">
        <f>+VLOOKUP(Q308,'CONVERSION DATOS'!B:D,3,0)</f>
        <v>VEHICULOS</v>
      </c>
      <c r="V308" t="str">
        <f>+VLOOKUP($A$1:$A$20590,'DT HUEVO'!$A:$E,3,0)</f>
        <v>XL</v>
      </c>
      <c r="W308" t="str">
        <f>+VLOOKUP($A$1:$A$20430,'DT HUEVO'!$A:$E,4,0)</f>
        <v>VERDE</v>
      </c>
      <c r="X308" t="str">
        <f>+VLOOKUP(T$1:T$20590,'DT HUEVO'!$H:$K,2,0)</f>
        <v>OCCIDENTE</v>
      </c>
      <c r="Y308" t="str">
        <f>+VLOOKUP(T$1:T$20590,'DT HUEVO'!$H:$K,3,0)</f>
        <v>CALOTO</v>
      </c>
      <c r="Z308">
        <f>+VLOOKUP(A$1:A$20590,'DT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3599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480</v>
      </c>
      <c r="J309" s="131" t="s">
        <v>1262</v>
      </c>
      <c r="K309" s="131" t="s">
        <v>1263</v>
      </c>
      <c r="L309" s="133">
        <v>394.26175683496388</v>
      </c>
      <c r="M309" s="134">
        <v>46209</v>
      </c>
      <c r="O309" s="131" t="s">
        <v>387</v>
      </c>
      <c r="P309" s="131">
        <v>2110202</v>
      </c>
      <c r="Q309" s="131" t="s">
        <v>388</v>
      </c>
      <c r="R309" s="131">
        <v>0</v>
      </c>
      <c r="T309" s="3" t="str">
        <f>+VLOOKUP(Tabla1[[#This Row],[id_bodega]],'CONVERSION DATOS'!B:D,2,0)</f>
        <v>TAT PASTO</v>
      </c>
      <c r="U309" s="3" t="str">
        <f>+VLOOKUP(Q309,'CONVERSION DATOS'!B:D,3,0)</f>
        <v>VEHICULOS</v>
      </c>
      <c r="V309" t="str">
        <f>+VLOOKUP($A$1:$A$20590,'DT HUEVO'!$A:$E,3,0)</f>
        <v>XL</v>
      </c>
      <c r="W309" t="str">
        <f>+VLOOKUP($A$1:$A$20430,'DT HUEVO'!$A:$E,4,0)</f>
        <v>VERDE</v>
      </c>
      <c r="X309" t="str">
        <f>+VLOOKUP(T$1:T$20590,'DT HUEVO'!$H:$K,2,0)</f>
        <v>OCCIDENTE</v>
      </c>
      <c r="Y309" t="str">
        <f>+VLOOKUP(T$1:T$20590,'DT HUEVO'!$H:$K,3,0)</f>
        <v>CALOTO</v>
      </c>
      <c r="Z309">
        <f>+VLOOKUP(A$1:A$20590,'DT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2110217</v>
      </c>
      <c r="B310" s="131" t="s">
        <v>1249</v>
      </c>
      <c r="C310" s="131" t="s">
        <v>1259</v>
      </c>
      <c r="D310" s="131">
        <v>120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490</v>
      </c>
      <c r="J310" s="131" t="s">
        <v>1262</v>
      </c>
      <c r="K310" s="131" t="s">
        <v>1263</v>
      </c>
      <c r="L310" s="133">
        <v>393.89</v>
      </c>
      <c r="M310" s="134">
        <v>46207</v>
      </c>
      <c r="N310" s="131">
        <v>0</v>
      </c>
      <c r="O310" s="131" t="s">
        <v>387</v>
      </c>
      <c r="P310" s="131">
        <v>2110217</v>
      </c>
      <c r="Q310" s="131" t="s">
        <v>388</v>
      </c>
      <c r="R310" s="131">
        <v>0</v>
      </c>
      <c r="T310" s="3" t="str">
        <f>+VLOOKUP(Tabla1[[#This Row],[id_bodega]],'CONVERSION DATOS'!B:D,2,0)</f>
        <v>TAT PASTO</v>
      </c>
      <c r="U310" s="3" t="str">
        <f>+VLOOKUP(Q310,'CONVERSION DATOS'!B:D,3,0)</f>
        <v>VEHICULOS</v>
      </c>
      <c r="V310" t="str">
        <f>+VLOOKUP($A$1:$A$20590,'DT HUEVO'!$A:$E,3,0)</f>
        <v>XL</v>
      </c>
      <c r="W310" t="str">
        <f>+VLOOKUP($A$1:$A$20430,'DT HUEVO'!$A:$E,4,0)</f>
        <v>EMPACADOS</v>
      </c>
      <c r="X310" t="str">
        <f>+VLOOKUP(T$1:T$20590,'DT HUEVO'!$H:$K,2,0)</f>
        <v>OCCIDENTE</v>
      </c>
      <c r="Y310" t="str">
        <f>+VLOOKUP(T$1:T$20590,'DT HUEVO'!$H:$K,3,0)</f>
        <v>CALOTO</v>
      </c>
      <c r="Z310">
        <f>+VLOOKUP(A$1:A$20590,'DT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2112207</v>
      </c>
      <c r="B311" s="131" t="s">
        <v>1104</v>
      </c>
      <c r="C311" s="131" t="s">
        <v>1259</v>
      </c>
      <c r="D311" s="131">
        <v>180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640</v>
      </c>
      <c r="J311" s="131" t="s">
        <v>1262</v>
      </c>
      <c r="K311" s="131" t="s">
        <v>1263</v>
      </c>
      <c r="L311" s="133">
        <v>599.67999999999995</v>
      </c>
      <c r="M311" s="134">
        <v>46209</v>
      </c>
      <c r="O311" s="131" t="s">
        <v>387</v>
      </c>
      <c r="P311" s="131">
        <v>2112207</v>
      </c>
      <c r="Q311" s="131" t="s">
        <v>388</v>
      </c>
      <c r="R311" s="131">
        <v>0</v>
      </c>
      <c r="T311" s="3" t="str">
        <f>+VLOOKUP(Tabla1[[#This Row],[id_bodega]],'CONVERSION DATOS'!B:D,2,0)</f>
        <v>TAT PASTO</v>
      </c>
      <c r="U311" s="3" t="str">
        <f>+VLOOKUP(Q311,'CONVERSION DATOS'!B:D,3,0)</f>
        <v>VEHICULOS</v>
      </c>
      <c r="V311" t="str">
        <f>+VLOOKUP($A$1:$A$20590,'DT HUEVO'!$A:$E,3,0)</f>
        <v>XL</v>
      </c>
      <c r="W311" t="str">
        <f>+VLOOKUP($A$1:$A$20430,'DT HUEVO'!$A:$E,4,0)</f>
        <v>EMPACADOS</v>
      </c>
      <c r="X311" t="str">
        <f>+VLOOKUP(T$1:T$20590,'DT HUEVO'!$H:$K,2,0)</f>
        <v>OCCIDENTE</v>
      </c>
      <c r="Y311" t="str">
        <f>+VLOOKUP(T$1:T$20590,'DT HUEVO'!$H:$K,3,0)</f>
        <v>CALOTO</v>
      </c>
      <c r="Z311" t="str">
        <f>+VLOOKUP(A$1:A$20590,'DT HUEVO'!$A:$E,5,0)</f>
        <v>TAT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1245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480</v>
      </c>
      <c r="J312" s="131" t="s">
        <v>1262</v>
      </c>
      <c r="K312" s="131" t="s">
        <v>1263</v>
      </c>
      <c r="L312" s="133">
        <v>394.26042358052149</v>
      </c>
      <c r="M312" s="134">
        <v>46210</v>
      </c>
      <c r="O312" s="131" t="s">
        <v>389</v>
      </c>
      <c r="P312" s="131">
        <v>2110202</v>
      </c>
      <c r="Q312" s="131" t="s">
        <v>390</v>
      </c>
      <c r="R312" s="131">
        <v>0</v>
      </c>
      <c r="T312" s="3" t="str">
        <f>+VLOOKUP(Tabla1[[#This Row],[id_bodega]],'CONVERSION DATOS'!B:D,2,0)</f>
        <v>TAT PASTO</v>
      </c>
      <c r="U312" s="3" t="str">
        <f>+VLOOKUP(Q312,'CONVERSION DATOS'!B:D,3,0)</f>
        <v>VEHICULOS</v>
      </c>
      <c r="V312" t="str">
        <f>+VLOOKUP($A$1:$A$20590,'DT HUEVO'!$A:$E,3,0)</f>
        <v>XL</v>
      </c>
      <c r="W312" t="str">
        <f>+VLOOKUP($A$1:$A$20430,'DT HUEVO'!$A:$E,4,0)</f>
        <v>VERDE</v>
      </c>
      <c r="X312" t="str">
        <f>+VLOOKUP(T$1:T$20590,'DT HUEVO'!$H:$K,2,0)</f>
        <v>OCCIDENTE</v>
      </c>
      <c r="Y312" t="str">
        <f>+VLOOKUP(T$1:T$20590,'DT HUEVO'!$H:$K,3,0)</f>
        <v>CALOTO</v>
      </c>
      <c r="Z312">
        <f>+VLOOKUP(A$1:A$20590,'DT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1680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480</v>
      </c>
      <c r="J313" s="131" t="s">
        <v>1262</v>
      </c>
      <c r="K313" s="131" t="s">
        <v>1263</v>
      </c>
      <c r="L313" s="133">
        <v>394.26026998093829</v>
      </c>
      <c r="M313" s="134">
        <v>46210</v>
      </c>
      <c r="O313" s="131" t="s">
        <v>391</v>
      </c>
      <c r="P313" s="131">
        <v>2110202</v>
      </c>
      <c r="Q313" s="131" t="s">
        <v>392</v>
      </c>
      <c r="R313" s="131">
        <v>0</v>
      </c>
      <c r="T313" s="3" t="str">
        <f>+VLOOKUP(Tabla1[[#This Row],[id_bodega]],'CONVERSION DATOS'!B:D,2,0)</f>
        <v>TAT PASTO</v>
      </c>
      <c r="U313" s="3" t="str">
        <f>+VLOOKUP(Q313,'CONVERSION DATOS'!B:D,3,0)</f>
        <v>VEHICULOS</v>
      </c>
      <c r="V313" t="str">
        <f>+VLOOKUP($A$1:$A$20590,'DT HUEVO'!$A:$E,3,0)</f>
        <v>XL</v>
      </c>
      <c r="W313" t="str">
        <f>+VLOOKUP($A$1:$A$20430,'DT HUEVO'!$A:$E,4,0)</f>
        <v>VERDE</v>
      </c>
      <c r="X313" t="str">
        <f>+VLOOKUP(T$1:T$20590,'DT HUEVO'!$H:$K,2,0)</f>
        <v>OCCIDENTE</v>
      </c>
      <c r="Y313" t="str">
        <f>+VLOOKUP(T$1:T$20590,'DT HUEVO'!$H:$K,3,0)</f>
        <v>CALOTO</v>
      </c>
      <c r="Z313">
        <f>+VLOOKUP(A$1:A$20590,'DT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2112207</v>
      </c>
      <c r="B314" s="131" t="s">
        <v>1104</v>
      </c>
      <c r="C314" s="131" t="s">
        <v>1259</v>
      </c>
      <c r="D314" s="131">
        <v>120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640</v>
      </c>
      <c r="J314" s="131" t="s">
        <v>1262</v>
      </c>
      <c r="K314" s="131" t="s">
        <v>1263</v>
      </c>
      <c r="L314" s="133">
        <v>599.67999999999995</v>
      </c>
      <c r="M314" s="134">
        <v>46209</v>
      </c>
      <c r="O314" s="131" t="s">
        <v>391</v>
      </c>
      <c r="P314" s="131">
        <v>2112207</v>
      </c>
      <c r="Q314" s="131" t="s">
        <v>392</v>
      </c>
      <c r="R314" s="131">
        <v>0</v>
      </c>
      <c r="T314" s="3" t="str">
        <f>+VLOOKUP(Tabla1[[#This Row],[id_bodega]],'CONVERSION DATOS'!B:D,2,0)</f>
        <v>TAT PASTO</v>
      </c>
      <c r="U314" s="3" t="str">
        <f>+VLOOKUP(Q314,'CONVERSION DATOS'!B:D,3,0)</f>
        <v>VEHICULOS</v>
      </c>
      <c r="V314" t="str">
        <f>+VLOOKUP($A$1:$A$20590,'DT HUEVO'!$A:$E,3,0)</f>
        <v>XL</v>
      </c>
      <c r="W314" t="str">
        <f>+VLOOKUP($A$1:$A$20430,'DT HUEVO'!$A:$E,4,0)</f>
        <v>EMPACADOS</v>
      </c>
      <c r="X314" t="str">
        <f>+VLOOKUP(T$1:T$20590,'DT HUEVO'!$H:$K,2,0)</f>
        <v>OCCIDENTE</v>
      </c>
      <c r="Y314" t="str">
        <f>+VLOOKUP(T$1:T$20590,'DT HUEVO'!$H:$K,3,0)</f>
        <v>CALOTO</v>
      </c>
      <c r="Z314" t="str">
        <f>+VLOOKUP(A$1:A$20590,'DT HUEVO'!$A:$E,5,0)</f>
        <v>TAT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2110202</v>
      </c>
      <c r="B315" s="131" t="s">
        <v>1008</v>
      </c>
      <c r="C315" s="131" t="s">
        <v>1259</v>
      </c>
      <c r="D315" s="131">
        <v>5730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480</v>
      </c>
      <c r="J315" s="131" t="s">
        <v>1262</v>
      </c>
      <c r="K315" s="131" t="s">
        <v>1263</v>
      </c>
      <c r="L315" s="133">
        <v>394.26289052412488</v>
      </c>
      <c r="M315" s="134">
        <v>46210</v>
      </c>
      <c r="O315" s="131" t="s">
        <v>393</v>
      </c>
      <c r="P315" s="131">
        <v>2110202</v>
      </c>
      <c r="Q315" s="131" t="s">
        <v>394</v>
      </c>
      <c r="R315" s="131">
        <v>0</v>
      </c>
      <c r="T315" s="3" t="str">
        <f>+VLOOKUP(Tabla1[[#This Row],[id_bodega]],'CONVERSION DATOS'!B:D,2,0)</f>
        <v>TAT PASTO</v>
      </c>
      <c r="U315" s="3" t="str">
        <f>+VLOOKUP(Q315,'CONVERSION DATOS'!B:D,3,0)</f>
        <v>VEHICULOS</v>
      </c>
      <c r="V315" t="str">
        <f>+VLOOKUP($A$1:$A$20590,'DT HUEVO'!$A:$E,3,0)</f>
        <v>XL</v>
      </c>
      <c r="W315" t="str">
        <f>+VLOOKUP($A$1:$A$20430,'DT HUEVO'!$A:$E,4,0)</f>
        <v>VERDE</v>
      </c>
      <c r="X315" t="str">
        <f>+VLOOKUP(T$1:T$20590,'DT HUEVO'!$H:$K,2,0)</f>
        <v>OCCIDENTE</v>
      </c>
      <c r="Y315" t="str">
        <f>+VLOOKUP(T$1:T$20590,'DT HUEVO'!$H:$K,3,0)</f>
        <v>CALOTO</v>
      </c>
      <c r="Z315">
        <f>+VLOOKUP(A$1:A$20590,'DT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2110202</v>
      </c>
      <c r="B316" s="131" t="s">
        <v>1008</v>
      </c>
      <c r="C316" s="131" t="s">
        <v>1259</v>
      </c>
      <c r="D316" s="131">
        <v>7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480</v>
      </c>
      <c r="J316" s="131" t="s">
        <v>1262</v>
      </c>
      <c r="K316" s="131" t="s">
        <v>1263</v>
      </c>
      <c r="L316" s="133">
        <v>394.26112723179762</v>
      </c>
      <c r="M316" s="134">
        <v>46209</v>
      </c>
      <c r="O316" s="131" t="s">
        <v>1040</v>
      </c>
      <c r="P316" s="131">
        <v>2110202</v>
      </c>
      <c r="Q316" s="131" t="s">
        <v>1041</v>
      </c>
      <c r="R316" s="131">
        <v>0</v>
      </c>
      <c r="T316" s="3" t="str">
        <f>+VLOOKUP(Tabla1[[#This Row],[id_bodega]],'CONVERSION DATOS'!B:D,2,0)</f>
        <v>TAT PASTO</v>
      </c>
      <c r="U316" s="3" t="str">
        <f>+VLOOKUP(Q316,'CONVERSION DATOS'!B:D,3,0)</f>
        <v>VEHICULOS</v>
      </c>
      <c r="V316" t="str">
        <f>+VLOOKUP($A$1:$A$20590,'DT HUEVO'!$A:$E,3,0)</f>
        <v>XL</v>
      </c>
      <c r="W316" t="str">
        <f>+VLOOKUP($A$1:$A$20430,'DT HUEVO'!$A:$E,4,0)</f>
        <v>VERDE</v>
      </c>
      <c r="X316" t="str">
        <f>+VLOOKUP(T$1:T$20590,'DT HUEVO'!$H:$K,2,0)</f>
        <v>OCCIDENTE</v>
      </c>
      <c r="Y316" t="str">
        <f>+VLOOKUP(T$1:T$20590,'DT HUEVO'!$H:$K,3,0)</f>
        <v>CALOTO</v>
      </c>
      <c r="Z316">
        <f>+VLOOKUP(A$1:A$20590,'DT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610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480</v>
      </c>
      <c r="J317" s="131" t="s">
        <v>1262</v>
      </c>
      <c r="K317" s="131" t="s">
        <v>1263</v>
      </c>
      <c r="L317" s="133">
        <v>394.26113849183048</v>
      </c>
      <c r="M317" s="134">
        <v>46209</v>
      </c>
      <c r="O317" s="131" t="s">
        <v>397</v>
      </c>
      <c r="P317" s="131">
        <v>2110202</v>
      </c>
      <c r="Q317" s="131" t="s">
        <v>398</v>
      </c>
      <c r="R317" s="131">
        <v>0</v>
      </c>
      <c r="T317" s="3" t="str">
        <f>+VLOOKUP(Tabla1[[#This Row],[id_bodega]],'CONVERSION DATOS'!B:D,2,0)</f>
        <v>TAT PASTO</v>
      </c>
      <c r="U317" s="3" t="str">
        <f>+VLOOKUP(Q317,'CONVERSION DATOS'!B:D,3,0)</f>
        <v>VEHICULOS</v>
      </c>
      <c r="V317" t="str">
        <f>+VLOOKUP($A$1:$A$20590,'DT HUEVO'!$A:$E,3,0)</f>
        <v>XL</v>
      </c>
      <c r="W317" t="str">
        <f>+VLOOKUP($A$1:$A$20430,'DT HUEVO'!$A:$E,4,0)</f>
        <v>VERDE</v>
      </c>
      <c r="X317" t="str">
        <f>+VLOOKUP(T$1:T$20590,'DT HUEVO'!$H:$K,2,0)</f>
        <v>OCCIDENTE</v>
      </c>
      <c r="Y317" t="str">
        <f>+VLOOKUP(T$1:T$20590,'DT HUEVO'!$H:$K,3,0)</f>
        <v>CALOTO</v>
      </c>
      <c r="Z317">
        <f>+VLOOKUP(A$1:A$20590,'DT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2110202</v>
      </c>
      <c r="B318" s="131" t="s">
        <v>1008</v>
      </c>
      <c r="C318" s="131" t="s">
        <v>1259</v>
      </c>
      <c r="D318" s="131">
        <v>500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480</v>
      </c>
      <c r="J318" s="131" t="s">
        <v>1262</v>
      </c>
      <c r="K318" s="131" t="s">
        <v>1263</v>
      </c>
      <c r="L318" s="133">
        <v>394.26081118251739</v>
      </c>
      <c r="M318" s="134">
        <v>46209</v>
      </c>
      <c r="O318" s="131" t="s">
        <v>399</v>
      </c>
      <c r="P318" s="131">
        <v>2110202</v>
      </c>
      <c r="Q318" s="131" t="s">
        <v>400</v>
      </c>
      <c r="R318" s="131">
        <v>0</v>
      </c>
      <c r="T318" s="3" t="str">
        <f>+VLOOKUP(Tabla1[[#This Row],[id_bodega]],'CONVERSION DATOS'!B:D,2,0)</f>
        <v>TAT PASTO</v>
      </c>
      <c r="U318" s="3" t="str">
        <f>+VLOOKUP(Q318,'CONVERSION DATOS'!B:D,3,0)</f>
        <v>VEHICULOS</v>
      </c>
      <c r="V318" t="str">
        <f>+VLOOKUP($A$1:$A$20590,'DT HUEVO'!$A:$E,3,0)</f>
        <v>XL</v>
      </c>
      <c r="W318" t="str">
        <f>+VLOOKUP($A$1:$A$20430,'DT HUEVO'!$A:$E,4,0)</f>
        <v>VERDE</v>
      </c>
      <c r="X318" t="str">
        <f>+VLOOKUP(T$1:T$20590,'DT HUEVO'!$H:$K,2,0)</f>
        <v>OCCIDENTE</v>
      </c>
      <c r="Y318" t="str">
        <f>+VLOOKUP(T$1:T$20590,'DT HUEVO'!$H:$K,3,0)</f>
        <v>CALOTO</v>
      </c>
      <c r="Z318">
        <f>+VLOOKUP(A$1:A$20590,'DT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2110202</v>
      </c>
      <c r="B319" s="131" t="s">
        <v>1008</v>
      </c>
      <c r="C319" s="131" t="s">
        <v>1259</v>
      </c>
      <c r="D319" s="131">
        <v>2159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480</v>
      </c>
      <c r="J319" s="131" t="s">
        <v>1262</v>
      </c>
      <c r="K319" s="131" t="s">
        <v>1263</v>
      </c>
      <c r="L319" s="133">
        <v>394.26043041060808</v>
      </c>
      <c r="M319" s="134">
        <v>46209</v>
      </c>
      <c r="O319" s="131" t="s">
        <v>1735</v>
      </c>
      <c r="P319" s="131">
        <v>2110202</v>
      </c>
      <c r="Q319" s="131" t="s">
        <v>1350</v>
      </c>
      <c r="R319" s="131">
        <v>0</v>
      </c>
      <c r="T319" s="3" t="str">
        <f>+VLOOKUP(Tabla1[[#This Row],[id_bodega]],'CONVERSION DATOS'!B:D,2,0)</f>
        <v>TAT PASTO</v>
      </c>
      <c r="U319" s="3" t="str">
        <f>+VLOOKUP(Q319,'CONVERSION DATOS'!B:D,3,0)</f>
        <v>VEHICULOS</v>
      </c>
      <c r="V319" t="str">
        <f>+VLOOKUP($A$1:$A$20571,'DT HUEVO'!$A:$E,3,0)</f>
        <v>XL</v>
      </c>
      <c r="W319" t="str">
        <f>+VLOOKUP($A$1:$A$20411,'DT HUEVO'!$A:$E,4,0)</f>
        <v>VERDE</v>
      </c>
      <c r="X319" t="str">
        <f>+VLOOKUP(T$1:T$20571,'DT HUEVO'!$H:$K,2,0)</f>
        <v>OCCIDENTE</v>
      </c>
      <c r="Y319" t="str">
        <f>+VLOOKUP(T$1:T$20571,'DT HUEVO'!$H:$K,3,0)</f>
        <v>CALOTO</v>
      </c>
      <c r="Z319">
        <f>+VLOOKUP(A$1:A$20571,'DT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2110202</v>
      </c>
      <c r="B320" s="131" t="s">
        <v>1008</v>
      </c>
      <c r="C320" s="131" t="s">
        <v>1259</v>
      </c>
      <c r="D320" s="131">
        <v>3574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480</v>
      </c>
      <c r="J320" s="131" t="s">
        <v>1262</v>
      </c>
      <c r="K320" s="131" t="s">
        <v>1263</v>
      </c>
      <c r="L320" s="133">
        <v>394.26027351888922</v>
      </c>
      <c r="M320" s="134">
        <v>46209</v>
      </c>
      <c r="O320" s="131" t="s">
        <v>1441</v>
      </c>
      <c r="P320" s="131">
        <v>2110202</v>
      </c>
      <c r="Q320" s="131" t="s">
        <v>1442</v>
      </c>
      <c r="R320" s="131">
        <v>0</v>
      </c>
      <c r="T320" s="3" t="str">
        <f>+VLOOKUP(Tabla1[[#This Row],[id_bodega]],'CONVERSION DATOS'!B:D,2,0)</f>
        <v>TAT PASTO</v>
      </c>
      <c r="U320" s="3" t="str">
        <f>+VLOOKUP(Q320,'CONVERSION DATOS'!B:D,3,0)</f>
        <v>VEHICULOS</v>
      </c>
      <c r="V320" t="str">
        <f>+VLOOKUP($A$1:$A$20584,'DT HUEVO'!$A:$E,3,0)</f>
        <v>XL</v>
      </c>
      <c r="W320" t="str">
        <f>+VLOOKUP($A$1:$A$20424,'DT HUEVO'!$A:$E,4,0)</f>
        <v>VERDE</v>
      </c>
      <c r="X320" t="str">
        <f>+VLOOKUP(T$1:T$20584,'DT HUEVO'!$H:$K,2,0)</f>
        <v>OCCIDENTE</v>
      </c>
      <c r="Y320" t="str">
        <f>+VLOOKUP(T$1:T$20584,'DT HUEVO'!$H:$K,3,0)</f>
        <v>CALOTO</v>
      </c>
      <c r="Z320">
        <f>+VLOOKUP(A$1:A$20584,'DT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2112207</v>
      </c>
      <c r="B321" s="131" t="s">
        <v>1104</v>
      </c>
      <c r="C321" s="131" t="s">
        <v>1259</v>
      </c>
      <c r="D321" s="131">
        <v>360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640</v>
      </c>
      <c r="J321" s="131" t="s">
        <v>1262</v>
      </c>
      <c r="K321" s="131" t="s">
        <v>1263</v>
      </c>
      <c r="L321" s="133">
        <v>599.67999999999995</v>
      </c>
      <c r="M321" s="134">
        <v>46209</v>
      </c>
      <c r="O321" s="131" t="s">
        <v>1441</v>
      </c>
      <c r="P321" s="131">
        <v>2112207</v>
      </c>
      <c r="Q321" s="131" t="s">
        <v>1442</v>
      </c>
      <c r="R321" s="131">
        <v>0</v>
      </c>
      <c r="T321" s="3" t="str">
        <f>+VLOOKUP(Tabla1[[#This Row],[id_bodega]],'CONVERSION DATOS'!B:D,2,0)</f>
        <v>TAT PASTO</v>
      </c>
      <c r="U321" s="3" t="str">
        <f>+VLOOKUP(Q321,'CONVERSION DATOS'!B:D,3,0)</f>
        <v>VEHICULOS</v>
      </c>
      <c r="V321" t="str">
        <f>+VLOOKUP($A$1:$A$20584,'DT HUEVO'!$A:$E,3,0)</f>
        <v>XL</v>
      </c>
      <c r="W321" t="str">
        <f>+VLOOKUP($A$1:$A$20424,'DT HUEVO'!$A:$E,4,0)</f>
        <v>EMPACADOS</v>
      </c>
      <c r="X321" t="str">
        <f>+VLOOKUP(T$1:T$20584,'DT HUEVO'!$H:$K,2,0)</f>
        <v>OCCIDENTE</v>
      </c>
      <c r="Y321" t="str">
        <f>+VLOOKUP(T$1:T$20584,'DT HUEVO'!$H:$K,3,0)</f>
        <v>CALOTO</v>
      </c>
      <c r="Z321" t="str">
        <f>+VLOOKUP(A$1:A$20584,'DT HUEVO'!$A:$E,5,0)</f>
        <v>TAT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2112207</v>
      </c>
      <c r="B322" s="131" t="s">
        <v>1104</v>
      </c>
      <c r="C322" s="131" t="s">
        <v>1259</v>
      </c>
      <c r="D322" s="131">
        <v>30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640</v>
      </c>
      <c r="J322" s="131" t="s">
        <v>1262</v>
      </c>
      <c r="K322" s="131" t="s">
        <v>1263</v>
      </c>
      <c r="L322" s="133">
        <v>599.67999999999995</v>
      </c>
      <c r="M322" s="134">
        <v>46209</v>
      </c>
      <c r="O322" s="131" t="s">
        <v>407</v>
      </c>
      <c r="P322" s="131">
        <v>2112207</v>
      </c>
      <c r="Q322" s="131" t="s">
        <v>408</v>
      </c>
      <c r="R322" s="131">
        <v>0</v>
      </c>
      <c r="T322" s="3" t="str">
        <f>+VLOOKUP(Tabla1[[#This Row],[id_bodega]],'CONVERSION DATOS'!B:D,2,0)</f>
        <v>TAT CUCUTA</v>
      </c>
      <c r="U322" s="3" t="str">
        <f>+VLOOKUP(Q322,'CONVERSION DATOS'!B:D,3,0)</f>
        <v>VEHICULOS</v>
      </c>
      <c r="V322" t="str">
        <f>+VLOOKUP($A$1:$A$20584,'DT HUEVO'!$A:$E,3,0)</f>
        <v>XL</v>
      </c>
      <c r="W322" t="str">
        <f>+VLOOKUP($A$1:$A$20424,'DT HUEVO'!$A:$E,4,0)</f>
        <v>EMPACADOS</v>
      </c>
      <c r="X322" t="str">
        <f>+VLOOKUP(T$1:T$20584,'DT HUEVO'!$H:$K,2,0)</f>
        <v>COSTA</v>
      </c>
      <c r="Y322" t="str">
        <f>+VLOOKUP(T$1:T$20584,'DT HUEVO'!$H:$K,3,0)</f>
        <v>SANTANDER</v>
      </c>
      <c r="Z322" t="str">
        <f>+VLOOKUP(A$1:A$20584,'DT HUEVO'!$A:$E,5,0)</f>
        <v>TAT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112268</v>
      </c>
      <c r="B323" s="131" t="s">
        <v>1066</v>
      </c>
      <c r="C323" s="131" t="s">
        <v>1259</v>
      </c>
      <c r="D323" s="131">
        <v>20400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684.07</v>
      </c>
      <c r="M323" s="134">
        <v>46210</v>
      </c>
      <c r="O323" s="131" t="s">
        <v>1724</v>
      </c>
      <c r="P323" s="131">
        <v>112268</v>
      </c>
      <c r="Q323" s="131" t="s">
        <v>1725</v>
      </c>
      <c r="R323" s="131">
        <v>0</v>
      </c>
      <c r="T323" s="3" t="str">
        <f>+VLOOKUP(Tabla1[[#This Row],[id_bodega]],'CONVERSION DATOS'!B:D,2,0)</f>
        <v>LANZA</v>
      </c>
      <c r="U323" s="3" t="str">
        <f>+VLOOKUP(Q323,'CONVERSION DATOS'!B:D,3,0)</f>
        <v>PLANTA CLASIFICACION</v>
      </c>
      <c r="V323" t="str">
        <f>+VLOOKUP($A$1:$A$20590,'DT HUEVO'!$A:$E,3,0)</f>
        <v>XL</v>
      </c>
      <c r="W323" t="str">
        <f>+VLOOKUP($A$1:$A$20430,'DT HUEVO'!$A:$E,4,0)</f>
        <v>EMPACADOS</v>
      </c>
      <c r="X323" t="str">
        <f>+VLOOKUP(T$1:T$20590,'DT HUEVO'!$H:$K,2,0)</f>
        <v>-</v>
      </c>
      <c r="Y323" t="str">
        <f>+VLOOKUP(T$1:T$20590,'DT HUEVO'!$H:$K,3,0)</f>
        <v>SANTANDER</v>
      </c>
      <c r="Z323">
        <f>+VLOOKUP(A$1:A$20590,'DT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AU/FS/GS</v>
      </c>
    </row>
    <row r="324" spans="1:28">
      <c r="A324" s="131">
        <v>114268</v>
      </c>
      <c r="B324" s="131" t="s">
        <v>1180</v>
      </c>
      <c r="C324" s="131" t="s">
        <v>1259</v>
      </c>
      <c r="D324" s="131">
        <v>6600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717.66</v>
      </c>
      <c r="M324" s="134">
        <v>46209</v>
      </c>
      <c r="O324" s="131" t="s">
        <v>1724</v>
      </c>
      <c r="P324" s="131">
        <v>114268</v>
      </c>
      <c r="Q324" s="131" t="s">
        <v>1725</v>
      </c>
      <c r="R324" s="131">
        <v>0</v>
      </c>
      <c r="T324" s="3" t="str">
        <f>+VLOOKUP(Tabla1[[#This Row],[id_bodega]],'CONVERSION DATOS'!B:D,2,0)</f>
        <v>LANZA</v>
      </c>
      <c r="U324" s="3" t="str">
        <f>+VLOOKUP(Q324,'CONVERSION DATOS'!B:D,3,0)</f>
        <v>PLANTA CLASIFICACION</v>
      </c>
      <c r="V324" t="str">
        <f>+VLOOKUP($A$1:$A$20590,'DT HUEVO'!$A:$E,3,0)</f>
        <v>XL</v>
      </c>
      <c r="W324" t="str">
        <f>+VLOOKUP($A$1:$A$20430,'DT HUEVO'!$A:$E,4,0)</f>
        <v>EMPACADOS</v>
      </c>
      <c r="X324" t="str">
        <f>+VLOOKUP(T$1:T$20590,'DT HUEVO'!$H:$K,2,0)</f>
        <v>-</v>
      </c>
      <c r="Y324" t="str">
        <f>+VLOOKUP(T$1:T$20590,'DT HUEVO'!$H:$K,3,0)</f>
        <v>SANTANDER</v>
      </c>
      <c r="Z324">
        <f>+VLOOKUP(A$1:A$20590,'DT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AU/FS/GS</v>
      </c>
    </row>
    <row r="325" spans="1:28">
      <c r="A325" s="131">
        <v>2110202</v>
      </c>
      <c r="B325" s="131" t="s">
        <v>1008</v>
      </c>
      <c r="C325" s="131" t="s">
        <v>1259</v>
      </c>
      <c r="D325" s="131">
        <v>64340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394.26</v>
      </c>
      <c r="M325" s="134">
        <v>46209</v>
      </c>
      <c r="O325" s="131" t="s">
        <v>1724</v>
      </c>
      <c r="P325" s="131">
        <v>2110202</v>
      </c>
      <c r="Q325" s="131" t="s">
        <v>1725</v>
      </c>
      <c r="R325" s="131">
        <v>0</v>
      </c>
      <c r="T325" s="3" t="str">
        <f>+VLOOKUP(Tabla1[[#This Row],[id_bodega]],'CONVERSION DATOS'!B:D,2,0)</f>
        <v>LANZA</v>
      </c>
      <c r="U325" s="3" t="str">
        <f>+VLOOKUP(Q325,'CONVERSION DATOS'!B:D,3,0)</f>
        <v>PLANTA CLASIFICACION</v>
      </c>
      <c r="V325" t="str">
        <f>+VLOOKUP($A$1:$A$20579,'DT HUEVO'!$A:$E,3,0)</f>
        <v>XL</v>
      </c>
      <c r="W325" t="str">
        <f>+VLOOKUP($A$1:$A$20419,'DT HUEVO'!$A:$E,4,0)</f>
        <v>VERDE</v>
      </c>
      <c r="X325" t="str">
        <f>+VLOOKUP(T$1:T$20579,'DT HUEVO'!$H:$K,2,0)</f>
        <v>-</v>
      </c>
      <c r="Y325" t="str">
        <f>+VLOOKUP(T$1:T$20579,'DT HUEVO'!$H:$K,3,0)</f>
        <v>SANTANDER</v>
      </c>
      <c r="Z325">
        <f>+VLOOKUP(A$1:A$20579,'DT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TAT</v>
      </c>
    </row>
    <row r="326" spans="1:28">
      <c r="A326" s="131">
        <v>2112207</v>
      </c>
      <c r="B326" s="131" t="s">
        <v>1104</v>
      </c>
      <c r="C326" s="131" t="s">
        <v>1259</v>
      </c>
      <c r="D326" s="131">
        <v>540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599.67999999999995</v>
      </c>
      <c r="M326" s="134">
        <v>46210</v>
      </c>
      <c r="O326" s="131" t="s">
        <v>1724</v>
      </c>
      <c r="P326" s="131">
        <v>2112207</v>
      </c>
      <c r="Q326" s="131" t="s">
        <v>1725</v>
      </c>
      <c r="R326" s="131">
        <v>0</v>
      </c>
      <c r="T326" s="3" t="str">
        <f>+VLOOKUP(Tabla1[[#This Row],[id_bodega]],'CONVERSION DATOS'!B:D,2,0)</f>
        <v>LANZA</v>
      </c>
      <c r="U326" s="3" t="str">
        <f>+VLOOKUP(Q326,'CONVERSION DATOS'!B:D,3,0)</f>
        <v>PLANTA CLASIFICACION</v>
      </c>
      <c r="V326" t="str">
        <f>+VLOOKUP($A$1:$A$20571,'DT HUEVO'!$A:$E,3,0)</f>
        <v>XL</v>
      </c>
      <c r="W326" t="str">
        <f>+VLOOKUP($A$1:$A$20411,'DT HUEVO'!$A:$E,4,0)</f>
        <v>EMPACADOS</v>
      </c>
      <c r="X326" t="str">
        <f>+VLOOKUP(T$1:T$20571,'DT HUEVO'!$H:$K,2,0)</f>
        <v>-</v>
      </c>
      <c r="Y326" t="str">
        <f>+VLOOKUP(T$1:T$20571,'DT HUEVO'!$H:$K,3,0)</f>
        <v>SANTANDER</v>
      </c>
      <c r="Z326" t="str">
        <f>+VLOOKUP(A$1:A$20571,'DT HUEVO'!$A:$E,5,0)</f>
        <v>TAT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TAT</v>
      </c>
    </row>
    <row r="327" spans="1:28">
      <c r="A327" s="131">
        <v>2114268</v>
      </c>
      <c r="B327" s="131" t="s">
        <v>1703</v>
      </c>
      <c r="C327" s="131" t="s">
        <v>1259</v>
      </c>
      <c r="D327" s="131">
        <v>7770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538.38</v>
      </c>
      <c r="M327" s="134">
        <v>46210</v>
      </c>
      <c r="N327" s="131">
        <v>0</v>
      </c>
      <c r="O327" s="131" t="s">
        <v>1724</v>
      </c>
      <c r="P327" s="131">
        <v>2114268</v>
      </c>
      <c r="Q327" s="131" t="s">
        <v>1725</v>
      </c>
      <c r="R327" s="131">
        <v>0</v>
      </c>
      <c r="T327" s="3" t="str">
        <f>+VLOOKUP(Tabla1[[#This Row],[id_bodega]],'CONVERSION DATOS'!B:D,2,0)</f>
        <v>LANZA</v>
      </c>
      <c r="U327" s="3" t="str">
        <f>+VLOOKUP(Q327,'CONVERSION DATOS'!B:D,3,0)</f>
        <v>PLANTA CLASIFICACION</v>
      </c>
      <c r="V327" t="str">
        <f>+VLOOKUP($A$1:$A$20490,'DT HUEVO'!$A:$E,3,0)</f>
        <v>XL</v>
      </c>
      <c r="W327" t="str">
        <f>+VLOOKUP($A$1:$A$20330,'DT HUEVO'!$A:$E,4,0)</f>
        <v>EMPACADOS</v>
      </c>
      <c r="X327" t="str">
        <f>+VLOOKUP(T$1:T$20490,'DT HUEVO'!$H:$K,2,0)</f>
        <v>-</v>
      </c>
      <c r="Y327" t="str">
        <f>+VLOOKUP(T$1:T$20490,'DT HUEVO'!$H:$K,3,0)</f>
        <v>SANTANDER</v>
      </c>
      <c r="Z327">
        <f>+VLOOKUP(A$1:A$20490,'DT HUEVO'!$A:$E,5,0)</f>
        <v>0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AU/FS/GS</v>
      </c>
    </row>
    <row r="328" spans="1:28">
      <c r="A328" s="131">
        <v>2110202</v>
      </c>
      <c r="B328" s="131" t="s">
        <v>1008</v>
      </c>
      <c r="C328" s="131" t="s">
        <v>1259</v>
      </c>
      <c r="D328" s="131">
        <v>100282</v>
      </c>
      <c r="F328" s="131" t="s">
        <v>1260</v>
      </c>
      <c r="G328" s="131" t="s">
        <v>1261</v>
      </c>
      <c r="J328" s="131" t="s">
        <v>1262</v>
      </c>
      <c r="K328" s="131" t="s">
        <v>1263</v>
      </c>
      <c r="L328" s="133">
        <v>394.26</v>
      </c>
      <c r="M328" s="134">
        <v>46209</v>
      </c>
      <c r="O328" s="131" t="s">
        <v>713</v>
      </c>
      <c r="P328" s="131">
        <v>2110202</v>
      </c>
      <c r="Q328" s="131" t="s">
        <v>426</v>
      </c>
      <c r="R328" s="131">
        <v>0</v>
      </c>
      <c r="T328" s="3" t="str">
        <f>+VLOOKUP(Tabla1[[#This Row],[id_bodega]],'CONVERSION DATOS'!B:D,2,0)</f>
        <v>PALMAS</v>
      </c>
      <c r="U328" s="3" t="str">
        <f>+VLOOKUP(Q328,'CONVERSION DATOS'!B:D,3,0)</f>
        <v>PLANTA CLASIFICACION</v>
      </c>
      <c r="V328" t="str">
        <f>+VLOOKUP($A$1:$A$20597,'DT HUEVO'!$A:$E,3,0)</f>
        <v>XL</v>
      </c>
      <c r="W328" t="str">
        <f>+VLOOKUP($A$1:$A$20437,'DT HUEVO'!$A:$E,4,0)</f>
        <v>VERDE</v>
      </c>
      <c r="X328" t="str">
        <f>+VLOOKUP(T$1:T$20597,'DT HUEVO'!$H:$K,2,0)</f>
        <v>-</v>
      </c>
      <c r="Y328" t="str">
        <f>+VLOOKUP(T$1:T$20597,'DT HUEVO'!$H:$K,3,0)</f>
        <v>CALOTO</v>
      </c>
      <c r="Z328">
        <f>+VLOOKUP(A$1:A$20597,'DT HUEVO'!$A:$E,5,0)</f>
        <v>0</v>
      </c>
      <c r="AA328" t="str">
        <f>IF(Tabla1[[#This Row],[GRUPO]]="PLANTA CLASIFICACION","BODEGA",IF(Tabla1[[#This Row],[GRUPO]]="BODEGA","BODEGA",Tabla1[[#This Row],[GRUPO]]))</f>
        <v>BODEGA</v>
      </c>
      <c r="AB328" t="str">
        <f>VLOOKUP(Tabla1[[#This Row],[articulo]],'DT HUEVO'!$A:$F,6,0)</f>
        <v>TAT</v>
      </c>
    </row>
    <row r="329" spans="1:28">
      <c r="A329" s="131">
        <v>112268</v>
      </c>
      <c r="B329" s="131" t="s">
        <v>1066</v>
      </c>
      <c r="C329" s="131" t="s">
        <v>1259</v>
      </c>
      <c r="D329" s="131">
        <v>2102</v>
      </c>
      <c r="F329" s="131" t="s">
        <v>1260</v>
      </c>
      <c r="G329" s="131" t="s">
        <v>1261</v>
      </c>
      <c r="J329" s="131" t="s">
        <v>1262</v>
      </c>
      <c r="K329" s="131" t="s">
        <v>1263</v>
      </c>
      <c r="L329" s="133">
        <v>684.07</v>
      </c>
      <c r="M329" s="134">
        <v>46210</v>
      </c>
      <c r="O329" s="131" t="s">
        <v>443</v>
      </c>
      <c r="P329" s="131">
        <v>112268</v>
      </c>
      <c r="Q329" s="131" t="s">
        <v>444</v>
      </c>
      <c r="R329" s="131">
        <v>0</v>
      </c>
      <c r="T329" s="3" t="str">
        <f>+VLOOKUP(Tabla1[[#This Row],[id_bodega]],'CONVERSION DATOS'!B:D,2,0)</f>
        <v>TAT BUCARAMANGA</v>
      </c>
      <c r="U329" s="3" t="str">
        <f>+VLOOKUP(Q329,'CONVERSION DATOS'!B:D,3,0)</f>
        <v>BODEGA</v>
      </c>
      <c r="V329" t="str">
        <f>+VLOOKUP($A$1:$A$20597,'DT HUEVO'!$A:$E,3,0)</f>
        <v>XL</v>
      </c>
      <c r="W329" t="str">
        <f>+VLOOKUP($A$1:$A$20437,'DT HUEVO'!$A:$E,4,0)</f>
        <v>EMPACADOS</v>
      </c>
      <c r="X329" t="str">
        <f>+VLOOKUP(T$1:T$20597,'DT HUEVO'!$H:$K,2,0)</f>
        <v>COSTA</v>
      </c>
      <c r="Y329" t="str">
        <f>+VLOOKUP(T$1:T$20597,'DT HUEVO'!$H:$K,3,0)</f>
        <v>SANTANDER</v>
      </c>
      <c r="Z329">
        <f>+VLOOKUP(A$1:A$20597,'DT HUEVO'!$A:$E,5,0)</f>
        <v>0</v>
      </c>
      <c r="AA329" t="str">
        <f>IF(Tabla1[[#This Row],[GRUPO]]="PLANTA CLASIFICACION","BODEGA",IF(Tabla1[[#This Row],[GRUPO]]="BODEGA","BODEGA",Tabla1[[#This Row],[GRUPO]]))</f>
        <v>BODEGA</v>
      </c>
      <c r="AB329" t="str">
        <f>VLOOKUP(Tabla1[[#This Row],[articulo]],'DT HUEVO'!$A:$F,6,0)</f>
        <v>AU/FS/GS</v>
      </c>
    </row>
    <row r="330" spans="1:28">
      <c r="A330" s="131">
        <v>2112207</v>
      </c>
      <c r="B330" s="131" t="s">
        <v>1104</v>
      </c>
      <c r="C330" s="131" t="s">
        <v>1259</v>
      </c>
      <c r="D330" s="131">
        <v>1080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640</v>
      </c>
      <c r="J330" s="131" t="s">
        <v>1262</v>
      </c>
      <c r="K330" s="131" t="s">
        <v>1263</v>
      </c>
      <c r="L330" s="133">
        <v>599.67999999999995</v>
      </c>
      <c r="M330" s="134">
        <v>46209</v>
      </c>
      <c r="O330" s="131" t="s">
        <v>443</v>
      </c>
      <c r="P330" s="131">
        <v>2112207</v>
      </c>
      <c r="Q330" s="131" t="s">
        <v>444</v>
      </c>
      <c r="R330" s="131">
        <v>0</v>
      </c>
      <c r="T330" s="3" t="str">
        <f>+VLOOKUP(Tabla1[[#This Row],[id_bodega]],'CONVERSION DATOS'!B:D,2,0)</f>
        <v>TAT BUCARAMANGA</v>
      </c>
      <c r="U330" s="3" t="str">
        <f>+VLOOKUP(Q330,'CONVERSION DATOS'!B:D,3,0)</f>
        <v>BODEGA</v>
      </c>
      <c r="V330" t="str">
        <f>+VLOOKUP($A$1:$A$20597,'DT HUEVO'!$A:$E,3,0)</f>
        <v>XL</v>
      </c>
      <c r="W330" t="str">
        <f>+VLOOKUP($A$1:$A$20437,'DT HUEVO'!$A:$E,4,0)</f>
        <v>EMPACADOS</v>
      </c>
      <c r="X330" t="str">
        <f>+VLOOKUP(T$1:T$20597,'DT HUEVO'!$H:$K,2,0)</f>
        <v>COSTA</v>
      </c>
      <c r="Y330" t="str">
        <f>+VLOOKUP(T$1:T$20597,'DT HUEVO'!$H:$K,3,0)</f>
        <v>SANTANDER</v>
      </c>
      <c r="Z330" t="str">
        <f>+VLOOKUP(A$1:A$20597,'DT HUEVO'!$A:$E,5,0)</f>
        <v>TAT</v>
      </c>
      <c r="AA330" t="str">
        <f>IF(Tabla1[[#This Row],[GRUPO]]="PLANTA CLASIFICACION","BODEGA",IF(Tabla1[[#This Row],[GRUPO]]="BODEGA","BODEGA",Tabla1[[#This Row],[GRUPO]]))</f>
        <v>BODEGA</v>
      </c>
      <c r="AB330" t="str">
        <f>VLOOKUP(Tabla1[[#This Row],[articulo]],'DT HUEVO'!$A:$F,6,0)</f>
        <v>TAT</v>
      </c>
    </row>
    <row r="331" spans="1:28">
      <c r="A331" s="131">
        <v>2114268</v>
      </c>
      <c r="B331" s="131" t="s">
        <v>1703</v>
      </c>
      <c r="C331" s="131" t="s">
        <v>1259</v>
      </c>
      <c r="D331" s="131">
        <v>300</v>
      </c>
      <c r="F331" s="131" t="s">
        <v>1260</v>
      </c>
      <c r="G331" s="131" t="s">
        <v>1261</v>
      </c>
      <c r="J331" s="131" t="s">
        <v>1262</v>
      </c>
      <c r="K331" s="131" t="s">
        <v>1263</v>
      </c>
      <c r="L331" s="133">
        <v>538.38</v>
      </c>
      <c r="M331" s="134">
        <v>46210</v>
      </c>
      <c r="N331" s="131">
        <v>0</v>
      </c>
      <c r="O331" s="131" t="s">
        <v>443</v>
      </c>
      <c r="P331" s="131">
        <v>2114268</v>
      </c>
      <c r="Q331" s="131" t="s">
        <v>444</v>
      </c>
      <c r="R331" s="131">
        <v>0</v>
      </c>
      <c r="T331" s="3" t="str">
        <f>+VLOOKUP(Tabla1[[#This Row],[id_bodega]],'CONVERSION DATOS'!B:D,2,0)</f>
        <v>TAT BUCARAMANGA</v>
      </c>
      <c r="U331" s="3" t="str">
        <f>+VLOOKUP(Q331,'CONVERSION DATOS'!B:D,3,0)</f>
        <v>BODEGA</v>
      </c>
      <c r="V331" t="str">
        <f>+VLOOKUP($A$1:$A$20597,'DT HUEVO'!$A:$E,3,0)</f>
        <v>XL</v>
      </c>
      <c r="W331" t="str">
        <f>+VLOOKUP($A$1:$A$20437,'DT HUEVO'!$A:$E,4,0)</f>
        <v>EMPACADOS</v>
      </c>
      <c r="X331" t="str">
        <f>+VLOOKUP(T$1:T$20597,'DT HUEVO'!$H:$K,2,0)</f>
        <v>COSTA</v>
      </c>
      <c r="Y331" t="str">
        <f>+VLOOKUP(T$1:T$20597,'DT HUEVO'!$H:$K,3,0)</f>
        <v>SANTANDER</v>
      </c>
      <c r="Z331">
        <f>+VLOOKUP(A$1:A$20597,'DT HUEVO'!$A:$E,5,0)</f>
        <v>0</v>
      </c>
      <c r="AA331" t="str">
        <f>IF(Tabla1[[#This Row],[GRUPO]]="PLANTA CLASIFICACION","BODEGA",IF(Tabla1[[#This Row],[GRUPO]]="BODEGA","BODEGA",Tabla1[[#This Row],[GRUPO]]))</f>
        <v>BODEGA</v>
      </c>
      <c r="AB331" t="str">
        <f>VLOOKUP(Tabla1[[#This Row],[articulo]],'DT HUEVO'!$A:$F,6,0)</f>
        <v>AU/FS/GS</v>
      </c>
    </row>
    <row r="332" spans="1:28">
      <c r="A332" s="131">
        <v>112268</v>
      </c>
      <c r="B332" s="131" t="s">
        <v>1066</v>
      </c>
      <c r="C332" s="131" t="s">
        <v>1259</v>
      </c>
      <c r="D332" s="131">
        <v>18300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640</v>
      </c>
      <c r="J332" s="131" t="s">
        <v>1262</v>
      </c>
      <c r="K332" s="131" t="s">
        <v>1263</v>
      </c>
      <c r="L332" s="133">
        <v>684.07</v>
      </c>
      <c r="M332" s="134">
        <v>46209</v>
      </c>
      <c r="O332" s="131" t="s">
        <v>445</v>
      </c>
      <c r="P332" s="131">
        <v>112268</v>
      </c>
      <c r="Q332" s="131" t="s">
        <v>446</v>
      </c>
      <c r="R332" s="131">
        <v>0</v>
      </c>
      <c r="T332" s="3" t="str">
        <f>+VLOOKUP(Tabla1[[#This Row],[id_bodega]],'CONVERSION DATOS'!B:D,2,0)</f>
        <v>TAT CALI</v>
      </c>
      <c r="U332" s="3" t="str">
        <f>+VLOOKUP(Q332,'CONVERSION DATOS'!B:D,3,0)</f>
        <v>BODEGA</v>
      </c>
      <c r="V332" t="str">
        <f>+VLOOKUP($A$1:$A$20597,'DT HUEVO'!$A:$E,3,0)</f>
        <v>XL</v>
      </c>
      <c r="W332" t="str">
        <f>+VLOOKUP($A$1:$A$20437,'DT HUEVO'!$A:$E,4,0)</f>
        <v>EMPACADOS</v>
      </c>
      <c r="X332" t="str">
        <f>+VLOOKUP(T$1:T$20597,'DT HUEVO'!$H:$K,2,0)</f>
        <v>OCCIDENTE</v>
      </c>
      <c r="Y332" t="str">
        <f>+VLOOKUP(T$1:T$20597,'DT HUEVO'!$H:$K,3,0)</f>
        <v>CALOTO</v>
      </c>
      <c r="Z332">
        <f>+VLOOKUP(A$1:A$20597,'DT HUEVO'!$A:$E,5,0)</f>
        <v>0</v>
      </c>
      <c r="AA332" t="str">
        <f>IF(Tabla1[[#This Row],[GRUPO]]="PLANTA CLASIFICACION","BODEGA",IF(Tabla1[[#This Row],[GRUPO]]="BODEGA","BODEGA",Tabla1[[#This Row],[GRUPO]]))</f>
        <v>BODEGA</v>
      </c>
      <c r="AB332" t="str">
        <f>VLOOKUP(Tabla1[[#This Row],[articulo]],'DT HUEVO'!$A:$F,6,0)</f>
        <v>AU/FS/GS</v>
      </c>
    </row>
    <row r="333" spans="1:28">
      <c r="A333" s="131">
        <v>2110202</v>
      </c>
      <c r="B333" s="131" t="s">
        <v>1008</v>
      </c>
      <c r="C333" s="131" t="s">
        <v>1259</v>
      </c>
      <c r="D333" s="131">
        <v>168630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470</v>
      </c>
      <c r="J333" s="131" t="s">
        <v>1262</v>
      </c>
      <c r="K333" s="131" t="s">
        <v>1263</v>
      </c>
      <c r="L333" s="133">
        <v>394.26010903859969</v>
      </c>
      <c r="M333" s="134">
        <v>46210</v>
      </c>
      <c r="O333" s="131" t="s">
        <v>445</v>
      </c>
      <c r="P333" s="131">
        <v>2110202</v>
      </c>
      <c r="Q333" s="131" t="s">
        <v>446</v>
      </c>
      <c r="R333" s="131">
        <v>0</v>
      </c>
      <c r="T333" s="3" t="str">
        <f>+VLOOKUP(Tabla1[[#This Row],[id_bodega]],'CONVERSION DATOS'!B:D,2,0)</f>
        <v>TAT CALI</v>
      </c>
      <c r="U333" s="3" t="str">
        <f>+VLOOKUP(Q333,'CONVERSION DATOS'!B:D,3,0)</f>
        <v>BODEGA</v>
      </c>
      <c r="V333" t="str">
        <f>+VLOOKUP($A$1:$A$20597,'DT HUEVO'!$A:$E,3,0)</f>
        <v>XL</v>
      </c>
      <c r="W333" t="str">
        <f>+VLOOKUP($A$1:$A$20437,'DT HUEVO'!$A:$E,4,0)</f>
        <v>VERDE</v>
      </c>
      <c r="X333" t="str">
        <f>+VLOOKUP(T$1:T$20597,'DT HUEVO'!$H:$K,2,0)</f>
        <v>OCCIDENTE</v>
      </c>
      <c r="Y333" t="str">
        <f>+VLOOKUP(T$1:T$20597,'DT HUEVO'!$H:$K,3,0)</f>
        <v>CALOTO</v>
      </c>
      <c r="Z333">
        <f>+VLOOKUP(A$1:A$20597,'DT HUEVO'!$A:$E,5,0)</f>
        <v>0</v>
      </c>
      <c r="AA333" t="str">
        <f>IF(Tabla1[[#This Row],[GRUPO]]="PLANTA CLASIFICACION","BODEGA",IF(Tabla1[[#This Row],[GRUPO]]="BODEGA","BODEGA",Tabla1[[#This Row],[GRUPO]]))</f>
        <v>BODEGA</v>
      </c>
      <c r="AB333" t="str">
        <f>VLOOKUP(Tabla1[[#This Row],[articulo]],'DT HUEVO'!$A:$F,6,0)</f>
        <v>TAT</v>
      </c>
    </row>
    <row r="334" spans="1:28">
      <c r="A334" s="131">
        <v>2110217</v>
      </c>
      <c r="B334" s="131" t="s">
        <v>1249</v>
      </c>
      <c r="C334" s="131" t="s">
        <v>1259</v>
      </c>
      <c r="D334" s="131">
        <v>22170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480</v>
      </c>
      <c r="J334" s="131" t="s">
        <v>1262</v>
      </c>
      <c r="K334" s="131" t="s">
        <v>1263</v>
      </c>
      <c r="L334" s="133">
        <v>393.89</v>
      </c>
      <c r="M334" s="134">
        <v>46210</v>
      </c>
      <c r="N334" s="131">
        <v>0</v>
      </c>
      <c r="O334" s="131" t="s">
        <v>445</v>
      </c>
      <c r="P334" s="131">
        <v>2110217</v>
      </c>
      <c r="Q334" s="131" t="s">
        <v>446</v>
      </c>
      <c r="R334" s="131">
        <v>0</v>
      </c>
      <c r="T334" s="3" t="str">
        <f>+VLOOKUP(Tabla1[[#This Row],[id_bodega]],'CONVERSION DATOS'!B:D,2,0)</f>
        <v>TAT CALI</v>
      </c>
      <c r="U334" s="3" t="str">
        <f>+VLOOKUP(Q334,'CONVERSION DATOS'!B:D,3,0)</f>
        <v>BODEGA</v>
      </c>
      <c r="V334" t="str">
        <f>+VLOOKUP($A$1:$A$20597,'DT HUEVO'!$A:$E,3,0)</f>
        <v>XL</v>
      </c>
      <c r="W334" t="str">
        <f>+VLOOKUP($A$1:$A$20437,'DT HUEVO'!$A:$E,4,0)</f>
        <v>EMPACADOS</v>
      </c>
      <c r="X334" t="str">
        <f>+VLOOKUP(T$1:T$20597,'DT HUEVO'!$H:$K,2,0)</f>
        <v>OCCIDENTE</v>
      </c>
      <c r="Y334" t="str">
        <f>+VLOOKUP(T$1:T$20597,'DT HUEVO'!$H:$K,3,0)</f>
        <v>CALOTO</v>
      </c>
      <c r="Z334">
        <f>+VLOOKUP(A$1:A$20597,'DT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TAT</v>
      </c>
    </row>
    <row r="335" spans="1:28">
      <c r="A335" s="131">
        <v>2112207</v>
      </c>
      <c r="B335" s="131" t="s">
        <v>1104</v>
      </c>
      <c r="C335" s="131" t="s">
        <v>1259</v>
      </c>
      <c r="D335" s="131">
        <v>510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640</v>
      </c>
      <c r="J335" s="131" t="s">
        <v>1262</v>
      </c>
      <c r="K335" s="131" t="s">
        <v>1263</v>
      </c>
      <c r="L335" s="133">
        <v>599.67999999999995</v>
      </c>
      <c r="M335" s="134">
        <v>46210</v>
      </c>
      <c r="O335" s="131" t="s">
        <v>445</v>
      </c>
      <c r="P335" s="131">
        <v>2112207</v>
      </c>
      <c r="Q335" s="131" t="s">
        <v>446</v>
      </c>
      <c r="R335" s="131">
        <v>0</v>
      </c>
      <c r="T335" s="3" t="str">
        <f>+VLOOKUP(Tabla1[[#This Row],[id_bodega]],'CONVERSION DATOS'!B:D,2,0)</f>
        <v>TAT CALI</v>
      </c>
      <c r="U335" s="3" t="str">
        <f>+VLOOKUP(Q335,'CONVERSION DATOS'!B:D,3,0)</f>
        <v>BODEGA</v>
      </c>
      <c r="V335" t="str">
        <f>+VLOOKUP($A$1:$A$20597,'DT HUEVO'!$A:$E,3,0)</f>
        <v>XL</v>
      </c>
      <c r="W335" t="str">
        <f>+VLOOKUP($A$1:$A$20437,'DT HUEVO'!$A:$E,4,0)</f>
        <v>EMPACADOS</v>
      </c>
      <c r="X335" t="str">
        <f>+VLOOKUP(T$1:T$20597,'DT HUEVO'!$H:$K,2,0)</f>
        <v>OCCIDENTE</v>
      </c>
      <c r="Y335" t="str">
        <f>+VLOOKUP(T$1:T$20597,'DT HUEVO'!$H:$K,3,0)</f>
        <v>CALOTO</v>
      </c>
      <c r="Z335" t="str">
        <f>+VLOOKUP(A$1:A$20597,'DT HUEVO'!$A:$E,5,0)</f>
        <v>TAT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TAT</v>
      </c>
    </row>
    <row r="336" spans="1:28">
      <c r="A336" s="131">
        <v>2110202</v>
      </c>
      <c r="B336" s="131" t="s">
        <v>1008</v>
      </c>
      <c r="C336" s="131" t="s">
        <v>1259</v>
      </c>
      <c r="D336" s="131">
        <v>31262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415</v>
      </c>
      <c r="J336" s="131" t="s">
        <v>1262</v>
      </c>
      <c r="K336" s="131" t="s">
        <v>1263</v>
      </c>
      <c r="L336" s="133">
        <v>394.26</v>
      </c>
      <c r="M336" s="134">
        <v>46209</v>
      </c>
      <c r="O336" s="131" t="s">
        <v>448</v>
      </c>
      <c r="P336" s="131">
        <v>2110202</v>
      </c>
      <c r="Q336" s="131" t="s">
        <v>449</v>
      </c>
      <c r="R336" s="131">
        <v>0</v>
      </c>
      <c r="T336" s="3" t="str">
        <f>+VLOOKUP(Tabla1[[#This Row],[id_bodega]],'CONVERSION DATOS'!B:D,2,0)</f>
        <v>TAT POPAYAN</v>
      </c>
      <c r="U336" s="3" t="str">
        <f>+VLOOKUP(Q336,'CONVERSION DATOS'!B:D,3,0)</f>
        <v>BODEGA</v>
      </c>
      <c r="V336" t="str">
        <f>+VLOOKUP($A$1:$A$20597,'DT HUEVO'!$A:$E,3,0)</f>
        <v>XL</v>
      </c>
      <c r="W336" t="str">
        <f>+VLOOKUP($A$1:$A$20437,'DT HUEVO'!$A:$E,4,0)</f>
        <v>VERDE</v>
      </c>
      <c r="X336" t="str">
        <f>+VLOOKUP(T$1:T$20597,'DT HUEVO'!$H:$K,2,0)</f>
        <v>OCCIDENTE</v>
      </c>
      <c r="Y336" t="str">
        <f>+VLOOKUP(T$1:T$20597,'DT HUEVO'!$H:$K,3,0)</f>
        <v>CALOTO</v>
      </c>
      <c r="Z336">
        <f>+VLOOKUP(A$1:A$20597,'DT HUEVO'!$A:$E,5,0)</f>
        <v>0</v>
      </c>
      <c r="AA336" t="str">
        <f>IF(Tabla1[[#This Row],[GRUPO]]="PLANTA CLASIFICACION","BODEGA",IF(Tabla1[[#This Row],[GRUPO]]="BODEGA","BODEGA",Tabla1[[#This Row],[GRUPO]]))</f>
        <v>BODEGA</v>
      </c>
      <c r="AB336" t="str">
        <f>VLOOKUP(Tabla1[[#This Row],[articulo]],'DT HUEVO'!$A:$F,6,0)</f>
        <v>TAT</v>
      </c>
    </row>
    <row r="337" spans="1:28">
      <c r="A337" s="131">
        <v>2110217</v>
      </c>
      <c r="B337" s="131" t="s">
        <v>1249</v>
      </c>
      <c r="C337" s="131" t="s">
        <v>1259</v>
      </c>
      <c r="D337" s="131">
        <v>1920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425</v>
      </c>
      <c r="J337" s="131" t="s">
        <v>1262</v>
      </c>
      <c r="K337" s="131" t="s">
        <v>1263</v>
      </c>
      <c r="L337" s="133">
        <v>393.89</v>
      </c>
      <c r="M337" s="134">
        <v>46209</v>
      </c>
      <c r="N337" s="131">
        <v>0</v>
      </c>
      <c r="O337" s="131" t="s">
        <v>448</v>
      </c>
      <c r="P337" s="131">
        <v>2110217</v>
      </c>
      <c r="Q337" s="131" t="s">
        <v>449</v>
      </c>
      <c r="R337" s="131">
        <v>0</v>
      </c>
      <c r="T337" s="3" t="str">
        <f>+VLOOKUP(Tabla1[[#This Row],[id_bodega]],'CONVERSION DATOS'!B:D,2,0)</f>
        <v>TAT POPAYAN</v>
      </c>
      <c r="U337" s="3" t="str">
        <f>+VLOOKUP(Q337,'CONVERSION DATOS'!B:D,3,0)</f>
        <v>BODEGA</v>
      </c>
      <c r="V337" t="str">
        <f>+VLOOKUP($A$1:$A$20597,'DT HUEVO'!$A:$E,3,0)</f>
        <v>XL</v>
      </c>
      <c r="W337" t="str">
        <f>+VLOOKUP($A$1:$A$20437,'DT HUEVO'!$A:$E,4,0)</f>
        <v>EMPACADOS</v>
      </c>
      <c r="X337" t="str">
        <f>+VLOOKUP(T$1:T$20597,'DT HUEVO'!$H:$K,2,0)</f>
        <v>OCCIDENTE</v>
      </c>
      <c r="Y337" t="str">
        <f>+VLOOKUP(T$1:T$20597,'DT HUEVO'!$H:$K,3,0)</f>
        <v>CALOTO</v>
      </c>
      <c r="Z337">
        <f>+VLOOKUP(A$1:A$20597,'DT HUEVO'!$A:$E,5,0)</f>
        <v>0</v>
      </c>
      <c r="AA337" t="str">
        <f>IF(Tabla1[[#This Row],[GRUPO]]="PLANTA CLASIFICACION","BODEGA",IF(Tabla1[[#This Row],[GRUPO]]="BODEGA","BODEGA",Tabla1[[#This Row],[GRUPO]]))</f>
        <v>BODEGA</v>
      </c>
      <c r="AB337" t="str">
        <f>VLOOKUP(Tabla1[[#This Row],[articulo]],'DT HUEVO'!$A:$F,6,0)</f>
        <v>TAT</v>
      </c>
    </row>
    <row r="338" spans="1:28">
      <c r="A338" s="131">
        <v>2112207</v>
      </c>
      <c r="B338" s="131" t="s">
        <v>1104</v>
      </c>
      <c r="C338" s="131" t="s">
        <v>1259</v>
      </c>
      <c r="D338" s="131">
        <v>2700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640</v>
      </c>
      <c r="J338" s="131" t="s">
        <v>1262</v>
      </c>
      <c r="K338" s="131" t="s">
        <v>1263</v>
      </c>
      <c r="L338" s="133">
        <v>599.67999999999995</v>
      </c>
      <c r="M338" s="134">
        <v>46209</v>
      </c>
      <c r="O338" s="131" t="s">
        <v>448</v>
      </c>
      <c r="P338" s="131">
        <v>2112207</v>
      </c>
      <c r="Q338" s="131" t="s">
        <v>449</v>
      </c>
      <c r="R338" s="131">
        <v>0</v>
      </c>
      <c r="T338" s="3" t="str">
        <f>+VLOOKUP(Tabla1[[#This Row],[id_bodega]],'CONVERSION DATOS'!B:D,2,0)</f>
        <v>TAT POPAYAN</v>
      </c>
      <c r="U338" s="3" t="str">
        <f>+VLOOKUP(Q338,'CONVERSION DATOS'!B:D,3,0)</f>
        <v>BODEGA</v>
      </c>
      <c r="V338" t="str">
        <f>+VLOOKUP($A$1:$A$20597,'DT HUEVO'!$A:$E,3,0)</f>
        <v>XL</v>
      </c>
      <c r="W338" t="str">
        <f>+VLOOKUP($A$1:$A$20437,'DT HUEVO'!$A:$E,4,0)</f>
        <v>EMPACADOS</v>
      </c>
      <c r="X338" t="str">
        <f>+VLOOKUP(T$1:T$20597,'DT HUEVO'!$H:$K,2,0)</f>
        <v>OCCIDENTE</v>
      </c>
      <c r="Y338" t="str">
        <f>+VLOOKUP(T$1:T$20597,'DT HUEVO'!$H:$K,3,0)</f>
        <v>CALOTO</v>
      </c>
      <c r="Z338" t="str">
        <f>+VLOOKUP(A$1:A$20597,'DT HUEVO'!$A:$E,5,0)</f>
        <v>TAT</v>
      </c>
      <c r="AA338" t="str">
        <f>IF(Tabla1[[#This Row],[GRUPO]]="PLANTA CLASIFICACION","BODEGA",IF(Tabla1[[#This Row],[GRUPO]]="BODEGA","BODEGA",Tabla1[[#This Row],[GRUPO]]))</f>
        <v>BODEGA</v>
      </c>
      <c r="AB338" t="str">
        <f>VLOOKUP(Tabla1[[#This Row],[articulo]],'DT HUEVO'!$A:$F,6,0)</f>
        <v>TAT</v>
      </c>
    </row>
    <row r="339" spans="1:28">
      <c r="A339" s="131">
        <v>112268</v>
      </c>
      <c r="B339" s="131" t="s">
        <v>1066</v>
      </c>
      <c r="C339" s="131" t="s">
        <v>1259</v>
      </c>
      <c r="D339" s="131">
        <v>22200</v>
      </c>
      <c r="F339" s="131" t="s">
        <v>1260</v>
      </c>
      <c r="G339" s="131" t="s">
        <v>1261</v>
      </c>
      <c r="J339" s="131" t="s">
        <v>1262</v>
      </c>
      <c r="K339" s="131" t="s">
        <v>1263</v>
      </c>
      <c r="L339" s="133">
        <v>684.07</v>
      </c>
      <c r="M339" s="134">
        <v>46210</v>
      </c>
      <c r="O339" s="131" t="s">
        <v>450</v>
      </c>
      <c r="P339" s="131">
        <v>112268</v>
      </c>
      <c r="Q339" s="131" t="s">
        <v>451</v>
      </c>
      <c r="R339" s="131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BODEGA</v>
      </c>
      <c r="V339" t="str">
        <f>+VLOOKUP($A$1:$A$20597,'DT HUEVO'!$A:$E,3,0)</f>
        <v>XL</v>
      </c>
      <c r="W339" t="str">
        <f>+VLOOKUP($A$1:$A$20437,'DT HUEVO'!$A:$E,4,0)</f>
        <v>EMPACADOS</v>
      </c>
      <c r="X339" t="str">
        <f>+VLOOKUP(T$1:T$20597,'DT HUEVO'!$H:$K,2,0)</f>
        <v>OCCIDENTE</v>
      </c>
      <c r="Y339" t="str">
        <f>+VLOOKUP(T$1:T$20597,'DT HUEVO'!$H:$K,3,0)</f>
        <v>CALOTO</v>
      </c>
      <c r="Z339">
        <f>+VLOOKUP(A$1:A$20597,'DT HUEVO'!$A:$E,5,0)</f>
        <v>0</v>
      </c>
      <c r="AA339" t="str">
        <f>IF(Tabla1[[#This Row],[GRUPO]]="PLANTA CLASIFICACION","BODEGA",IF(Tabla1[[#This Row],[GRUPO]]="BODEGA","BODEGA",Tabla1[[#This Row],[GRUPO]]))</f>
        <v>BODEGA</v>
      </c>
      <c r="AB339" t="str">
        <f>VLOOKUP(Tabla1[[#This Row],[articulo]],'DT HUEVO'!$A:$F,6,0)</f>
        <v>AU/FS/GS</v>
      </c>
    </row>
    <row r="340" spans="1:28">
      <c r="A340" s="131">
        <v>112271</v>
      </c>
      <c r="B340" s="131" t="s">
        <v>1235</v>
      </c>
      <c r="C340" s="131" t="s">
        <v>1259</v>
      </c>
      <c r="D340" s="131">
        <v>16200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640</v>
      </c>
      <c r="J340" s="131" t="s">
        <v>1262</v>
      </c>
      <c r="K340" s="131" t="s">
        <v>1263</v>
      </c>
      <c r="L340" s="133">
        <v>589.67999999999995</v>
      </c>
      <c r="M340" s="134">
        <v>46210</v>
      </c>
      <c r="N340" s="131">
        <v>0</v>
      </c>
      <c r="O340" s="131" t="s">
        <v>450</v>
      </c>
      <c r="P340" s="131">
        <v>112271</v>
      </c>
      <c r="Q340" s="131" t="s">
        <v>451</v>
      </c>
      <c r="R340" s="131">
        <v>0</v>
      </c>
      <c r="T340" s="3" t="str">
        <f>+VLOOKUP(Tabla1[[#This Row],[id_bodega]],'CONVERSION DATOS'!B:D,2,0)</f>
        <v>TAT MEDELLIN</v>
      </c>
      <c r="U340" s="3" t="str">
        <f>+VLOOKUP(Q340,'CONVERSION DATOS'!B:D,3,0)</f>
        <v>BODEGA</v>
      </c>
      <c r="V340" t="str">
        <f>+VLOOKUP($A$1:$A$20597,'DT HUEVO'!$A:$E,3,0)</f>
        <v>XL</v>
      </c>
      <c r="W340" t="str">
        <f>+VLOOKUP($A$1:$A$20437,'DT HUEVO'!$A:$E,4,0)</f>
        <v>EMPACADOS</v>
      </c>
      <c r="X340" t="str">
        <f>+VLOOKUP(T$1:T$20597,'DT HUEVO'!$H:$K,2,0)</f>
        <v>OCCIDENTE</v>
      </c>
      <c r="Y340" t="str">
        <f>+VLOOKUP(T$1:T$20597,'DT HUEVO'!$H:$K,3,0)</f>
        <v>CALOTO</v>
      </c>
      <c r="Z340">
        <f>+VLOOKUP(A$1:A$20597,'DT HUEVO'!$A:$E,5,0)</f>
        <v>0</v>
      </c>
      <c r="AA340" t="str">
        <f>IF(Tabla1[[#This Row],[GRUPO]]="PLANTA CLASIFICACION","BODEGA",IF(Tabla1[[#This Row],[GRUPO]]="BODEGA","BODEGA",Tabla1[[#This Row],[GRUPO]]))</f>
        <v>BODEGA</v>
      </c>
      <c r="AB340" t="str">
        <f>VLOOKUP(Tabla1[[#This Row],[articulo]],'DT HUEVO'!$A:$F,6,0)</f>
        <v>TAT</v>
      </c>
    </row>
    <row r="341" spans="1:28">
      <c r="A341" s="131">
        <v>114268</v>
      </c>
      <c r="B341" s="131" t="s">
        <v>1180</v>
      </c>
      <c r="C341" s="131" t="s">
        <v>1259</v>
      </c>
      <c r="D341" s="131">
        <v>1200</v>
      </c>
      <c r="F341" s="131" t="s">
        <v>1260</v>
      </c>
      <c r="G341" s="131" t="s">
        <v>1261</v>
      </c>
      <c r="J341" s="131" t="s">
        <v>1262</v>
      </c>
      <c r="K341" s="131" t="s">
        <v>1263</v>
      </c>
      <c r="L341" s="133">
        <v>717.66</v>
      </c>
      <c r="M341" s="134">
        <v>46209</v>
      </c>
      <c r="O341" s="131" t="s">
        <v>450</v>
      </c>
      <c r="P341" s="131">
        <v>114268</v>
      </c>
      <c r="Q341" s="131" t="s">
        <v>451</v>
      </c>
      <c r="R341" s="131">
        <v>0</v>
      </c>
      <c r="T341" s="3" t="str">
        <f>+VLOOKUP(Tabla1[[#This Row],[id_bodega]],'CONVERSION DATOS'!B:D,2,0)</f>
        <v>TAT MEDELLIN</v>
      </c>
      <c r="U341" s="3" t="str">
        <f>+VLOOKUP(Q341,'CONVERSION DATOS'!B:D,3,0)</f>
        <v>BODEGA</v>
      </c>
      <c r="V341" t="str">
        <f>+VLOOKUP($A$1:$A$20597,'DT HUEVO'!$A:$E,3,0)</f>
        <v>XL</v>
      </c>
      <c r="W341" t="str">
        <f>+VLOOKUP($A$1:$A$20437,'DT HUEVO'!$A:$E,4,0)</f>
        <v>EMPACADOS</v>
      </c>
      <c r="X341" t="str">
        <f>+VLOOKUP(T$1:T$20597,'DT HUEVO'!$H:$K,2,0)</f>
        <v>OCCIDENTE</v>
      </c>
      <c r="Y341" t="str">
        <f>+VLOOKUP(T$1:T$20597,'DT HUEVO'!$H:$K,3,0)</f>
        <v>CALOTO</v>
      </c>
      <c r="Z341">
        <f>+VLOOKUP(A$1:A$20597,'DT HUEVO'!$A:$E,5,0)</f>
        <v>0</v>
      </c>
      <c r="AA341" t="str">
        <f>IF(Tabla1[[#This Row],[GRUPO]]="PLANTA CLASIFICACION","BODEGA",IF(Tabla1[[#This Row],[GRUPO]]="BODEGA","BODEGA",Tabla1[[#This Row],[GRUPO]]))</f>
        <v>BODEGA</v>
      </c>
      <c r="AB341" t="str">
        <f>VLOOKUP(Tabla1[[#This Row],[articulo]],'DT HUEVO'!$A:$F,6,0)</f>
        <v>AU/FS/GS</v>
      </c>
    </row>
    <row r="342" spans="1:28">
      <c r="A342" s="131">
        <v>2110202</v>
      </c>
      <c r="B342" s="131" t="s">
        <v>1008</v>
      </c>
      <c r="C342" s="131" t="s">
        <v>1259</v>
      </c>
      <c r="D342" s="131">
        <v>251445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400</v>
      </c>
      <c r="J342" s="131" t="s">
        <v>1262</v>
      </c>
      <c r="K342" s="131" t="s">
        <v>1263</v>
      </c>
      <c r="L342" s="133">
        <v>394.260000011893</v>
      </c>
      <c r="M342" s="134">
        <v>46210</v>
      </c>
      <c r="O342" s="131" t="s">
        <v>450</v>
      </c>
      <c r="P342" s="131">
        <v>2110202</v>
      </c>
      <c r="Q342" s="131" t="s">
        <v>451</v>
      </c>
      <c r="R342" s="131">
        <v>0</v>
      </c>
      <c r="T342" s="3" t="str">
        <f>+VLOOKUP(Tabla1[[#This Row],[id_bodega]],'CONVERSION DATOS'!B:D,2,0)</f>
        <v>TAT MEDELLIN</v>
      </c>
      <c r="U342" s="3" t="str">
        <f>+VLOOKUP(Q342,'CONVERSION DATOS'!B:D,3,0)</f>
        <v>BODEGA</v>
      </c>
      <c r="V342" t="str">
        <f>+VLOOKUP($A$1:$A$20597,'DT HUEVO'!$A:$E,3,0)</f>
        <v>XL</v>
      </c>
      <c r="W342" t="str">
        <f>+VLOOKUP($A$1:$A$20437,'DT HUEVO'!$A:$E,4,0)</f>
        <v>VERDE</v>
      </c>
      <c r="X342" t="str">
        <f>+VLOOKUP(T$1:T$20597,'DT HUEVO'!$H:$K,2,0)</f>
        <v>OCCIDENTE</v>
      </c>
      <c r="Y342" t="str">
        <f>+VLOOKUP(T$1:T$20597,'DT HUEVO'!$H:$K,3,0)</f>
        <v>CALOTO</v>
      </c>
      <c r="Z342">
        <f>+VLOOKUP(A$1:A$20597,'DT HUEVO'!$A:$E,5,0)</f>
        <v>0</v>
      </c>
      <c r="AA342" t="str">
        <f>IF(Tabla1[[#This Row],[GRUPO]]="PLANTA CLASIFICACION","BODEGA",IF(Tabla1[[#This Row],[GRUPO]]="BODEGA","BODEGA",Tabla1[[#This Row],[GRUPO]]))</f>
        <v>BODEGA</v>
      </c>
      <c r="AB342" t="str">
        <f>VLOOKUP(Tabla1[[#This Row],[articulo]],'DT HUEVO'!$A:$F,6,0)</f>
        <v>TAT</v>
      </c>
    </row>
    <row r="343" spans="1:28">
      <c r="A343" s="131">
        <v>2110217</v>
      </c>
      <c r="B343" s="131" t="s">
        <v>1249</v>
      </c>
      <c r="C343" s="131" t="s">
        <v>1259</v>
      </c>
      <c r="D343" s="131">
        <v>11010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410</v>
      </c>
      <c r="J343" s="131" t="s">
        <v>1262</v>
      </c>
      <c r="K343" s="131" t="s">
        <v>1263</v>
      </c>
      <c r="L343" s="133">
        <v>393.89</v>
      </c>
      <c r="M343" s="134">
        <v>46210</v>
      </c>
      <c r="N343" s="131">
        <v>0</v>
      </c>
      <c r="O343" s="131" t="s">
        <v>450</v>
      </c>
      <c r="P343" s="131">
        <v>2110217</v>
      </c>
      <c r="Q343" s="131" t="s">
        <v>451</v>
      </c>
      <c r="R343" s="131">
        <v>0</v>
      </c>
      <c r="T343" s="3" t="str">
        <f>+VLOOKUP(Tabla1[[#This Row],[id_bodega]],'CONVERSION DATOS'!B:D,2,0)</f>
        <v>TAT MEDELLIN</v>
      </c>
      <c r="U343" s="3" t="str">
        <f>+VLOOKUP(Q343,'CONVERSION DATOS'!B:D,3,0)</f>
        <v>BODEGA</v>
      </c>
      <c r="V343" t="str">
        <f>+VLOOKUP($A$1:$A$20597,'DT HUEVO'!$A:$E,3,0)</f>
        <v>XL</v>
      </c>
      <c r="W343" t="str">
        <f>+VLOOKUP($A$1:$A$20437,'DT HUEVO'!$A:$E,4,0)</f>
        <v>EMPACADOS</v>
      </c>
      <c r="X343" t="str">
        <f>+VLOOKUP(T$1:T$20597,'DT HUEVO'!$H:$K,2,0)</f>
        <v>OCCIDENTE</v>
      </c>
      <c r="Y343" t="str">
        <f>+VLOOKUP(T$1:T$20597,'DT HUEVO'!$H:$K,3,0)</f>
        <v>CALOTO</v>
      </c>
      <c r="Z343">
        <f>+VLOOKUP(A$1:A$20597,'DT HUEVO'!$A:$E,5,0)</f>
        <v>0</v>
      </c>
      <c r="AA343" t="str">
        <f>IF(Tabla1[[#This Row],[GRUPO]]="PLANTA CLASIFICACION","BODEGA",IF(Tabla1[[#This Row],[GRUPO]]="BODEGA","BODEGA",Tabla1[[#This Row],[GRUPO]]))</f>
        <v>BODEGA</v>
      </c>
      <c r="AB343" t="str">
        <f>VLOOKUP(Tabla1[[#This Row],[articulo]],'DT HUEVO'!$A:$F,6,0)</f>
        <v>TAT</v>
      </c>
    </row>
    <row r="344" spans="1:28">
      <c r="A344" s="131">
        <v>152281</v>
      </c>
      <c r="B344" s="131" t="s">
        <v>1339</v>
      </c>
      <c r="C344" s="131" t="s">
        <v>1259</v>
      </c>
      <c r="D344" s="131">
        <v>4500</v>
      </c>
      <c r="F344" s="131" t="s">
        <v>1260</v>
      </c>
      <c r="G344" s="131" t="s">
        <v>1261</v>
      </c>
      <c r="J344" s="131" t="s">
        <v>1262</v>
      </c>
      <c r="K344" s="131" t="s">
        <v>1263</v>
      </c>
      <c r="L344" s="133">
        <v>599.67999999999995</v>
      </c>
      <c r="M344" s="134">
        <v>46210</v>
      </c>
      <c r="N344" s="131">
        <v>0</v>
      </c>
      <c r="O344" s="131" t="s">
        <v>1278</v>
      </c>
      <c r="P344" s="131">
        <v>152281</v>
      </c>
      <c r="Q344" s="131" t="s">
        <v>927</v>
      </c>
      <c r="R344" s="131">
        <v>0</v>
      </c>
      <c r="T344" s="3" t="str">
        <f>+VLOOKUP(Tabla1[[#This Row],[id_bodega]],'CONVERSION DATOS'!B:D,2,0)</f>
        <v>TAT PEREIRA</v>
      </c>
      <c r="U344" s="3" t="str">
        <f>+VLOOKUP(Q344,'CONVERSION DATOS'!B:D,3,0)</f>
        <v>BODEGA</v>
      </c>
      <c r="V344" t="str">
        <f>+VLOOKUP($A$1:$A$20597,'DT HUEVO'!$A:$E,3,0)</f>
        <v>XL</v>
      </c>
      <c r="W344" t="str">
        <f>+VLOOKUP($A$1:$A$20437,'DT HUEVO'!$A:$E,4,0)</f>
        <v>EMPACADOS</v>
      </c>
      <c r="X344" t="str">
        <f>+VLOOKUP(T$1:T$20597,'DT HUEVO'!$H:$K,2,0)</f>
        <v>OCCIDENTE</v>
      </c>
      <c r="Y344" t="str">
        <f>+VLOOKUP(T$1:T$20597,'DT HUEVO'!$H:$K,3,0)</f>
        <v>CALOTO</v>
      </c>
      <c r="Z344">
        <f>+VLOOKUP(A$1:A$20597,'DT HUEVO'!$A:$E,5,0)</f>
        <v>0</v>
      </c>
      <c r="AA344" t="str">
        <f>IF(Tabla1[[#This Row],[GRUPO]]="PLANTA CLASIFICACION","BODEGA",IF(Tabla1[[#This Row],[GRUPO]]="BODEGA","BODEGA",Tabla1[[#This Row],[GRUPO]]))</f>
        <v>BODEGA</v>
      </c>
      <c r="AB344" t="str">
        <f>VLOOKUP(Tabla1[[#This Row],[articulo]],'DT HUEVO'!$A:$F,6,0)</f>
        <v>AU/FS/GS</v>
      </c>
    </row>
    <row r="345" spans="1:28">
      <c r="A345" s="131">
        <v>114268</v>
      </c>
      <c r="B345" s="131" t="s">
        <v>1180</v>
      </c>
      <c r="C345" s="131" t="s">
        <v>1259</v>
      </c>
      <c r="D345" s="131">
        <v>2340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717.66</v>
      </c>
      <c r="M345" s="134">
        <v>46209</v>
      </c>
      <c r="O345" s="131" t="s">
        <v>455</v>
      </c>
      <c r="P345" s="131">
        <v>114268</v>
      </c>
      <c r="Q345" s="131" t="s">
        <v>456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BODEGA</v>
      </c>
      <c r="V345" t="str">
        <f>+VLOOKUP($A$1:$A$20597,'DT HUEVO'!$A:$E,3,0)</f>
        <v>XL</v>
      </c>
      <c r="W345" t="str">
        <f>+VLOOKUP($A$1:$A$20437,'DT HUEVO'!$A:$E,4,0)</f>
        <v>EMPACADOS</v>
      </c>
      <c r="X345" t="str">
        <f>+VLOOKUP(T$1:T$20597,'DT HUEVO'!$H:$K,2,0)</f>
        <v>COSTA</v>
      </c>
      <c r="Y345" t="str">
        <f>+VLOOKUP(T$1:T$20597,'DT HUEVO'!$H:$K,3,0)</f>
        <v>CALOTO</v>
      </c>
      <c r="Z345">
        <f>+VLOOKUP(A$1:A$20597,'DT HUEVO'!$A:$E,5,0)</f>
        <v>0</v>
      </c>
      <c r="AA345" t="str">
        <f>IF(Tabla1[[#This Row],[GRUPO]]="PLANTA CLASIFICACION","BODEGA",IF(Tabla1[[#This Row],[GRUPO]]="BODEGA","BODEGA",Tabla1[[#This Row],[GRUPO]]))</f>
        <v>BODEGA</v>
      </c>
      <c r="AB345" t="str">
        <f>VLOOKUP(Tabla1[[#This Row],[articulo]],'DT HUEVO'!$A:$F,6,0)</f>
        <v>AU/FS/GS</v>
      </c>
    </row>
    <row r="346" spans="1:28">
      <c r="A346" s="131">
        <v>2114268</v>
      </c>
      <c r="B346" s="131" t="s">
        <v>1703</v>
      </c>
      <c r="C346" s="131" t="s">
        <v>1259</v>
      </c>
      <c r="D346" s="131">
        <v>240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538.38</v>
      </c>
      <c r="M346" s="134">
        <v>46209</v>
      </c>
      <c r="N346" s="131">
        <v>0</v>
      </c>
      <c r="O346" s="131" t="s">
        <v>455</v>
      </c>
      <c r="P346" s="131">
        <v>2114268</v>
      </c>
      <c r="Q346" s="131" t="s">
        <v>456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BODEGA</v>
      </c>
      <c r="V346" t="str">
        <f>+VLOOKUP($A$1:$A$20597,'DT HUEVO'!$A:$E,3,0)</f>
        <v>XL</v>
      </c>
      <c r="W346" t="str">
        <f>+VLOOKUP($A$1:$A$20437,'DT HUEVO'!$A:$E,4,0)</f>
        <v>EMPACADOS</v>
      </c>
      <c r="X346" t="str">
        <f>+VLOOKUP(T$1:T$20597,'DT HUEVO'!$H:$K,2,0)</f>
        <v>COSTA</v>
      </c>
      <c r="Y346" t="str">
        <f>+VLOOKUP(T$1:T$20597,'DT HUEVO'!$H:$K,3,0)</f>
        <v>CALOTO</v>
      </c>
      <c r="Z346">
        <f>+VLOOKUP(A$1:A$20597,'DT HUEVO'!$A:$E,5,0)</f>
        <v>0</v>
      </c>
      <c r="AA346" t="str">
        <f>IF(Tabla1[[#This Row],[GRUPO]]="PLANTA CLASIFICACION","BODEGA",IF(Tabla1[[#This Row],[GRUPO]]="BODEGA","BODEGA",Tabla1[[#This Row],[GRUPO]]))</f>
        <v>BODEGA</v>
      </c>
      <c r="AB346" t="str">
        <f>VLOOKUP(Tabla1[[#This Row],[articulo]],'DT HUEVO'!$A:$F,6,0)</f>
        <v>AU/FS/GS</v>
      </c>
    </row>
    <row r="347" spans="1:28">
      <c r="A347" s="131">
        <v>112268</v>
      </c>
      <c r="B347" s="131" t="s">
        <v>1066</v>
      </c>
      <c r="C347" s="131" t="s">
        <v>1259</v>
      </c>
      <c r="D347" s="131">
        <v>8700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640</v>
      </c>
      <c r="J347" s="131" t="s">
        <v>1262</v>
      </c>
      <c r="K347" s="131" t="s">
        <v>1263</v>
      </c>
      <c r="L347" s="133">
        <v>684.07</v>
      </c>
      <c r="M347" s="134">
        <v>46206</v>
      </c>
      <c r="O347" s="131" t="s">
        <v>457</v>
      </c>
      <c r="P347" s="131">
        <v>112268</v>
      </c>
      <c r="Q347" s="131" t="s">
        <v>458</v>
      </c>
      <c r="R347" s="131">
        <v>0</v>
      </c>
      <c r="T347" s="3" t="str">
        <f>+VLOOKUP(Tabla1[[#This Row],[id_bodega]],'CONVERSION DATOS'!B:D,2,0)</f>
        <v>TAT CARTAGENA</v>
      </c>
      <c r="U347" s="3" t="str">
        <f>+VLOOKUP(Q347,'CONVERSION DATOS'!B:D,3,0)</f>
        <v>BODEGA</v>
      </c>
      <c r="V347" t="str">
        <f>+VLOOKUP($A$1:$A$20597,'DT HUEVO'!$A:$E,3,0)</f>
        <v>XL</v>
      </c>
      <c r="W347" t="str">
        <f>+VLOOKUP($A$1:$A$20437,'DT HUEVO'!$A:$E,4,0)</f>
        <v>EMPACADOS</v>
      </c>
      <c r="X347" t="str">
        <f>+VLOOKUP(T$1:T$20597,'DT HUEVO'!$H:$K,2,0)</f>
        <v>COSTA</v>
      </c>
      <c r="Y347" t="str">
        <f>+VLOOKUP(T$1:T$20597,'DT HUEVO'!$H:$K,3,0)</f>
        <v>CALOTO</v>
      </c>
      <c r="Z347">
        <f>+VLOOKUP(A$1:A$20597,'DT HUEVO'!$A:$E,5,0)</f>
        <v>0</v>
      </c>
      <c r="AA347" t="str">
        <f>IF(Tabla1[[#This Row],[GRUPO]]="PLANTA CLASIFICACION","BODEGA",IF(Tabla1[[#This Row],[GRUPO]]="BODEGA","BODEGA",Tabla1[[#This Row],[GRUPO]]))</f>
        <v>BODEGA</v>
      </c>
      <c r="AB347" t="str">
        <f>VLOOKUP(Tabla1[[#This Row],[articulo]],'DT HUEVO'!$A:$F,6,0)</f>
        <v>AU/FS/GS</v>
      </c>
    </row>
    <row r="348" spans="1:28">
      <c r="A348" s="131">
        <v>114268</v>
      </c>
      <c r="B348" s="131" t="s">
        <v>1180</v>
      </c>
      <c r="C348" s="131" t="s">
        <v>1259</v>
      </c>
      <c r="D348" s="131">
        <v>9000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713.97664153154051</v>
      </c>
      <c r="M348" s="134">
        <v>46209</v>
      </c>
      <c r="O348" s="131" t="s">
        <v>457</v>
      </c>
      <c r="P348" s="131">
        <v>114268</v>
      </c>
      <c r="Q348" s="131" t="s">
        <v>458</v>
      </c>
      <c r="R348" s="131">
        <v>0</v>
      </c>
      <c r="T348" s="3" t="str">
        <f>+VLOOKUP(Tabla1[[#This Row],[id_bodega]],'CONVERSION DATOS'!B:D,2,0)</f>
        <v>TAT CARTAGENA</v>
      </c>
      <c r="U348" s="3" t="str">
        <f>+VLOOKUP(Q348,'CONVERSION DATOS'!B:D,3,0)</f>
        <v>BODEGA</v>
      </c>
      <c r="V348" t="str">
        <f>+VLOOKUP($A$1:$A$20597,'DT HUEVO'!$A:$E,3,0)</f>
        <v>XL</v>
      </c>
      <c r="W348" t="str">
        <f>+VLOOKUP($A$1:$A$20437,'DT HUEVO'!$A:$E,4,0)</f>
        <v>EMPACADOS</v>
      </c>
      <c r="X348" t="str">
        <f>+VLOOKUP(T$1:T$20597,'DT HUEVO'!$H:$K,2,0)</f>
        <v>COSTA</v>
      </c>
      <c r="Y348" t="str">
        <f>+VLOOKUP(T$1:T$20597,'DT HUEVO'!$H:$K,3,0)</f>
        <v>CALOTO</v>
      </c>
      <c r="Z348">
        <f>+VLOOKUP(A$1:A$20597,'DT HUEVO'!$A:$E,5,0)</f>
        <v>0</v>
      </c>
      <c r="AA348" t="str">
        <f>IF(Tabla1[[#This Row],[GRUPO]]="PLANTA CLASIFICACION","BODEGA",IF(Tabla1[[#This Row],[GRUPO]]="BODEGA","BODEGA",Tabla1[[#This Row],[GRUPO]]))</f>
        <v>BODEGA</v>
      </c>
      <c r="AB348" t="str">
        <f>VLOOKUP(Tabla1[[#This Row],[articulo]],'DT HUEVO'!$A:$F,6,0)</f>
        <v>AU/FS/GS</v>
      </c>
    </row>
    <row r="349" spans="1:28">
      <c r="A349" s="131">
        <v>2114268</v>
      </c>
      <c r="B349" s="131" t="s">
        <v>1703</v>
      </c>
      <c r="C349" s="131" t="s">
        <v>1259</v>
      </c>
      <c r="D349" s="131">
        <v>3270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538.38</v>
      </c>
      <c r="M349" s="134">
        <v>46209</v>
      </c>
      <c r="N349" s="131">
        <v>0</v>
      </c>
      <c r="O349" s="131" t="s">
        <v>457</v>
      </c>
      <c r="P349" s="131">
        <v>2114268</v>
      </c>
      <c r="Q349" s="131" t="s">
        <v>458</v>
      </c>
      <c r="R349" s="131">
        <v>0</v>
      </c>
      <c r="T349" s="3" t="str">
        <f>+VLOOKUP(Tabla1[[#This Row],[id_bodega]],'CONVERSION DATOS'!B:D,2,0)</f>
        <v>TAT CARTAGENA</v>
      </c>
      <c r="U349" s="3" t="str">
        <f>+VLOOKUP(Q349,'CONVERSION DATOS'!B:D,3,0)</f>
        <v>BODEGA</v>
      </c>
      <c r="V349" t="str">
        <f>+VLOOKUP($A$1:$A$20597,'DT HUEVO'!$A:$E,3,0)</f>
        <v>XL</v>
      </c>
      <c r="W349" t="str">
        <f>+VLOOKUP($A$1:$A$20437,'DT HUEVO'!$A:$E,4,0)</f>
        <v>EMPACADOS</v>
      </c>
      <c r="X349" t="str">
        <f>+VLOOKUP(T$1:T$20597,'DT HUEVO'!$H:$K,2,0)</f>
        <v>COSTA</v>
      </c>
      <c r="Y349" t="str">
        <f>+VLOOKUP(T$1:T$20597,'DT HUEVO'!$H:$K,3,0)</f>
        <v>CALOTO</v>
      </c>
      <c r="Z349">
        <f>+VLOOKUP(A$1:A$20597,'DT HUEVO'!$A:$E,5,0)</f>
        <v>0</v>
      </c>
      <c r="AA349" t="str">
        <f>IF(Tabla1[[#This Row],[GRUPO]]="PLANTA CLASIFICACION","BODEGA",IF(Tabla1[[#This Row],[GRUPO]]="BODEGA","BODEGA",Tabla1[[#This Row],[GRUPO]]))</f>
        <v>BODEGA</v>
      </c>
      <c r="AB349" t="str">
        <f>VLOOKUP(Tabla1[[#This Row],[articulo]],'DT HUEVO'!$A:$F,6,0)</f>
        <v>AU/FS/GS</v>
      </c>
    </row>
    <row r="350" spans="1:28">
      <c r="A350" s="131">
        <v>2114268</v>
      </c>
      <c r="B350" s="131" t="s">
        <v>1703</v>
      </c>
      <c r="C350" s="131" t="s">
        <v>1259</v>
      </c>
      <c r="D350" s="131">
        <v>4920</v>
      </c>
      <c r="F350" s="131" t="s">
        <v>1260</v>
      </c>
      <c r="G350" s="131" t="s">
        <v>1261</v>
      </c>
      <c r="J350" s="131" t="s">
        <v>1262</v>
      </c>
      <c r="K350" s="131" t="s">
        <v>1263</v>
      </c>
      <c r="L350" s="133">
        <v>538.38</v>
      </c>
      <c r="M350" s="134">
        <v>46210</v>
      </c>
      <c r="N350" s="131">
        <v>0</v>
      </c>
      <c r="O350" s="131" t="s">
        <v>459</v>
      </c>
      <c r="P350" s="131">
        <v>2114268</v>
      </c>
      <c r="Q350" s="131" t="s">
        <v>460</v>
      </c>
      <c r="R350" s="131">
        <v>0</v>
      </c>
      <c r="T350" s="3" t="str">
        <f>+VLOOKUP(Tabla1[[#This Row],[id_bodega]],'CONVERSION DATOS'!B:D,2,0)</f>
        <v xml:space="preserve">TAT SANTA MARTA </v>
      </c>
      <c r="U350" s="3" t="str">
        <f>+VLOOKUP(Q350,'CONVERSION DATOS'!B:D,3,0)</f>
        <v>BODEGA</v>
      </c>
      <c r="V350" t="str">
        <f>+VLOOKUP($A$1:$A$20597,'DT HUEVO'!$A:$E,3,0)</f>
        <v>XL</v>
      </c>
      <c r="W350" t="str">
        <f>+VLOOKUP($A$1:$A$20437,'DT HUEVO'!$A:$E,4,0)</f>
        <v>EMPACADOS</v>
      </c>
      <c r="X350" t="str">
        <f>+VLOOKUP(T$1:T$20597,'DT HUEVO'!$H:$K,2,0)</f>
        <v>COSTA</v>
      </c>
      <c r="Y350" t="str">
        <f>+VLOOKUP(T$1:T$20597,'DT HUEVO'!$H:$K,3,0)</f>
        <v>SANTANDER</v>
      </c>
      <c r="Z350">
        <f>+VLOOKUP(A$1:A$20597,'DT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AU/FS/GS</v>
      </c>
    </row>
    <row r="351" spans="1:28">
      <c r="A351" s="131">
        <v>112268</v>
      </c>
      <c r="B351" s="131" t="s">
        <v>1066</v>
      </c>
      <c r="C351" s="131" t="s">
        <v>1259</v>
      </c>
      <c r="D351" s="131">
        <v>3015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640</v>
      </c>
      <c r="J351" s="131" t="s">
        <v>1262</v>
      </c>
      <c r="K351" s="131" t="s">
        <v>1263</v>
      </c>
      <c r="L351" s="133">
        <v>684.07</v>
      </c>
      <c r="M351" s="134">
        <v>46209</v>
      </c>
      <c r="O351" s="131" t="s">
        <v>464</v>
      </c>
      <c r="P351" s="131">
        <v>112268</v>
      </c>
      <c r="Q351" s="131" t="s">
        <v>466</v>
      </c>
      <c r="R351" s="131">
        <v>0</v>
      </c>
      <c r="T351" s="3" t="str">
        <f>+VLOOKUP(Tabla1[[#This Row],[id_bodega]],'CONVERSION DATOS'!B:D,2,0)</f>
        <v>TAT BOGOTA MONTEVIDEO</v>
      </c>
      <c r="U351" s="3" t="str">
        <f>+VLOOKUP(Q351,'CONVERSION DATOS'!B:D,3,0)</f>
        <v>BODEGA</v>
      </c>
      <c r="V351" t="str">
        <f>+VLOOKUP($A$1:$A$20597,'DT HUEVO'!$A:$E,3,0)</f>
        <v>XL</v>
      </c>
      <c r="W351" t="str">
        <f>+VLOOKUP($A$1:$A$20437,'DT HUEVO'!$A:$E,4,0)</f>
        <v>EMPACADOS</v>
      </c>
      <c r="X351" t="str">
        <f>+VLOOKUP(T$1:T$20597,'DT HUEVO'!$H:$K,2,0)</f>
        <v>CENTRO ORIENTE</v>
      </c>
      <c r="Y351" t="str">
        <f>+VLOOKUP(T$1:T$20597,'DT HUEVO'!$H:$K,3,0)</f>
        <v>SANTANDER</v>
      </c>
      <c r="Z351">
        <f>+VLOOKUP(A$1:A$20597,'DT HUEVO'!$A:$E,5,0)</f>
        <v>0</v>
      </c>
      <c r="AA351" t="str">
        <f>IF(Tabla1[[#This Row],[GRUPO]]="PLANTA CLASIFICACION","BODEGA",IF(Tabla1[[#This Row],[GRUPO]]="BODEGA","BODEGA",Tabla1[[#This Row],[GRUPO]]))</f>
        <v>BODEGA</v>
      </c>
      <c r="AB351" t="str">
        <f>VLOOKUP(Tabla1[[#This Row],[articulo]],'DT HUEVO'!$A:$F,6,0)</f>
        <v>AU/FS/GS</v>
      </c>
    </row>
    <row r="352" spans="1:28">
      <c r="A352" s="131">
        <v>112271</v>
      </c>
      <c r="B352" s="131" t="s">
        <v>1235</v>
      </c>
      <c r="C352" s="131" t="s">
        <v>1259</v>
      </c>
      <c r="D352" s="131">
        <v>1470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640</v>
      </c>
      <c r="J352" s="131" t="s">
        <v>1262</v>
      </c>
      <c r="K352" s="131" t="s">
        <v>1263</v>
      </c>
      <c r="L352" s="133">
        <v>589.67999999999995</v>
      </c>
      <c r="M352" s="134">
        <v>46210</v>
      </c>
      <c r="N352" s="131">
        <v>0</v>
      </c>
      <c r="O352" s="131" t="s">
        <v>464</v>
      </c>
      <c r="P352" s="131">
        <v>112271</v>
      </c>
      <c r="Q352" s="131" t="s">
        <v>466</v>
      </c>
      <c r="R352" s="131">
        <v>0</v>
      </c>
      <c r="T352" s="3" t="str">
        <f>+VLOOKUP(Tabla1[[#This Row],[id_bodega]],'CONVERSION DATOS'!B:D,2,0)</f>
        <v>TAT BOGOTA MONTEVIDEO</v>
      </c>
      <c r="U352" s="3" t="str">
        <f>+VLOOKUP(Q352,'CONVERSION DATOS'!B:D,3,0)</f>
        <v>BODEGA</v>
      </c>
      <c r="V352" t="str">
        <f>+VLOOKUP($A$1:$A$20597,'DT HUEVO'!$A:$E,3,0)</f>
        <v>XL</v>
      </c>
      <c r="W352" t="str">
        <f>+VLOOKUP($A$1:$A$20437,'DT HUEVO'!$A:$E,4,0)</f>
        <v>EMPACADOS</v>
      </c>
      <c r="X352" t="str">
        <f>+VLOOKUP(T$1:T$20597,'DT HUEVO'!$H:$K,2,0)</f>
        <v>CENTRO ORIENTE</v>
      </c>
      <c r="Y352" t="str">
        <f>+VLOOKUP(T$1:T$20597,'DT HUEVO'!$H:$K,3,0)</f>
        <v>SANTANDER</v>
      </c>
      <c r="Z352">
        <f>+VLOOKUP(A$1:A$20597,'DT HUEVO'!$A:$E,5,0)</f>
        <v>0</v>
      </c>
      <c r="AA352" t="str">
        <f>IF(Tabla1[[#This Row],[GRUPO]]="PLANTA CLASIFICACION","BODEGA",IF(Tabla1[[#This Row],[GRUPO]]="BODEGA","BODEGA",Tabla1[[#This Row],[GRUPO]]))</f>
        <v>BODEGA</v>
      </c>
      <c r="AB352" t="str">
        <f>VLOOKUP(Tabla1[[#This Row],[articulo]],'DT HUEVO'!$A:$F,6,0)</f>
        <v>TAT</v>
      </c>
    </row>
    <row r="353" spans="1:28">
      <c r="A353" s="131">
        <v>152281</v>
      </c>
      <c r="B353" s="131" t="s">
        <v>1339</v>
      </c>
      <c r="C353" s="131" t="s">
        <v>1259</v>
      </c>
      <c r="D353" s="131">
        <v>6270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599.67999999999995</v>
      </c>
      <c r="M353" s="134">
        <v>46210</v>
      </c>
      <c r="N353" s="131">
        <v>0</v>
      </c>
      <c r="O353" s="131" t="s">
        <v>464</v>
      </c>
      <c r="P353" s="131">
        <v>152281</v>
      </c>
      <c r="Q353" s="131" t="s">
        <v>466</v>
      </c>
      <c r="R353" s="131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BODEGA</v>
      </c>
      <c r="V353" t="str">
        <f>+VLOOKUP($A$1:$A$20597,'DT HUEVO'!$A:$E,3,0)</f>
        <v>XL</v>
      </c>
      <c r="W353" t="str">
        <f>+VLOOKUP($A$1:$A$20437,'DT HUEVO'!$A:$E,4,0)</f>
        <v>EMPACADOS</v>
      </c>
      <c r="X353" t="str">
        <f>+VLOOKUP(T$1:T$20597,'DT HUEVO'!$H:$K,2,0)</f>
        <v>CENTRO ORIENTE</v>
      </c>
      <c r="Y353" t="str">
        <f>+VLOOKUP(T$1:T$20597,'DT HUEVO'!$H:$K,3,0)</f>
        <v>SANTANDER</v>
      </c>
      <c r="Z353">
        <f>+VLOOKUP(A$1:A$20597,'DT HUEVO'!$A:$E,5,0)</f>
        <v>0</v>
      </c>
      <c r="AA353" t="str">
        <f>IF(Tabla1[[#This Row],[GRUPO]]="PLANTA CLASIFICACION","BODEGA",IF(Tabla1[[#This Row],[GRUPO]]="BODEGA","BODEGA",Tabla1[[#This Row],[GRUPO]]))</f>
        <v>BODEGA</v>
      </c>
      <c r="AB353" t="str">
        <f>VLOOKUP(Tabla1[[#This Row],[articulo]],'DT HUEVO'!$A:$F,6,0)</f>
        <v>AU/FS/GS</v>
      </c>
    </row>
    <row r="354" spans="1:28">
      <c r="A354" s="131">
        <v>2110202</v>
      </c>
      <c r="B354" s="131" t="s">
        <v>1008</v>
      </c>
      <c r="C354" s="131" t="s">
        <v>1259</v>
      </c>
      <c r="D354" s="131">
        <v>627491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500</v>
      </c>
      <c r="J354" s="131" t="s">
        <v>1262</v>
      </c>
      <c r="K354" s="131" t="s">
        <v>1263</v>
      </c>
      <c r="L354" s="133">
        <v>394.26029387098208</v>
      </c>
      <c r="M354" s="134">
        <v>46210</v>
      </c>
      <c r="O354" s="131" t="s">
        <v>464</v>
      </c>
      <c r="P354" s="131">
        <v>2110202</v>
      </c>
      <c r="Q354" s="131" t="s">
        <v>466</v>
      </c>
      <c r="R354" s="131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BODEGA</v>
      </c>
      <c r="V354" t="str">
        <f>+VLOOKUP($A$1:$A$20597,'DT HUEVO'!$A:$E,3,0)</f>
        <v>XL</v>
      </c>
      <c r="W354" t="str">
        <f>+VLOOKUP($A$1:$A$20437,'DT HUEVO'!$A:$E,4,0)</f>
        <v>VERDE</v>
      </c>
      <c r="X354" t="str">
        <f>+VLOOKUP(T$1:T$20597,'DT HUEVO'!$H:$K,2,0)</f>
        <v>CENTRO ORIENTE</v>
      </c>
      <c r="Y354" t="str">
        <f>+VLOOKUP(T$1:T$20597,'DT HUEVO'!$H:$K,3,0)</f>
        <v>SANTANDER</v>
      </c>
      <c r="Z354">
        <f>+VLOOKUP(A$1:A$20597,'DT HUEVO'!$A:$E,5,0)</f>
        <v>0</v>
      </c>
      <c r="AA354" t="str">
        <f>IF(Tabla1[[#This Row],[GRUPO]]="PLANTA CLASIFICACION","BODEGA",IF(Tabla1[[#This Row],[GRUPO]]="BODEGA","BODEGA",Tabla1[[#This Row],[GRUPO]]))</f>
        <v>BODEGA</v>
      </c>
      <c r="AB354" t="str">
        <f>VLOOKUP(Tabla1[[#This Row],[articulo]],'DT HUEVO'!$A:$F,6,0)</f>
        <v>TAT</v>
      </c>
    </row>
    <row r="355" spans="1:28">
      <c r="A355" s="131">
        <v>2110217</v>
      </c>
      <c r="B355" s="131" t="s">
        <v>1249</v>
      </c>
      <c r="C355" s="131" t="s">
        <v>1259</v>
      </c>
      <c r="D355" s="131">
        <v>20683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510</v>
      </c>
      <c r="J355" s="131" t="s">
        <v>1262</v>
      </c>
      <c r="K355" s="131" t="s">
        <v>1263</v>
      </c>
      <c r="L355" s="133">
        <v>393.89</v>
      </c>
      <c r="M355" s="134">
        <v>46210</v>
      </c>
      <c r="N355" s="131">
        <v>0</v>
      </c>
      <c r="O355" s="131" t="s">
        <v>464</v>
      </c>
      <c r="P355" s="131">
        <v>2110217</v>
      </c>
      <c r="Q355" s="131" t="s">
        <v>466</v>
      </c>
      <c r="R355" s="131">
        <v>0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BODEGA</v>
      </c>
      <c r="V355" t="str">
        <f>+VLOOKUP($A$1:$A$20597,'DT HUEVO'!$A:$E,3,0)</f>
        <v>XL</v>
      </c>
      <c r="W355" t="str">
        <f>+VLOOKUP($A$1:$A$20437,'DT HUEVO'!$A:$E,4,0)</f>
        <v>EMPACADOS</v>
      </c>
      <c r="X355" t="str">
        <f>+VLOOKUP(T$1:T$20597,'DT HUEVO'!$H:$K,2,0)</f>
        <v>CENTRO ORIENTE</v>
      </c>
      <c r="Y355" t="str">
        <f>+VLOOKUP(T$1:T$20597,'DT HUEVO'!$H:$K,3,0)</f>
        <v>SANTANDER</v>
      </c>
      <c r="Z355">
        <f>+VLOOKUP(A$1:A$20597,'DT HUEVO'!$A:$E,5,0)</f>
        <v>0</v>
      </c>
      <c r="AA355" t="str">
        <f>IF(Tabla1[[#This Row],[GRUPO]]="PLANTA CLASIFICACION","BODEGA",IF(Tabla1[[#This Row],[GRUPO]]="BODEGA","BODEGA",Tabla1[[#This Row],[GRUPO]]))</f>
        <v>BODEGA</v>
      </c>
      <c r="AB355" t="str">
        <f>VLOOKUP(Tabla1[[#This Row],[articulo]],'DT HUEVO'!$A:$F,6,0)</f>
        <v>TAT</v>
      </c>
    </row>
    <row r="356" spans="1:28">
      <c r="A356" s="131">
        <v>2110202</v>
      </c>
      <c r="B356" s="131" t="s">
        <v>1008</v>
      </c>
      <c r="C356" s="131" t="s">
        <v>1259</v>
      </c>
      <c r="D356" s="131">
        <v>1412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360</v>
      </c>
      <c r="J356" s="131" t="s">
        <v>1262</v>
      </c>
      <c r="K356" s="131" t="s">
        <v>1263</v>
      </c>
      <c r="L356" s="133">
        <v>394.2600000000142</v>
      </c>
      <c r="M356" s="134">
        <v>46209</v>
      </c>
      <c r="O356" s="131" t="s">
        <v>471</v>
      </c>
      <c r="P356" s="131">
        <v>2110202</v>
      </c>
      <c r="Q356" s="131" t="s">
        <v>472</v>
      </c>
      <c r="R356" s="131">
        <v>0</v>
      </c>
      <c r="T356" s="3" t="str">
        <f>+VLOOKUP(Tabla1[[#This Row],[id_bodega]],'CONVERSION DATOS'!B:D,2,0)</f>
        <v>TAT VILLAVICENCIO</v>
      </c>
      <c r="U356" s="3" t="str">
        <f>+VLOOKUP(Q356,'CONVERSION DATOS'!B:D,3,0)</f>
        <v>BODEGA</v>
      </c>
      <c r="V356" t="str">
        <f>+VLOOKUP($A$1:$A$20597,'DT HUEVO'!$A:$E,3,0)</f>
        <v>XL</v>
      </c>
      <c r="W356" t="str">
        <f>+VLOOKUP($A$1:$A$20437,'DT HUEVO'!$A:$E,4,0)</f>
        <v>VERDE</v>
      </c>
      <c r="X356" t="str">
        <f>+VLOOKUP(T$1:T$20597,'DT HUEVO'!$H:$K,2,0)</f>
        <v>CENTRO ORIENTE</v>
      </c>
      <c r="Y356" t="str">
        <f>+VLOOKUP(T$1:T$20597,'DT HUEVO'!$H:$K,3,0)</f>
        <v>SANTANDER</v>
      </c>
      <c r="Z356">
        <f>+VLOOKUP(A$1:A$20597,'DT HUEVO'!$A:$E,5,0)</f>
        <v>0</v>
      </c>
      <c r="AA356" t="str">
        <f>IF(Tabla1[[#This Row],[GRUPO]]="PLANTA CLASIFICACION","BODEGA",IF(Tabla1[[#This Row],[GRUPO]]="BODEGA","BODEGA",Tabla1[[#This Row],[GRUPO]]))</f>
        <v>BODEGA</v>
      </c>
      <c r="AB356" t="str">
        <f>VLOOKUP(Tabla1[[#This Row],[articulo]],'DT HUEVO'!$A:$F,6,0)</f>
        <v>TAT</v>
      </c>
    </row>
    <row r="357" spans="1:28">
      <c r="A357" s="131">
        <v>112271</v>
      </c>
      <c r="B357" s="131" t="s">
        <v>1235</v>
      </c>
      <c r="C357" s="131" t="s">
        <v>1259</v>
      </c>
      <c r="D357" s="131">
        <v>6000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640</v>
      </c>
      <c r="J357" s="131" t="s">
        <v>1262</v>
      </c>
      <c r="K357" s="131" t="s">
        <v>1263</v>
      </c>
      <c r="L357" s="133">
        <v>589.67999999999995</v>
      </c>
      <c r="M357" s="134">
        <v>46209</v>
      </c>
      <c r="N357" s="131">
        <v>0</v>
      </c>
      <c r="O357" s="131" t="s">
        <v>473</v>
      </c>
      <c r="P357" s="131">
        <v>112271</v>
      </c>
      <c r="Q357" s="131" t="s">
        <v>474</v>
      </c>
      <c r="R357" s="131">
        <v>0</v>
      </c>
      <c r="T357" s="3" t="str">
        <f>+VLOOKUP(Tabla1[[#This Row],[id_bodega]],'CONVERSION DATOS'!B:D,2,0)</f>
        <v>TAT BOGOTA SIBERIA</v>
      </c>
      <c r="U357" s="3" t="str">
        <f>+VLOOKUP(Q357,'CONVERSION DATOS'!B:D,3,0)</f>
        <v>BODEGA</v>
      </c>
      <c r="V357" t="str">
        <f>+VLOOKUP($A$1:$A$20597,'DT HUEVO'!$A:$E,3,0)</f>
        <v>XL</v>
      </c>
      <c r="W357" t="str">
        <f>+VLOOKUP($A$1:$A$20437,'DT HUEVO'!$A:$E,4,0)</f>
        <v>EMPACADOS</v>
      </c>
      <c r="X357" t="str">
        <f>+VLOOKUP(T$1:T$20597,'DT HUEVO'!$H:$K,2,0)</f>
        <v>CENTRO ORIENTE</v>
      </c>
      <c r="Y357" t="str">
        <f>+VLOOKUP(T$1:T$20597,'DT HUEVO'!$H:$K,3,0)</f>
        <v>CALOTO</v>
      </c>
      <c r="Z357">
        <f>+VLOOKUP(A$1:A$20597,'DT HUEVO'!$A:$E,5,0)</f>
        <v>0</v>
      </c>
      <c r="AA357" t="str">
        <f>IF(Tabla1[[#This Row],[GRUPO]]="PLANTA CLASIFICACION","BODEGA",IF(Tabla1[[#This Row],[GRUPO]]="BODEGA","BODEGA",Tabla1[[#This Row],[GRUPO]]))</f>
        <v>BODEGA</v>
      </c>
      <c r="AB357" t="str">
        <f>VLOOKUP(Tabla1[[#This Row],[articulo]],'DT HUEVO'!$A:$F,6,0)</f>
        <v>TAT</v>
      </c>
    </row>
    <row r="358" spans="1:28">
      <c r="A358" s="131">
        <v>2110202</v>
      </c>
      <c r="B358" s="131" t="s">
        <v>1008</v>
      </c>
      <c r="C358" s="131" t="s">
        <v>1259</v>
      </c>
      <c r="D358" s="131">
        <v>36273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480</v>
      </c>
      <c r="J358" s="131" t="s">
        <v>1262</v>
      </c>
      <c r="K358" s="131" t="s">
        <v>1263</v>
      </c>
      <c r="L358" s="133">
        <v>394.25998466829378</v>
      </c>
      <c r="M358" s="134">
        <v>46209</v>
      </c>
      <c r="O358" s="131" t="s">
        <v>473</v>
      </c>
      <c r="P358" s="131">
        <v>2110202</v>
      </c>
      <c r="Q358" s="131" t="s">
        <v>474</v>
      </c>
      <c r="R358" s="131">
        <v>0</v>
      </c>
      <c r="T358" s="3" t="str">
        <f>+VLOOKUP(Tabla1[[#This Row],[id_bodega]],'CONVERSION DATOS'!B:D,2,0)</f>
        <v>TAT BOGOTA SIBERIA</v>
      </c>
      <c r="U358" s="3" t="str">
        <f>+VLOOKUP(Q358,'CONVERSION DATOS'!B:D,3,0)</f>
        <v>BODEGA</v>
      </c>
      <c r="V358" t="str">
        <f>+VLOOKUP($A$1:$A$20597,'DT HUEVO'!$A:$E,3,0)</f>
        <v>XL</v>
      </c>
      <c r="W358" t="str">
        <f>+VLOOKUP($A$1:$A$20437,'DT HUEVO'!$A:$E,4,0)</f>
        <v>VERDE</v>
      </c>
      <c r="X358" t="str">
        <f>+VLOOKUP(T$1:T$20597,'DT HUEVO'!$H:$K,2,0)</f>
        <v>CENTRO ORIENTE</v>
      </c>
      <c r="Y358" t="str">
        <f>+VLOOKUP(T$1:T$20597,'DT HUEVO'!$H:$K,3,0)</f>
        <v>CALOTO</v>
      </c>
      <c r="Z358">
        <f>+VLOOKUP(A$1:A$20597,'DT HUEVO'!$A:$E,5,0)</f>
        <v>0</v>
      </c>
      <c r="AA358" t="str">
        <f>IF(Tabla1[[#This Row],[GRUPO]]="PLANTA CLASIFICACION","BODEGA",IF(Tabla1[[#This Row],[GRUPO]]="BODEGA","BODEGA",Tabla1[[#This Row],[GRUPO]]))</f>
        <v>BODEGA</v>
      </c>
      <c r="AB358" t="str">
        <f>VLOOKUP(Tabla1[[#This Row],[articulo]],'DT HUEVO'!$A:$F,6,0)</f>
        <v>TAT</v>
      </c>
    </row>
    <row r="359" spans="1:28">
      <c r="A359" s="131">
        <v>2110217</v>
      </c>
      <c r="B359" s="131" t="s">
        <v>1249</v>
      </c>
      <c r="C359" s="131" t="s">
        <v>1259</v>
      </c>
      <c r="D359" s="131">
        <v>6060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490</v>
      </c>
      <c r="J359" s="131" t="s">
        <v>1262</v>
      </c>
      <c r="K359" s="131" t="s">
        <v>1263</v>
      </c>
      <c r="L359" s="133">
        <v>393.89</v>
      </c>
      <c r="M359" s="134">
        <v>46209</v>
      </c>
      <c r="N359" s="131">
        <v>0</v>
      </c>
      <c r="O359" s="131" t="s">
        <v>473</v>
      </c>
      <c r="P359" s="131">
        <v>2110217</v>
      </c>
      <c r="Q359" s="131" t="s">
        <v>474</v>
      </c>
      <c r="R359" s="131">
        <v>0</v>
      </c>
      <c r="T359" s="3" t="str">
        <f>+VLOOKUP(Tabla1[[#This Row],[id_bodega]],'CONVERSION DATOS'!B:D,2,0)</f>
        <v>TAT BOGOTA SIBERIA</v>
      </c>
      <c r="U359" s="3" t="str">
        <f>+VLOOKUP(Q359,'CONVERSION DATOS'!B:D,3,0)</f>
        <v>BODEGA</v>
      </c>
      <c r="V359" t="str">
        <f>+VLOOKUP($A$1:$A$20597,'DT HUEVO'!$A:$E,3,0)</f>
        <v>XL</v>
      </c>
      <c r="W359" t="str">
        <f>+VLOOKUP($A$1:$A$20437,'DT HUEVO'!$A:$E,4,0)</f>
        <v>EMPACADOS</v>
      </c>
      <c r="X359" t="str">
        <f>+VLOOKUP(T$1:T$20597,'DT HUEVO'!$H:$K,2,0)</f>
        <v>CENTRO ORIENTE</v>
      </c>
      <c r="Y359" t="str">
        <f>+VLOOKUP(T$1:T$20597,'DT HUEVO'!$H:$K,3,0)</f>
        <v>CALOTO</v>
      </c>
      <c r="Z359">
        <f>+VLOOKUP(A$1:A$20597,'DT HUEVO'!$A:$E,5,0)</f>
        <v>0</v>
      </c>
      <c r="AA359" t="str">
        <f>IF(Tabla1[[#This Row],[GRUPO]]="PLANTA CLASIFICACION","BODEGA",IF(Tabla1[[#This Row],[GRUPO]]="BODEGA","BODEGA",Tabla1[[#This Row],[GRUPO]]))</f>
        <v>BODEGA</v>
      </c>
      <c r="AB359" t="str">
        <f>VLOOKUP(Tabla1[[#This Row],[articulo]],'DT HUEVO'!$A:$F,6,0)</f>
        <v>TAT</v>
      </c>
    </row>
    <row r="360" spans="1:28">
      <c r="A360" s="131">
        <v>2112207</v>
      </c>
      <c r="B360" s="131" t="s">
        <v>1104</v>
      </c>
      <c r="C360" s="131" t="s">
        <v>1259</v>
      </c>
      <c r="D360" s="131">
        <v>720</v>
      </c>
      <c r="F360" s="131" t="s">
        <v>1260</v>
      </c>
      <c r="G360" s="131" t="s">
        <v>1261</v>
      </c>
      <c r="J360" s="131" t="s">
        <v>1262</v>
      </c>
      <c r="K360" s="131" t="s">
        <v>1263</v>
      </c>
      <c r="L360" s="133">
        <v>599.67999999999995</v>
      </c>
      <c r="M360" s="134">
        <v>46209</v>
      </c>
      <c r="O360" s="131" t="s">
        <v>473</v>
      </c>
      <c r="P360" s="131">
        <v>2112207</v>
      </c>
      <c r="Q360" s="131" t="s">
        <v>474</v>
      </c>
      <c r="R360" s="131">
        <v>0</v>
      </c>
      <c r="T360" s="3" t="str">
        <f>+VLOOKUP(Tabla1[[#This Row],[id_bodega]],'CONVERSION DATOS'!B:D,2,0)</f>
        <v>TAT BOGOTA SIBERIA</v>
      </c>
      <c r="U360" s="3" t="str">
        <f>+VLOOKUP(Q360,'CONVERSION DATOS'!B:D,3,0)</f>
        <v>BODEGA</v>
      </c>
      <c r="V360" t="str">
        <f>+VLOOKUP($A$1:$A$20597,'DT HUEVO'!$A:$E,3,0)</f>
        <v>XL</v>
      </c>
      <c r="W360" t="str">
        <f>+VLOOKUP($A$1:$A$20437,'DT HUEVO'!$A:$E,4,0)</f>
        <v>EMPACADOS</v>
      </c>
      <c r="X360" t="str">
        <f>+VLOOKUP(T$1:T$20597,'DT HUEVO'!$H:$K,2,0)</f>
        <v>CENTRO ORIENTE</v>
      </c>
      <c r="Y360" t="str">
        <f>+VLOOKUP(T$1:T$20597,'DT HUEVO'!$H:$K,3,0)</f>
        <v>CALOTO</v>
      </c>
      <c r="Z360" t="str">
        <f>+VLOOKUP(A$1:A$20597,'DT HUEVO'!$A:$E,5,0)</f>
        <v>TAT</v>
      </c>
      <c r="AA360" t="str">
        <f>IF(Tabla1[[#This Row],[GRUPO]]="PLANTA CLASIFICACION","BODEGA",IF(Tabla1[[#This Row],[GRUPO]]="BODEGA","BODEGA",Tabla1[[#This Row],[GRUPO]]))</f>
        <v>BODEGA</v>
      </c>
      <c r="AB360" t="str">
        <f>VLOOKUP(Tabla1[[#This Row],[articulo]],'DT HUEVO'!$A:$F,6,0)</f>
        <v>TAT</v>
      </c>
    </row>
    <row r="361" spans="1:28">
      <c r="A361" s="131">
        <v>112268</v>
      </c>
      <c r="B361" s="131" t="s">
        <v>1066</v>
      </c>
      <c r="C361" s="131" t="s">
        <v>1259</v>
      </c>
      <c r="D361" s="131">
        <v>2100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640</v>
      </c>
      <c r="J361" s="131" t="s">
        <v>1262</v>
      </c>
      <c r="K361" s="131" t="s">
        <v>1263</v>
      </c>
      <c r="L361" s="133">
        <v>684.07</v>
      </c>
      <c r="M361" s="134">
        <v>46209</v>
      </c>
      <c r="O361" s="131" t="s">
        <v>477</v>
      </c>
      <c r="P361" s="131">
        <v>112268</v>
      </c>
      <c r="Q361" s="131" t="s">
        <v>478</v>
      </c>
      <c r="R361" s="131">
        <v>0</v>
      </c>
      <c r="T361" s="3" t="str">
        <f>+VLOOKUP(Tabla1[[#This Row],[id_bodega]],'CONVERSION DATOS'!B:D,2,0)</f>
        <v>TAT PASTO</v>
      </c>
      <c r="U361" s="3" t="str">
        <f>+VLOOKUP(Q361,'CONVERSION DATOS'!B:D,3,0)</f>
        <v>BODEGA</v>
      </c>
      <c r="V361" t="str">
        <f>+VLOOKUP($A$1:$A$20597,'DT HUEVO'!$A:$E,3,0)</f>
        <v>XL</v>
      </c>
      <c r="W361" t="str">
        <f>+VLOOKUP($A$1:$A$20437,'DT HUEVO'!$A:$E,4,0)</f>
        <v>EMPACADOS</v>
      </c>
      <c r="X361" t="str">
        <f>+VLOOKUP(T$1:T$20597,'DT HUEVO'!$H:$K,2,0)</f>
        <v>OCCIDENTE</v>
      </c>
      <c r="Y361" t="str">
        <f>+VLOOKUP(T$1:T$20597,'DT HUEVO'!$H:$K,3,0)</f>
        <v>CALOTO</v>
      </c>
      <c r="Z361">
        <f>+VLOOKUP(A$1:A$20597,'DT HUEVO'!$A:$E,5,0)</f>
        <v>0</v>
      </c>
      <c r="AA361" t="str">
        <f>IF(Tabla1[[#This Row],[GRUPO]]="PLANTA CLASIFICACION","BODEGA",IF(Tabla1[[#This Row],[GRUPO]]="BODEGA","BODEGA",Tabla1[[#This Row],[GRUPO]]))</f>
        <v>BODEGA</v>
      </c>
      <c r="AB361" t="str">
        <f>VLOOKUP(Tabla1[[#This Row],[articulo]],'DT HUEVO'!$A:$F,6,0)</f>
        <v>AU/FS/GS</v>
      </c>
    </row>
    <row r="362" spans="1:28">
      <c r="A362" s="131">
        <v>2110202</v>
      </c>
      <c r="B362" s="131" t="s">
        <v>1008</v>
      </c>
      <c r="C362" s="131" t="s">
        <v>1259</v>
      </c>
      <c r="D362" s="131">
        <v>71783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500</v>
      </c>
      <c r="J362" s="131" t="s">
        <v>1262</v>
      </c>
      <c r="K362" s="131" t="s">
        <v>1263</v>
      </c>
      <c r="L362" s="133">
        <v>394.26026426767942</v>
      </c>
      <c r="M362" s="134">
        <v>46209</v>
      </c>
      <c r="O362" s="131" t="s">
        <v>477</v>
      </c>
      <c r="P362" s="131">
        <v>2110202</v>
      </c>
      <c r="Q362" s="131" t="s">
        <v>478</v>
      </c>
      <c r="R362" s="131">
        <v>0</v>
      </c>
      <c r="T362" s="3" t="str">
        <f>+VLOOKUP(Tabla1[[#This Row],[id_bodega]],'CONVERSION DATOS'!B:D,2,0)</f>
        <v>TAT PASTO</v>
      </c>
      <c r="U362" s="3" t="str">
        <f>+VLOOKUP(Q362,'CONVERSION DATOS'!B:D,3,0)</f>
        <v>BODEGA</v>
      </c>
      <c r="V362" t="str">
        <f>+VLOOKUP($A$1:$A$20597,'DT HUEVO'!$A:$E,3,0)</f>
        <v>XL</v>
      </c>
      <c r="W362" t="str">
        <f>+VLOOKUP($A$1:$A$20437,'DT HUEVO'!$A:$E,4,0)</f>
        <v>VERDE</v>
      </c>
      <c r="X362" t="str">
        <f>+VLOOKUP(T$1:T$20597,'DT HUEVO'!$H:$K,2,0)</f>
        <v>OCCIDENTE</v>
      </c>
      <c r="Y362" t="str">
        <f>+VLOOKUP(T$1:T$20597,'DT HUEVO'!$H:$K,3,0)</f>
        <v>CALOTO</v>
      </c>
      <c r="Z362">
        <f>+VLOOKUP(A$1:A$20597,'DT HUEVO'!$A:$E,5,0)</f>
        <v>0</v>
      </c>
      <c r="AA362" t="str">
        <f>IF(Tabla1[[#This Row],[GRUPO]]="PLANTA CLASIFICACION","BODEGA",IF(Tabla1[[#This Row],[GRUPO]]="BODEGA","BODEGA",Tabla1[[#This Row],[GRUPO]]))</f>
        <v>BODEGA</v>
      </c>
      <c r="AB362" t="str">
        <f>VLOOKUP(Tabla1[[#This Row],[articulo]],'DT HUEVO'!$A:$F,6,0)</f>
        <v>TAT</v>
      </c>
    </row>
    <row r="363" spans="1:28">
      <c r="A363" s="131">
        <v>2112207</v>
      </c>
      <c r="B363" s="131" t="s">
        <v>1104</v>
      </c>
      <c r="C363" s="131" t="s">
        <v>1259</v>
      </c>
      <c r="D363" s="131">
        <v>1075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640</v>
      </c>
      <c r="J363" s="131" t="s">
        <v>1262</v>
      </c>
      <c r="K363" s="131" t="s">
        <v>1263</v>
      </c>
      <c r="L363" s="133">
        <v>599.67999999999995</v>
      </c>
      <c r="M363" s="134">
        <v>46209</v>
      </c>
      <c r="O363" s="131" t="s">
        <v>477</v>
      </c>
      <c r="P363" s="131">
        <v>2112207</v>
      </c>
      <c r="Q363" s="131" t="s">
        <v>478</v>
      </c>
      <c r="R363" s="131">
        <v>0</v>
      </c>
      <c r="T363" s="3" t="str">
        <f>+VLOOKUP(Tabla1[[#This Row],[id_bodega]],'CONVERSION DATOS'!B:D,2,0)</f>
        <v>TAT PASTO</v>
      </c>
      <c r="U363" s="3" t="str">
        <f>+VLOOKUP(Q363,'CONVERSION DATOS'!B:D,3,0)</f>
        <v>BODEGA</v>
      </c>
      <c r="V363" t="str">
        <f>+VLOOKUP($A$1:$A$20597,'DT HUEVO'!$A:$E,3,0)</f>
        <v>XL</v>
      </c>
      <c r="W363" t="str">
        <f>+VLOOKUP($A$1:$A$20437,'DT HUEVO'!$A:$E,4,0)</f>
        <v>EMPACADOS</v>
      </c>
      <c r="X363" t="str">
        <f>+VLOOKUP(T$1:T$20597,'DT HUEVO'!$H:$K,2,0)</f>
        <v>OCCIDENTE</v>
      </c>
      <c r="Y363" t="str">
        <f>+VLOOKUP(T$1:T$20597,'DT HUEVO'!$H:$K,3,0)</f>
        <v>CALOTO</v>
      </c>
      <c r="Z363" t="str">
        <f>+VLOOKUP(A$1:A$20597,'DT HUEVO'!$A:$E,5,0)</f>
        <v>TAT</v>
      </c>
      <c r="AA363" t="str">
        <f>IF(Tabla1[[#This Row],[GRUPO]]="PLANTA CLASIFICACION","BODEGA",IF(Tabla1[[#This Row],[GRUPO]]="BODEGA","BODEGA",Tabla1[[#This Row],[GRUPO]]))</f>
        <v>BODEGA</v>
      </c>
      <c r="AB363" t="str">
        <f>VLOOKUP(Tabla1[[#This Row],[articulo]],'DT HUEVO'!$A:$F,6,0)</f>
        <v>TAT</v>
      </c>
    </row>
    <row r="364" spans="1:28">
      <c r="A364" s="131">
        <v>2112207</v>
      </c>
      <c r="B364" s="131" t="s">
        <v>1104</v>
      </c>
      <c r="C364" s="131" t="s">
        <v>1259</v>
      </c>
      <c r="D364" s="131">
        <v>900</v>
      </c>
      <c r="F364" s="131" t="s">
        <v>1260</v>
      </c>
      <c r="G364" s="131" t="s">
        <v>1261</v>
      </c>
      <c r="J364" s="131" t="s">
        <v>1262</v>
      </c>
      <c r="K364" s="131" t="s">
        <v>1263</v>
      </c>
      <c r="L364" s="133">
        <v>599.67999999999995</v>
      </c>
      <c r="M364" s="134">
        <v>46209</v>
      </c>
      <c r="O364" s="131" t="s">
        <v>479</v>
      </c>
      <c r="P364" s="131">
        <v>2112207</v>
      </c>
      <c r="Q364" s="131" t="s">
        <v>480</v>
      </c>
      <c r="R364" s="131">
        <v>0</v>
      </c>
      <c r="T364" s="3" t="str">
        <f>+VLOOKUP(Tabla1[[#This Row],[id_bodega]],'CONVERSION DATOS'!B:D,2,0)</f>
        <v>TAT CUCUTA</v>
      </c>
      <c r="U364" s="3" t="str">
        <f>+VLOOKUP(Q364,'CONVERSION DATOS'!B:D,3,0)</f>
        <v>BODEGA</v>
      </c>
      <c r="V364" t="str">
        <f>+VLOOKUP($A$1:$A$20597,'DT HUEVO'!$A:$E,3,0)</f>
        <v>XL</v>
      </c>
      <c r="W364" t="str">
        <f>+VLOOKUP($A$1:$A$20437,'DT HUEVO'!$A:$E,4,0)</f>
        <v>EMPACADOS</v>
      </c>
      <c r="X364" t="str">
        <f>+VLOOKUP(T$1:T$20597,'DT HUEVO'!$H:$K,2,0)</f>
        <v>COSTA</v>
      </c>
      <c r="Y364" t="str">
        <f>+VLOOKUP(T$1:T$20597,'DT HUEVO'!$H:$K,3,0)</f>
        <v>SANTANDER</v>
      </c>
      <c r="Z364" t="str">
        <f>+VLOOKUP(A$1:A$20597,'DT HUEVO'!$A:$E,5,0)</f>
        <v>TAT</v>
      </c>
      <c r="AA364" t="str">
        <f>IF(Tabla1[[#This Row],[GRUPO]]="PLANTA CLASIFICACION","BODEGA",IF(Tabla1[[#This Row],[GRUPO]]="BODEGA","BODEGA",Tabla1[[#This Row],[GRUPO]]))</f>
        <v>BODEGA</v>
      </c>
      <c r="AB364" t="str">
        <f>VLOOKUP(Tabla1[[#This Row],[articulo]],'DT HUEVO'!$A:$F,6,0)</f>
        <v>TAT</v>
      </c>
    </row>
    <row r="365" spans="1:28">
      <c r="A365" s="131">
        <v>114268</v>
      </c>
      <c r="B365" s="131" t="s">
        <v>1180</v>
      </c>
      <c r="C365" s="131" t="s">
        <v>1259</v>
      </c>
      <c r="D365" s="131">
        <v>1200</v>
      </c>
      <c r="F365" s="131" t="s">
        <v>1260</v>
      </c>
      <c r="G365" s="131" t="s">
        <v>1261</v>
      </c>
      <c r="J365" s="131" t="s">
        <v>1262</v>
      </c>
      <c r="K365" s="131" t="s">
        <v>1263</v>
      </c>
      <c r="L365" s="133">
        <v>717.66</v>
      </c>
      <c r="M365" s="134">
        <v>46209</v>
      </c>
      <c r="O365" s="131" t="s">
        <v>813</v>
      </c>
      <c r="P365" s="131">
        <v>114268</v>
      </c>
      <c r="Q365" s="131" t="s">
        <v>481</v>
      </c>
      <c r="R365" s="131">
        <v>0</v>
      </c>
      <c r="S365" s="132">
        <v>96</v>
      </c>
      <c r="T365" s="3" t="str">
        <f>+VLOOKUP(Tabla1[[#This Row],[id_bodega]],'CONVERSION DATOS'!B:D,2,0)</f>
        <v>TAT CALI</v>
      </c>
      <c r="U365" s="3" t="str">
        <f>+VLOOKUP(Q365,'CONVERSION DATOS'!B:D,3,0)</f>
        <v>TRANSITO</v>
      </c>
      <c r="V365" t="str">
        <f>+VLOOKUP($A$1:$A$20597,'DT HUEVO'!$A:$E,3,0)</f>
        <v>XL</v>
      </c>
      <c r="W365" t="str">
        <f>+VLOOKUP($A$1:$A$20437,'DT HUEVO'!$A:$E,4,0)</f>
        <v>EMPACADOS</v>
      </c>
      <c r="X365" t="str">
        <f>+VLOOKUP(T$1:T$20597,'DT HUEVO'!$H:$K,2,0)</f>
        <v>OCCIDENTE</v>
      </c>
      <c r="Y365" t="str">
        <f>+VLOOKUP(T$1:T$20597,'DT HUEVO'!$H:$K,3,0)</f>
        <v>CALOTO</v>
      </c>
      <c r="Z365">
        <f>+VLOOKUP(A$1:A$20597,'DT HUEVO'!$A:$E,5,0)</f>
        <v>0</v>
      </c>
      <c r="AA365" t="str">
        <f>IF(Tabla1[[#This Row],[GRUPO]]="PLANTA CLASIFICACION","BODEGA",IF(Tabla1[[#This Row],[GRUPO]]="BODEGA","BODEGA",Tabla1[[#This Row],[GRUPO]]))</f>
        <v>TRANSITO</v>
      </c>
      <c r="AB365" t="str">
        <f>VLOOKUP(Tabla1[[#This Row],[articulo]],'DT HUEVO'!$A:$F,6,0)</f>
        <v>AU/FS/GS</v>
      </c>
    </row>
    <row r="366" spans="1:28">
      <c r="A366" s="131">
        <v>2110202</v>
      </c>
      <c r="B366" s="131" t="s">
        <v>1008</v>
      </c>
      <c r="C366" s="131" t="s">
        <v>1259</v>
      </c>
      <c r="D366" s="131">
        <v>84420</v>
      </c>
      <c r="F366" s="131" t="s">
        <v>1260</v>
      </c>
      <c r="G366" s="131" t="s">
        <v>1261</v>
      </c>
      <c r="J366" s="131" t="s">
        <v>1262</v>
      </c>
      <c r="K366" s="131" t="s">
        <v>1263</v>
      </c>
      <c r="L366" s="133">
        <v>394.26</v>
      </c>
      <c r="M366" s="134">
        <v>46209</v>
      </c>
      <c r="O366" s="131" t="s">
        <v>813</v>
      </c>
      <c r="P366" s="131">
        <v>2110202</v>
      </c>
      <c r="Q366" s="131" t="s">
        <v>481</v>
      </c>
      <c r="R366" s="131">
        <v>0</v>
      </c>
      <c r="S366" s="132">
        <v>96</v>
      </c>
      <c r="T366" s="3" t="str">
        <f>+VLOOKUP(Tabla1[[#This Row],[id_bodega]],'CONVERSION DATOS'!B:D,2,0)</f>
        <v>TAT CALI</v>
      </c>
      <c r="U366" s="3" t="str">
        <f>+VLOOKUP(Q366,'CONVERSION DATOS'!B:D,3,0)</f>
        <v>TRANSITO</v>
      </c>
      <c r="V366" t="str">
        <f>+VLOOKUP($A$1:$A$20597,'DT HUEVO'!$A:$E,3,0)</f>
        <v>XL</v>
      </c>
      <c r="W366" t="str">
        <f>+VLOOKUP($A$1:$A$20437,'DT HUEVO'!$A:$E,4,0)</f>
        <v>VERDE</v>
      </c>
      <c r="X366" t="str">
        <f>+VLOOKUP(T$1:T$20597,'DT HUEVO'!$H:$K,2,0)</f>
        <v>OCCIDENTE</v>
      </c>
      <c r="Y366" t="str">
        <f>+VLOOKUP(T$1:T$20597,'DT HUEVO'!$H:$K,3,0)</f>
        <v>CALOTO</v>
      </c>
      <c r="Z366">
        <f>+VLOOKUP(A$1:A$20597,'DT HUEVO'!$A:$E,5,0)</f>
        <v>0</v>
      </c>
      <c r="AA366" t="str">
        <f>IF(Tabla1[[#This Row],[GRUPO]]="PLANTA CLASIFICACION","BODEGA",IF(Tabla1[[#This Row],[GRUPO]]="BODEGA","BODEGA",Tabla1[[#This Row],[GRUPO]]))</f>
        <v>TRANSITO</v>
      </c>
      <c r="AB366" t="str">
        <f>VLOOKUP(Tabla1[[#This Row],[articulo]],'DT HUEVO'!$A:$F,6,0)</f>
        <v>TAT</v>
      </c>
    </row>
    <row r="367" spans="1:28">
      <c r="A367" s="131">
        <v>112268</v>
      </c>
      <c r="B367" s="131" t="s">
        <v>1066</v>
      </c>
      <c r="C367" s="131" t="s">
        <v>1259</v>
      </c>
      <c r="D367" s="131">
        <v>6000</v>
      </c>
      <c r="F367" s="131" t="s">
        <v>1260</v>
      </c>
      <c r="G367" s="131" t="s">
        <v>1261</v>
      </c>
      <c r="J367" s="131" t="s">
        <v>1262</v>
      </c>
      <c r="K367" s="131" t="s">
        <v>1263</v>
      </c>
      <c r="L367" s="133">
        <v>684.07</v>
      </c>
      <c r="M367" s="134">
        <v>46209</v>
      </c>
      <c r="O367" s="131" t="s">
        <v>731</v>
      </c>
      <c r="P367" s="131">
        <v>112268</v>
      </c>
      <c r="Q367" s="131" t="s">
        <v>482</v>
      </c>
      <c r="R367" s="131">
        <v>0</v>
      </c>
      <c r="S367" s="132">
        <v>96</v>
      </c>
      <c r="T367" s="3" t="str">
        <f>+VLOOKUP(Tabla1[[#This Row],[id_bodega]],'CONVERSION DATOS'!B:D,2,0)</f>
        <v>TAT MEDELLIN</v>
      </c>
      <c r="U367" s="3" t="str">
        <f>+VLOOKUP(Q367,'CONVERSION DATOS'!B:D,3,0)</f>
        <v>TRANSITO</v>
      </c>
      <c r="V367" t="str">
        <f>+VLOOKUP($A$1:$A$20597,'DT HUEVO'!$A:$E,3,0)</f>
        <v>XL</v>
      </c>
      <c r="W367" t="str">
        <f>+VLOOKUP($A$1:$A$20437,'DT HUEVO'!$A:$E,4,0)</f>
        <v>EMPACADOS</v>
      </c>
      <c r="X367" t="str">
        <f>+VLOOKUP(T$1:T$20597,'DT HUEVO'!$H:$K,2,0)</f>
        <v>OCCIDENTE</v>
      </c>
      <c r="Y367" t="str">
        <f>+VLOOKUP(T$1:T$20597,'DT HUEVO'!$H:$K,3,0)</f>
        <v>CALOTO</v>
      </c>
      <c r="Z367">
        <f>+VLOOKUP(A$1:A$20597,'DT HUEVO'!$A:$E,5,0)</f>
        <v>0</v>
      </c>
      <c r="AA367" t="str">
        <f>IF(Tabla1[[#This Row],[GRUPO]]="PLANTA CLASIFICACION","BODEGA",IF(Tabla1[[#This Row],[GRUPO]]="BODEGA","BODEGA",Tabla1[[#This Row],[GRUPO]]))</f>
        <v>TRANSITO</v>
      </c>
      <c r="AB367" t="str">
        <f>VLOOKUP(Tabla1[[#This Row],[articulo]],'DT HUEVO'!$A:$F,6,0)</f>
        <v>AU/FS/GS</v>
      </c>
    </row>
    <row r="368" spans="1:28">
      <c r="A368" s="131">
        <v>112271</v>
      </c>
      <c r="B368" s="131" t="s">
        <v>1235</v>
      </c>
      <c r="C368" s="131" t="s">
        <v>1259</v>
      </c>
      <c r="D368" s="131">
        <v>6000</v>
      </c>
      <c r="F368" s="131" t="s">
        <v>1260</v>
      </c>
      <c r="G368" s="131" t="s">
        <v>1261</v>
      </c>
      <c r="J368" s="131" t="s">
        <v>1262</v>
      </c>
      <c r="K368" s="131" t="s">
        <v>1263</v>
      </c>
      <c r="L368" s="133">
        <v>589.67999999999995</v>
      </c>
      <c r="M368" s="134">
        <v>46209</v>
      </c>
      <c r="N368" s="131">
        <v>0</v>
      </c>
      <c r="O368" s="131" t="s">
        <v>731</v>
      </c>
      <c r="P368" s="131">
        <v>112271</v>
      </c>
      <c r="Q368" s="131" t="s">
        <v>482</v>
      </c>
      <c r="R368" s="131">
        <v>0</v>
      </c>
      <c r="S368" s="132">
        <v>96</v>
      </c>
      <c r="T368" s="3" t="str">
        <f>+VLOOKUP(Tabla1[[#This Row],[id_bodega]],'CONVERSION DATOS'!B:D,2,0)</f>
        <v>TAT MEDELLIN</v>
      </c>
      <c r="U368" s="3" t="str">
        <f>+VLOOKUP(Q368,'CONVERSION DATOS'!B:D,3,0)</f>
        <v>TRANSITO</v>
      </c>
      <c r="V368" t="str">
        <f>+VLOOKUP($A$1:$A$20597,'DT HUEVO'!$A:$E,3,0)</f>
        <v>XL</v>
      </c>
      <c r="W368" t="str">
        <f>+VLOOKUP($A$1:$A$20437,'DT HUEVO'!$A:$E,4,0)</f>
        <v>EMPACADOS</v>
      </c>
      <c r="X368" t="str">
        <f>+VLOOKUP(T$1:T$20597,'DT HUEVO'!$H:$K,2,0)</f>
        <v>OCCIDENTE</v>
      </c>
      <c r="Y368" t="str">
        <f>+VLOOKUP(T$1:T$20597,'DT HUEVO'!$H:$K,3,0)</f>
        <v>CALOTO</v>
      </c>
      <c r="Z368">
        <f>+VLOOKUP(A$1:A$20597,'DT HUEVO'!$A:$E,5,0)</f>
        <v>0</v>
      </c>
      <c r="AA368" t="str">
        <f>IF(Tabla1[[#This Row],[GRUPO]]="PLANTA CLASIFICACION","BODEGA",IF(Tabla1[[#This Row],[GRUPO]]="BODEGA","BODEGA",Tabla1[[#This Row],[GRUPO]]))</f>
        <v>TRANSITO</v>
      </c>
      <c r="AB368" t="str">
        <f>VLOOKUP(Tabla1[[#This Row],[articulo]],'DT HUEVO'!$A:$F,6,0)</f>
        <v>TAT</v>
      </c>
    </row>
    <row r="369" spans="1:28">
      <c r="A369" s="131">
        <v>2110202</v>
      </c>
      <c r="B369" s="131" t="s">
        <v>1008</v>
      </c>
      <c r="C369" s="131" t="s">
        <v>1259</v>
      </c>
      <c r="D369" s="131">
        <v>133020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550</v>
      </c>
      <c r="J369" s="131" t="s">
        <v>1262</v>
      </c>
      <c r="K369" s="131" t="s">
        <v>1263</v>
      </c>
      <c r="L369" s="133">
        <v>394.26</v>
      </c>
      <c r="M369" s="134">
        <v>46209</v>
      </c>
      <c r="O369" s="131" t="s">
        <v>731</v>
      </c>
      <c r="P369" s="131">
        <v>2110202</v>
      </c>
      <c r="Q369" s="131" t="s">
        <v>482</v>
      </c>
      <c r="R369" s="131">
        <v>0</v>
      </c>
      <c r="S369" s="132">
        <v>96</v>
      </c>
      <c r="T369" s="3" t="str">
        <f>+VLOOKUP(Tabla1[[#This Row],[id_bodega]],'CONVERSION DATOS'!B:D,2,0)</f>
        <v>TAT MEDELLIN</v>
      </c>
      <c r="U369" s="3" t="str">
        <f>+VLOOKUP(Q369,'CONVERSION DATOS'!B:D,3,0)</f>
        <v>TRANSITO</v>
      </c>
      <c r="V369" t="str">
        <f>+VLOOKUP($A$1:$A$20597,'DT HUEVO'!$A:$E,3,0)</f>
        <v>XL</v>
      </c>
      <c r="W369" t="str">
        <f>+VLOOKUP($A$1:$A$20437,'DT HUEVO'!$A:$E,4,0)</f>
        <v>VERDE</v>
      </c>
      <c r="X369" t="str">
        <f>+VLOOKUP(T$1:T$20597,'DT HUEVO'!$H:$K,2,0)</f>
        <v>OCCIDENTE</v>
      </c>
      <c r="Y369" t="str">
        <f>+VLOOKUP(T$1:T$20597,'DT HUEVO'!$H:$K,3,0)</f>
        <v>CALOTO</v>
      </c>
      <c r="Z369">
        <f>+VLOOKUP(A$1:A$20597,'DT HUEVO'!$A:$E,5,0)</f>
        <v>0</v>
      </c>
      <c r="AA369" t="str">
        <f>IF(Tabla1[[#This Row],[GRUPO]]="PLANTA CLASIFICACION","BODEGA",IF(Tabla1[[#This Row],[GRUPO]]="BODEGA","BODEGA",Tabla1[[#This Row],[GRUPO]]))</f>
        <v>TRANSITO</v>
      </c>
      <c r="AB369" t="str">
        <f>VLOOKUP(Tabla1[[#This Row],[articulo]],'DT HUEVO'!$A:$F,6,0)</f>
        <v>TAT</v>
      </c>
    </row>
    <row r="370" spans="1:28">
      <c r="A370" s="131">
        <v>2110217</v>
      </c>
      <c r="B370" s="131" t="s">
        <v>1249</v>
      </c>
      <c r="C370" s="131" t="s">
        <v>1259</v>
      </c>
      <c r="D370" s="131">
        <v>10560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393.89</v>
      </c>
      <c r="M370" s="134">
        <v>46209</v>
      </c>
      <c r="N370" s="131">
        <v>0</v>
      </c>
      <c r="O370" s="131" t="s">
        <v>731</v>
      </c>
      <c r="P370" s="131">
        <v>2110217</v>
      </c>
      <c r="Q370" s="131" t="s">
        <v>482</v>
      </c>
      <c r="R370" s="131">
        <v>0</v>
      </c>
      <c r="S370" s="132">
        <v>96</v>
      </c>
      <c r="T370" s="3" t="str">
        <f>+VLOOKUP(Tabla1[[#This Row],[id_bodega]],'CONVERSION DATOS'!B:D,2,0)</f>
        <v>TAT MEDELLIN</v>
      </c>
      <c r="U370" s="3" t="str">
        <f>+VLOOKUP(Q370,'CONVERSION DATOS'!B:D,3,0)</f>
        <v>TRANSITO</v>
      </c>
      <c r="V370" t="str">
        <f>+VLOOKUP($A$1:$A$20597,'DT HUEVO'!$A:$E,3,0)</f>
        <v>XL</v>
      </c>
      <c r="W370" t="str">
        <f>+VLOOKUP($A$1:$A$20437,'DT HUEVO'!$A:$E,4,0)</f>
        <v>EMPACADOS</v>
      </c>
      <c r="X370" t="str">
        <f>+VLOOKUP(T$1:T$20597,'DT HUEVO'!$H:$K,2,0)</f>
        <v>OCCIDENTE</v>
      </c>
      <c r="Y370" t="str">
        <f>+VLOOKUP(T$1:T$20597,'DT HUEVO'!$H:$K,3,0)</f>
        <v>CALOTO</v>
      </c>
      <c r="Z370">
        <f>+VLOOKUP(A$1:A$20597,'DT HUEVO'!$A:$E,5,0)</f>
        <v>0</v>
      </c>
      <c r="AA370" t="str">
        <f>IF(Tabla1[[#This Row],[GRUPO]]="PLANTA CLASIFICACION","BODEGA",IF(Tabla1[[#This Row],[GRUPO]]="BODEGA","BODEGA",Tabla1[[#This Row],[GRUPO]]))</f>
        <v>TRANSITO</v>
      </c>
      <c r="AB370" t="str">
        <f>VLOOKUP(Tabla1[[#This Row],[articulo]],'DT HUEVO'!$A:$F,6,0)</f>
        <v>TAT</v>
      </c>
    </row>
    <row r="371" spans="1:28">
      <c r="A371" s="131">
        <v>114268</v>
      </c>
      <c r="B371" s="131" t="s">
        <v>1180</v>
      </c>
      <c r="C371" s="131" t="s">
        <v>1259</v>
      </c>
      <c r="D371" s="131">
        <v>600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717.66</v>
      </c>
      <c r="M371" s="134">
        <v>46209</v>
      </c>
      <c r="O371" s="131" t="s">
        <v>815</v>
      </c>
      <c r="P371" s="131">
        <v>114268</v>
      </c>
      <c r="Q371" s="131" t="s">
        <v>508</v>
      </c>
      <c r="R371" s="131">
        <v>0</v>
      </c>
      <c r="S371" s="132">
        <v>96</v>
      </c>
      <c r="T371" s="3" t="str">
        <f>+VLOOKUP(Tabla1[[#This Row],[id_bodega]],'CONVERSION DATOS'!B:D,2,0)</f>
        <v>TAT CARTAGENA</v>
      </c>
      <c r="U371" s="3" t="str">
        <f>+VLOOKUP(Q371,'CONVERSION DATOS'!B:D,3,0)</f>
        <v>TRANSITO</v>
      </c>
      <c r="V371" t="str">
        <f>+VLOOKUP($A$1:$A$20597,'DT HUEVO'!$A:$E,3,0)</f>
        <v>XL</v>
      </c>
      <c r="W371" t="str">
        <f>+VLOOKUP($A$1:$A$20437,'DT HUEVO'!$A:$E,4,0)</f>
        <v>EMPACADOS</v>
      </c>
      <c r="X371" t="str">
        <f>+VLOOKUP(T$1:T$20597,'DT HUEVO'!$H:$K,2,0)</f>
        <v>COSTA</v>
      </c>
      <c r="Y371" t="str">
        <f>+VLOOKUP(T$1:T$20597,'DT HUEVO'!$H:$K,3,0)</f>
        <v>CALOTO</v>
      </c>
      <c r="Z371">
        <f>+VLOOKUP(A$1:A$20597,'DT HUEVO'!$A:$E,5,0)</f>
        <v>0</v>
      </c>
      <c r="AA371" t="str">
        <f>IF(Tabla1[[#This Row],[GRUPO]]="PLANTA CLASIFICACION","BODEGA",IF(Tabla1[[#This Row],[GRUPO]]="BODEGA","BODEGA",Tabla1[[#This Row],[GRUPO]]))</f>
        <v>TRANSITO</v>
      </c>
      <c r="AB371" t="str">
        <f>VLOOKUP(Tabla1[[#This Row],[articulo]],'DT HUEVO'!$A:$F,6,0)</f>
        <v>AU/FS/GS</v>
      </c>
    </row>
    <row r="372" spans="1:28">
      <c r="A372" s="131">
        <v>112268</v>
      </c>
      <c r="B372" s="131" t="s">
        <v>1066</v>
      </c>
      <c r="C372" s="131" t="s">
        <v>1259</v>
      </c>
      <c r="D372" s="131">
        <v>3300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630</v>
      </c>
      <c r="J372" s="131" t="s">
        <v>1262</v>
      </c>
      <c r="K372" s="131" t="s">
        <v>1263</v>
      </c>
      <c r="L372" s="133">
        <v>684.07</v>
      </c>
      <c r="M372" s="134">
        <v>46210</v>
      </c>
      <c r="O372" s="131" t="s">
        <v>1279</v>
      </c>
      <c r="P372" s="131">
        <v>112268</v>
      </c>
      <c r="Q372" s="131" t="s">
        <v>484</v>
      </c>
      <c r="R372" s="131">
        <v>0</v>
      </c>
      <c r="S372" s="132">
        <v>96</v>
      </c>
      <c r="T372" s="3" t="str">
        <f>+VLOOKUP(Tabla1[[#This Row],[id_bodega]],'CONVERSION DATOS'!B:D,2,0)</f>
        <v>TAT BOGOTA MONTEVIDEO</v>
      </c>
      <c r="U372" s="3" t="str">
        <f>+VLOOKUP(Q372,'CONVERSION DATOS'!B:D,3,0)</f>
        <v>TRANSITO</v>
      </c>
      <c r="V372" t="str">
        <f>+VLOOKUP($A$1:$A$20597,'DT HUEVO'!$A:$E,3,0)</f>
        <v>XL</v>
      </c>
      <c r="W372" t="str">
        <f>+VLOOKUP($A$1:$A$20437,'DT HUEVO'!$A:$E,4,0)</f>
        <v>EMPACADOS</v>
      </c>
      <c r="X372" t="str">
        <f>+VLOOKUP(T$1:T$20597,'DT HUEVO'!$H:$K,2,0)</f>
        <v>CENTRO ORIENTE</v>
      </c>
      <c r="Y372" t="str">
        <f>+VLOOKUP(T$1:T$20597,'DT HUEVO'!$H:$K,3,0)</f>
        <v>SANTANDER</v>
      </c>
      <c r="Z372">
        <f>+VLOOKUP(A$1:A$20597,'DT HUEVO'!$A:$E,5,0)</f>
        <v>0</v>
      </c>
      <c r="AA372" t="str">
        <f>IF(Tabla1[[#This Row],[GRUPO]]="PLANTA CLASIFICACION","BODEGA",IF(Tabla1[[#This Row],[GRUPO]]="BODEGA","BODEGA",Tabla1[[#This Row],[GRUPO]]))</f>
        <v>TRANSITO</v>
      </c>
      <c r="AB372" t="str">
        <f>VLOOKUP(Tabla1[[#This Row],[articulo]],'DT HUEVO'!$A:$F,6,0)</f>
        <v>AU/FS/GS</v>
      </c>
    </row>
    <row r="373" spans="1:28">
      <c r="A373" s="131">
        <v>112271</v>
      </c>
      <c r="B373" s="131" t="s">
        <v>1235</v>
      </c>
      <c r="C373" s="131" t="s">
        <v>1259</v>
      </c>
      <c r="D373" s="131">
        <v>6000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589.67999999999995</v>
      </c>
      <c r="M373" s="134">
        <v>46210</v>
      </c>
      <c r="N373" s="131">
        <v>0</v>
      </c>
      <c r="O373" s="131" t="s">
        <v>1279</v>
      </c>
      <c r="P373" s="131">
        <v>112271</v>
      </c>
      <c r="Q373" s="131" t="s">
        <v>484</v>
      </c>
      <c r="R373" s="131">
        <v>0</v>
      </c>
      <c r="S373" s="132">
        <v>96</v>
      </c>
      <c r="T373" s="3" t="str">
        <f>+VLOOKUP(Tabla1[[#This Row],[id_bodega]],'CONVERSION DATOS'!B:D,2,0)</f>
        <v>TAT BOGOTA MONTEVIDEO</v>
      </c>
      <c r="U373" s="3" t="str">
        <f>+VLOOKUP(Q373,'CONVERSION DATOS'!B:D,3,0)</f>
        <v>TRANSITO</v>
      </c>
      <c r="V373" t="str">
        <f>+VLOOKUP($A$1:$A$20597,'DT HUEVO'!$A:$E,3,0)</f>
        <v>XL</v>
      </c>
      <c r="W373" t="str">
        <f>+VLOOKUP($A$1:$A$20437,'DT HUEVO'!$A:$E,4,0)</f>
        <v>EMPACADOS</v>
      </c>
      <c r="X373" t="str">
        <f>+VLOOKUP(T$1:T$20597,'DT HUEVO'!$H:$K,2,0)</f>
        <v>CENTRO ORIENTE</v>
      </c>
      <c r="Y373" t="str">
        <f>+VLOOKUP(T$1:T$20597,'DT HUEVO'!$H:$K,3,0)</f>
        <v>SANTANDER</v>
      </c>
      <c r="Z373">
        <f>+VLOOKUP(A$1:A$20597,'DT HUEVO'!$A:$E,5,0)</f>
        <v>0</v>
      </c>
      <c r="AA373" t="str">
        <f>IF(Tabla1[[#This Row],[GRUPO]]="PLANTA CLASIFICACION","BODEGA",IF(Tabla1[[#This Row],[GRUPO]]="BODEGA","BODEGA",Tabla1[[#This Row],[GRUPO]]))</f>
        <v>TRANSITO</v>
      </c>
      <c r="AB373" t="str">
        <f>VLOOKUP(Tabla1[[#This Row],[articulo]],'DT HUEVO'!$A:$F,6,0)</f>
        <v>TAT</v>
      </c>
    </row>
    <row r="374" spans="1:28">
      <c r="A374" s="131">
        <v>152281</v>
      </c>
      <c r="B374" s="131" t="s">
        <v>1339</v>
      </c>
      <c r="C374" s="131" t="s">
        <v>1259</v>
      </c>
      <c r="D374" s="131">
        <v>3000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599.67999999999995</v>
      </c>
      <c r="M374" s="134">
        <v>46210</v>
      </c>
      <c r="N374" s="131">
        <v>0</v>
      </c>
      <c r="O374" s="131" t="s">
        <v>1279</v>
      </c>
      <c r="P374" s="131">
        <v>152281</v>
      </c>
      <c r="Q374" s="131" t="s">
        <v>484</v>
      </c>
      <c r="R374" s="131">
        <v>0</v>
      </c>
      <c r="S374" s="132">
        <v>96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TRANSITO</v>
      </c>
      <c r="V374" t="str">
        <f>+VLOOKUP($A$1:$A$20597,'DT HUEVO'!$A:$E,3,0)</f>
        <v>XL</v>
      </c>
      <c r="W374" t="str">
        <f>+VLOOKUP($A$1:$A$20437,'DT HUEVO'!$A:$E,4,0)</f>
        <v>EMPACADOS</v>
      </c>
      <c r="X374" t="str">
        <f>+VLOOKUP(T$1:T$20597,'DT HUEVO'!$H:$K,2,0)</f>
        <v>CENTRO ORIENTE</v>
      </c>
      <c r="Y374" t="str">
        <f>+VLOOKUP(T$1:T$20597,'DT HUEVO'!$H:$K,3,0)</f>
        <v>SANTANDER</v>
      </c>
      <c r="Z374">
        <f>+VLOOKUP(A$1:A$20597,'DT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AU/FS/GS</v>
      </c>
    </row>
    <row r="375" spans="1:28">
      <c r="A375" s="131">
        <v>2110202</v>
      </c>
      <c r="B375" s="131" t="s">
        <v>1008</v>
      </c>
      <c r="C375" s="131" t="s">
        <v>1259</v>
      </c>
      <c r="D375" s="131">
        <v>480960</v>
      </c>
      <c r="F375" s="131" t="s">
        <v>1260</v>
      </c>
      <c r="G375" s="131" t="s">
        <v>1261</v>
      </c>
      <c r="J375" s="131" t="s">
        <v>1262</v>
      </c>
      <c r="K375" s="131" t="s">
        <v>1263</v>
      </c>
      <c r="L375" s="133">
        <v>394.26</v>
      </c>
      <c r="M375" s="134">
        <v>46210</v>
      </c>
      <c r="O375" s="131" t="s">
        <v>1279</v>
      </c>
      <c r="P375" s="131">
        <v>2110202</v>
      </c>
      <c r="Q375" s="131" t="s">
        <v>484</v>
      </c>
      <c r="R375" s="131">
        <v>0</v>
      </c>
      <c r="S375" s="132">
        <v>96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TRANSITO</v>
      </c>
      <c r="V375" t="str">
        <f>+VLOOKUP($A$1:$A$20597,'DT HUEVO'!$A:$E,3,0)</f>
        <v>XL</v>
      </c>
      <c r="W375" t="str">
        <f>+VLOOKUP($A$1:$A$20437,'DT HUEVO'!$A:$E,4,0)</f>
        <v>VERDE</v>
      </c>
      <c r="X375" t="str">
        <f>+VLOOKUP(T$1:T$20597,'DT HUEVO'!$H:$K,2,0)</f>
        <v>CENTRO ORIENTE</v>
      </c>
      <c r="Y375" t="str">
        <f>+VLOOKUP(T$1:T$20597,'DT HUEVO'!$H:$K,3,0)</f>
        <v>SANTANDER</v>
      </c>
      <c r="Z375">
        <f>+VLOOKUP(A$1:A$20597,'DT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TAT</v>
      </c>
    </row>
    <row r="376" spans="1:28">
      <c r="A376" s="131">
        <v>2110217</v>
      </c>
      <c r="B376" s="131" t="s">
        <v>1249</v>
      </c>
      <c r="C376" s="131" t="s">
        <v>1259</v>
      </c>
      <c r="D376" s="131">
        <v>97920</v>
      </c>
      <c r="F376" s="131" t="s">
        <v>1260</v>
      </c>
      <c r="G376" s="131" t="s">
        <v>1261</v>
      </c>
      <c r="J376" s="131" t="s">
        <v>1262</v>
      </c>
      <c r="K376" s="131" t="s">
        <v>1263</v>
      </c>
      <c r="L376" s="133">
        <v>393.89</v>
      </c>
      <c r="M376" s="134">
        <v>46210</v>
      </c>
      <c r="N376" s="131">
        <v>0</v>
      </c>
      <c r="O376" s="131" t="s">
        <v>1279</v>
      </c>
      <c r="P376" s="131">
        <v>2110217</v>
      </c>
      <c r="Q376" s="131" t="s">
        <v>484</v>
      </c>
      <c r="R376" s="131">
        <v>0</v>
      </c>
      <c r="S376" s="132">
        <v>96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TRANSITO</v>
      </c>
      <c r="V376" t="str">
        <f>+VLOOKUP($A$1:$A$20597,'DT HUEVO'!$A:$E,3,0)</f>
        <v>XL</v>
      </c>
      <c r="W376" t="str">
        <f>+VLOOKUP($A$1:$A$20437,'DT HUEVO'!$A:$E,4,0)</f>
        <v>EMPACADOS</v>
      </c>
      <c r="X376" t="str">
        <f>+VLOOKUP(T$1:T$20597,'DT HUEVO'!$H:$K,2,0)</f>
        <v>CENTRO ORIENTE</v>
      </c>
      <c r="Y376" t="str">
        <f>+VLOOKUP(T$1:T$20597,'DT HUEVO'!$H:$K,3,0)</f>
        <v>SANTANDER</v>
      </c>
      <c r="Z376">
        <f>+VLOOKUP(A$1:A$20597,'DT HUEVO'!$A:$E,5,0)</f>
        <v>0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TAT</v>
      </c>
    </row>
    <row r="377" spans="1:28">
      <c r="A377" s="131">
        <v>2110202</v>
      </c>
      <c r="B377" s="131" t="s">
        <v>1008</v>
      </c>
      <c r="C377" s="131" t="s">
        <v>1259</v>
      </c>
      <c r="D377" s="131">
        <v>39600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460</v>
      </c>
      <c r="J377" s="131" t="s">
        <v>1262</v>
      </c>
      <c r="K377" s="131" t="s">
        <v>1263</v>
      </c>
      <c r="L377" s="133">
        <v>394.26</v>
      </c>
      <c r="M377" s="134">
        <v>46209</v>
      </c>
      <c r="O377" s="131" t="s">
        <v>1753</v>
      </c>
      <c r="P377" s="131">
        <v>2110202</v>
      </c>
      <c r="Q377" s="131" t="s">
        <v>525</v>
      </c>
      <c r="R377" s="131">
        <v>0</v>
      </c>
      <c r="S377" s="132">
        <v>96</v>
      </c>
      <c r="T377" s="3" t="str">
        <f>+VLOOKUP(Tabla1[[#This Row],[id_bodega]],'CONVERSION DATOS'!B:D,2,0)</f>
        <v>TAT BOGOTA SIBERIA</v>
      </c>
      <c r="U377" s="3" t="str">
        <f>+VLOOKUP(Q377,'CONVERSION DATOS'!B:D,3,0)</f>
        <v>TRANSITO</v>
      </c>
      <c r="V377" t="str">
        <f>+VLOOKUP($A$1:$A$20597,'DT HUEVO'!$A:$E,3,0)</f>
        <v>XL</v>
      </c>
      <c r="W377" t="str">
        <f>+VLOOKUP($A$1:$A$20437,'DT HUEVO'!$A:$E,4,0)</f>
        <v>VERDE</v>
      </c>
      <c r="X377" t="str">
        <f>+VLOOKUP(T$1:T$20597,'DT HUEVO'!$H:$K,2,0)</f>
        <v>CENTRO ORIENTE</v>
      </c>
      <c r="Y377" t="str">
        <f>+VLOOKUP(T$1:T$20597,'DT HUEVO'!$H:$K,3,0)</f>
        <v>CALOTO</v>
      </c>
      <c r="Z377">
        <f>+VLOOKUP(A$1:A$20597,'DT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TAT</v>
      </c>
    </row>
    <row r="378" spans="1:28">
      <c r="A378" s="131">
        <v>2110217</v>
      </c>
      <c r="B378" s="131" t="s">
        <v>1249</v>
      </c>
      <c r="C378" s="131" t="s">
        <v>1259</v>
      </c>
      <c r="D378" s="131">
        <v>10560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470</v>
      </c>
      <c r="J378" s="131" t="s">
        <v>1262</v>
      </c>
      <c r="K378" s="131" t="s">
        <v>1263</v>
      </c>
      <c r="L378" s="133">
        <v>393.89</v>
      </c>
      <c r="M378" s="134">
        <v>46209</v>
      </c>
      <c r="N378" s="131">
        <v>0</v>
      </c>
      <c r="O378" s="131" t="s">
        <v>1753</v>
      </c>
      <c r="P378" s="131">
        <v>2110217</v>
      </c>
      <c r="Q378" s="131" t="s">
        <v>525</v>
      </c>
      <c r="R378" s="131">
        <v>0</v>
      </c>
      <c r="S378" s="132">
        <v>96</v>
      </c>
      <c r="T378" s="3" t="str">
        <f>+VLOOKUP(Tabla1[[#This Row],[id_bodega]],'CONVERSION DATOS'!B:D,2,0)</f>
        <v>TAT BOGOTA SIBERIA</v>
      </c>
      <c r="U378" s="3" t="str">
        <f>+VLOOKUP(Q378,'CONVERSION DATOS'!B:D,3,0)</f>
        <v>TRANSITO</v>
      </c>
      <c r="V378" t="str">
        <f>+VLOOKUP($A$1:$A$20597,'DT HUEVO'!$A:$E,3,0)</f>
        <v>XL</v>
      </c>
      <c r="W378" t="str">
        <f>+VLOOKUP($A$1:$A$20437,'DT HUEVO'!$A:$E,4,0)</f>
        <v>EMPACADOS</v>
      </c>
      <c r="X378" t="str">
        <f>+VLOOKUP(T$1:T$20597,'DT HUEVO'!$H:$K,2,0)</f>
        <v>CENTRO ORIENTE</v>
      </c>
      <c r="Y378" t="str">
        <f>+VLOOKUP(T$1:T$20597,'DT HUEVO'!$H:$K,3,0)</f>
        <v>CALOTO</v>
      </c>
      <c r="Z378">
        <f>+VLOOKUP(A$1:A$20597,'DT HUEVO'!$A:$E,5,0)</f>
        <v>0</v>
      </c>
      <c r="AA378" t="str">
        <f>IF(Tabla1[[#This Row],[GRUPO]]="PLANTA CLASIFICACION","BODEGA",IF(Tabla1[[#This Row],[GRUPO]]="BODEGA","BODEGA",Tabla1[[#This Row],[GRUPO]]))</f>
        <v>TRANSITO</v>
      </c>
      <c r="AB378" t="str">
        <f>VLOOKUP(Tabla1[[#This Row],[articulo]],'DT HUEVO'!$A:$F,6,0)</f>
        <v>TAT</v>
      </c>
    </row>
    <row r="379" spans="1:28">
      <c r="A379" s="131">
        <v>2112207</v>
      </c>
      <c r="B379" s="131" t="s">
        <v>1104</v>
      </c>
      <c r="C379" s="131" t="s">
        <v>1259</v>
      </c>
      <c r="D379" s="131">
        <v>360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599.67999999999995</v>
      </c>
      <c r="M379" s="134">
        <v>46209</v>
      </c>
      <c r="O379" s="131" t="s">
        <v>820</v>
      </c>
      <c r="P379" s="131">
        <v>2112207</v>
      </c>
      <c r="Q379" s="131" t="s">
        <v>528</v>
      </c>
      <c r="R379" s="131">
        <v>0</v>
      </c>
      <c r="S379" s="132">
        <v>96</v>
      </c>
      <c r="T379" s="3" t="str">
        <f>+VLOOKUP(Tabla1[[#This Row],[id_bodega]],'CONVERSION DATOS'!B:D,2,0)</f>
        <v>TAT CUCUTA</v>
      </c>
      <c r="U379" s="3" t="str">
        <f>+VLOOKUP(Q379,'CONVERSION DATOS'!B:D,3,0)</f>
        <v>TRANSITO</v>
      </c>
      <c r="V379" t="str">
        <f>+VLOOKUP($A$1:$A$20597,'DT HUEVO'!$A:$E,3,0)</f>
        <v>XL</v>
      </c>
      <c r="W379" t="str">
        <f>+VLOOKUP($A$1:$A$20437,'DT HUEVO'!$A:$E,4,0)</f>
        <v>EMPACADOS</v>
      </c>
      <c r="X379" t="str">
        <f>+VLOOKUP(T$1:T$20597,'DT HUEVO'!$H:$K,2,0)</f>
        <v>COSTA</v>
      </c>
      <c r="Y379" t="str">
        <f>+VLOOKUP(T$1:T$20597,'DT HUEVO'!$H:$K,3,0)</f>
        <v>SANTANDER</v>
      </c>
      <c r="Z379" t="str">
        <f>+VLOOKUP(A$1:A$20597,'DT HUEVO'!$A:$E,5,0)</f>
        <v>TAT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TAT</v>
      </c>
    </row>
    <row r="380" spans="1:28">
      <c r="A380" s="131">
        <v>2110202</v>
      </c>
      <c r="B380" s="131" t="s">
        <v>1008</v>
      </c>
      <c r="C380" s="131" t="s">
        <v>1259</v>
      </c>
      <c r="D380" s="131">
        <v>51840</v>
      </c>
      <c r="F380" s="131" t="s">
        <v>1260</v>
      </c>
      <c r="G380" s="131" t="s">
        <v>1261</v>
      </c>
      <c r="J380" s="131" t="s">
        <v>1262</v>
      </c>
      <c r="K380" s="131" t="s">
        <v>1263</v>
      </c>
      <c r="L380" s="133">
        <v>394.26</v>
      </c>
      <c r="M380" s="134">
        <v>46209</v>
      </c>
      <c r="O380" s="131" t="s">
        <v>856</v>
      </c>
      <c r="P380" s="131">
        <v>2110202</v>
      </c>
      <c r="Q380" s="131" t="s">
        <v>857</v>
      </c>
      <c r="R380" s="131">
        <v>0</v>
      </c>
      <c r="S380" s="132">
        <v>96</v>
      </c>
      <c r="T380" s="3" t="str">
        <f>+VLOOKUP(Tabla1[[#This Row],[id_bodega]],'CONVERSION DATOS'!B:D,2,0)</f>
        <v>BELLAVISTA</v>
      </c>
      <c r="U380" s="3" t="str">
        <f>+VLOOKUP(Q380,'CONVERSION DATOS'!B:D,3,0)</f>
        <v>PLANTA CLASIFICACION</v>
      </c>
      <c r="V380" t="str">
        <f>+VLOOKUP($A$1:$A$20597,'DT HUEVO'!$A:$E,3,0)</f>
        <v>XL</v>
      </c>
      <c r="W380" t="str">
        <f>+VLOOKUP($A$1:$A$20437,'DT HUEVO'!$A:$E,4,0)</f>
        <v>VERDE</v>
      </c>
      <c r="X380" t="str">
        <f>+VLOOKUP(T$1:T$20597,'DT HUEVO'!$H:$K,2,0)</f>
        <v>-</v>
      </c>
      <c r="Y380" t="str">
        <f>+VLOOKUP(T$1:T$20597,'DT HUEVO'!$H:$K,3,0)</f>
        <v>SANTANDER</v>
      </c>
      <c r="Z380">
        <f>+VLOOKUP(A$1:A$20597,'DT HUEVO'!$A:$E,5,0)</f>
        <v>0</v>
      </c>
      <c r="AA380" t="str">
        <f>IF(Tabla1[[#This Row],[GRUPO]]="PLANTA CLASIFICACION","BODEGA",IF(Tabla1[[#This Row],[GRUPO]]="BODEGA","BODEGA",Tabla1[[#This Row],[GRUPO]]))</f>
        <v>BODEGA</v>
      </c>
      <c r="AB380" t="str">
        <f>VLOOKUP(Tabla1[[#This Row],[articulo]],'DT HUEVO'!$A:$F,6,0)</f>
        <v>TAT</v>
      </c>
    </row>
    <row r="381" spans="1:28">
      <c r="A381" s="131">
        <v>112268</v>
      </c>
      <c r="B381" s="131" t="s">
        <v>1066</v>
      </c>
      <c r="C381" s="131" t="s">
        <v>1259</v>
      </c>
      <c r="D381" s="131">
        <v>3300</v>
      </c>
      <c r="F381" s="131" t="s">
        <v>1260</v>
      </c>
      <c r="G381" s="131" t="s">
        <v>1261</v>
      </c>
      <c r="J381" s="131" t="s">
        <v>1262</v>
      </c>
      <c r="K381" s="131" t="s">
        <v>1263</v>
      </c>
      <c r="L381" s="133">
        <v>684.07</v>
      </c>
      <c r="M381" s="134">
        <v>46207</v>
      </c>
      <c r="O381" s="131" t="s">
        <v>715</v>
      </c>
      <c r="P381" s="131">
        <v>112268</v>
      </c>
      <c r="Q381" s="131" t="s">
        <v>486</v>
      </c>
      <c r="R381" s="131">
        <v>0</v>
      </c>
      <c r="S381" s="132">
        <v>96</v>
      </c>
      <c r="T381" s="3" t="str">
        <f>+VLOOKUP(Tabla1[[#This Row],[id_bodega]],'CONVERSION DATOS'!B:D,2,0)</f>
        <v>TAT CE BARRANQUILLA</v>
      </c>
      <c r="U381" s="3" t="str">
        <f>+VLOOKUP(Q381,'CONVERSION DATOS'!B:D,3,0)</f>
        <v>TRANSITO</v>
      </c>
      <c r="V381" t="str">
        <f>+VLOOKUP($A$1:$A$20597,'DT HUEVO'!$A:$E,3,0)</f>
        <v>XL</v>
      </c>
      <c r="W381" t="str">
        <f>+VLOOKUP($A$1:$A$20437,'DT HUEVO'!$A:$E,4,0)</f>
        <v>EMPACADOS</v>
      </c>
      <c r="X381" t="str">
        <f>+VLOOKUP(T$1:T$20597,'DT HUEVO'!$H:$K,2,0)</f>
        <v>CENTRO DE EMPAQUES</v>
      </c>
      <c r="Y381" t="str">
        <f>+VLOOKUP(T$1:T$20597,'DT HUEVO'!$H:$K,3,0)</f>
        <v>SANTANDER</v>
      </c>
      <c r="Z381">
        <f>+VLOOKUP(A$1:A$20597,'DT HUEVO'!$A:$E,5,0)</f>
        <v>0</v>
      </c>
      <c r="AA381" t="str">
        <f>IF(Tabla1[[#This Row],[GRUPO]]="PLANTA CLASIFICACION","BODEGA",IF(Tabla1[[#This Row],[GRUPO]]="BODEGA","BODEGA",Tabla1[[#This Row],[GRUPO]]))</f>
        <v>TRANSITO</v>
      </c>
      <c r="AB381" t="str">
        <f>VLOOKUP(Tabla1[[#This Row],[articulo]],'DT HUEVO'!$A:$F,6,0)</f>
        <v>AU/FS/GS</v>
      </c>
    </row>
    <row r="382" spans="1:28">
      <c r="A382" s="131">
        <v>114268</v>
      </c>
      <c r="B382" s="131" t="s">
        <v>1180</v>
      </c>
      <c r="C382" s="131" t="s">
        <v>1259</v>
      </c>
      <c r="D382" s="131">
        <v>3300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717.66</v>
      </c>
      <c r="M382" s="134">
        <v>46209</v>
      </c>
      <c r="O382" s="131" t="s">
        <v>715</v>
      </c>
      <c r="P382" s="131">
        <v>114268</v>
      </c>
      <c r="Q382" s="131" t="s">
        <v>486</v>
      </c>
      <c r="R382" s="131">
        <v>0</v>
      </c>
      <c r="S382" s="132">
        <v>96</v>
      </c>
      <c r="T382" s="3" t="str">
        <f>+VLOOKUP(Tabla1[[#This Row],[id_bodega]],'CONVERSION DATOS'!B:D,2,0)</f>
        <v>TAT CE BARRANQUILLA</v>
      </c>
      <c r="U382" s="3" t="str">
        <f>+VLOOKUP(Q382,'CONVERSION DATOS'!B:D,3,0)</f>
        <v>TRANSITO</v>
      </c>
      <c r="V382" t="str">
        <f>+VLOOKUP($A$1:$A$20597,'DT HUEVO'!$A:$E,3,0)</f>
        <v>XL</v>
      </c>
      <c r="W382" t="str">
        <f>+VLOOKUP($A$1:$A$20437,'DT HUEVO'!$A:$E,4,0)</f>
        <v>EMPACADOS</v>
      </c>
      <c r="X382" t="str">
        <f>+VLOOKUP(T$1:T$20597,'DT HUEVO'!$H:$K,2,0)</f>
        <v>CENTRO DE EMPAQUES</v>
      </c>
      <c r="Y382" t="str">
        <f>+VLOOKUP(T$1:T$20597,'DT HUEVO'!$H:$K,3,0)</f>
        <v>SANTANDER</v>
      </c>
      <c r="Z382">
        <f>+VLOOKUP(A$1:A$20597,'DT HUEVO'!$A:$E,5,0)</f>
        <v>0</v>
      </c>
      <c r="AA382" t="str">
        <f>IF(Tabla1[[#This Row],[GRUPO]]="PLANTA CLASIFICACION","BODEGA",IF(Tabla1[[#This Row],[GRUPO]]="BODEGA","BODEGA",Tabla1[[#This Row],[GRUPO]]))</f>
        <v>TRANSITO</v>
      </c>
      <c r="AB382" t="str">
        <f>VLOOKUP(Tabla1[[#This Row],[articulo]],'DT HUEVO'!$A:$F,6,0)</f>
        <v>AU/FS/GS</v>
      </c>
    </row>
    <row r="383" spans="1:28">
      <c r="A383" s="131">
        <v>112268</v>
      </c>
      <c r="B383" s="131" t="s">
        <v>1066</v>
      </c>
      <c r="C383" s="131" t="s">
        <v>1259</v>
      </c>
      <c r="D383" s="131">
        <v>300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684.07</v>
      </c>
      <c r="M383" s="134">
        <v>46204</v>
      </c>
      <c r="O383" s="131" t="s">
        <v>821</v>
      </c>
      <c r="P383" s="131">
        <v>112268</v>
      </c>
      <c r="Q383" s="131" t="s">
        <v>488</v>
      </c>
      <c r="R383" s="131">
        <v>0</v>
      </c>
      <c r="S383" s="132">
        <v>96</v>
      </c>
      <c r="T383" s="3" t="str">
        <f>+VLOOKUP(Tabla1[[#This Row],[id_bodega]],'CONVERSION DATOS'!B:D,2,0)</f>
        <v>LANZA</v>
      </c>
      <c r="U383" s="3" t="str">
        <f>+VLOOKUP(Q383,'CONVERSION DATOS'!B:D,3,0)</f>
        <v>PLANTA CLASIFICACION</v>
      </c>
      <c r="V383" t="str">
        <f>+VLOOKUP($A$1:$A$20597,'DT HUEVO'!$A:$E,3,0)</f>
        <v>XL</v>
      </c>
      <c r="W383" t="str">
        <f>+VLOOKUP($A$1:$A$20437,'DT HUEVO'!$A:$E,4,0)</f>
        <v>EMPACADOS</v>
      </c>
      <c r="X383" t="str">
        <f>+VLOOKUP(T$1:T$20597,'DT HUEVO'!$H:$K,2,0)</f>
        <v>-</v>
      </c>
      <c r="Y383" t="str">
        <f>+VLOOKUP(T$1:T$20597,'DT HUEVO'!$H:$K,3,0)</f>
        <v>SANTANDER</v>
      </c>
      <c r="Z383">
        <f>+VLOOKUP(A$1:A$20597,'DT HUEVO'!$A:$E,5,0)</f>
        <v>0</v>
      </c>
      <c r="AA383" t="str">
        <f>IF(Tabla1[[#This Row],[GRUPO]]="PLANTA CLASIFICACION","BODEGA",IF(Tabla1[[#This Row],[GRUPO]]="BODEGA","BODEGA",Tabla1[[#This Row],[GRUPO]]))</f>
        <v>BODEGA</v>
      </c>
      <c r="AB383" t="str">
        <f>VLOOKUP(Tabla1[[#This Row],[articulo]],'DT HUEVO'!$A:$F,6,0)</f>
        <v>AU/FS/GS</v>
      </c>
    </row>
    <row r="384" spans="1:28">
      <c r="A384" s="131">
        <v>2110202</v>
      </c>
      <c r="B384" s="131" t="s">
        <v>1008</v>
      </c>
      <c r="C384" s="131" t="s">
        <v>1259</v>
      </c>
      <c r="D384" s="131">
        <v>1440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394.26</v>
      </c>
      <c r="M384" s="134">
        <v>46209</v>
      </c>
      <c r="O384" s="131" t="s">
        <v>821</v>
      </c>
      <c r="P384" s="131">
        <v>2110202</v>
      </c>
      <c r="Q384" s="131" t="s">
        <v>488</v>
      </c>
      <c r="R384" s="131">
        <v>0</v>
      </c>
      <c r="S384" s="132">
        <v>96</v>
      </c>
      <c r="T384" s="3" t="str">
        <f>+VLOOKUP(Tabla1[[#This Row],[id_bodega]],'CONVERSION DATOS'!B:D,2,0)</f>
        <v>LANZA</v>
      </c>
      <c r="U384" s="3" t="str">
        <f>+VLOOKUP(Q384,'CONVERSION DATOS'!B:D,3,0)</f>
        <v>PLANTA CLASIFICACION</v>
      </c>
      <c r="V384" t="str">
        <f>+VLOOKUP($A$1:$A$20597,'DT HUEVO'!$A:$E,3,0)</f>
        <v>XL</v>
      </c>
      <c r="W384" t="str">
        <f>+VLOOKUP($A$1:$A$20437,'DT HUEVO'!$A:$E,4,0)</f>
        <v>VERDE</v>
      </c>
      <c r="X384" t="str">
        <f>+VLOOKUP(T$1:T$20597,'DT HUEVO'!$H:$K,2,0)</f>
        <v>-</v>
      </c>
      <c r="Y384" t="str">
        <f>+VLOOKUP(T$1:T$20597,'DT HUEVO'!$H:$K,3,0)</f>
        <v>SANTANDER</v>
      </c>
      <c r="Z384">
        <f>+VLOOKUP(A$1:A$20597,'DT HUEVO'!$A:$E,5,0)</f>
        <v>0</v>
      </c>
      <c r="AA384" t="str">
        <f>IF(Tabla1[[#This Row],[GRUPO]]="PLANTA CLASIFICACION","BODEGA",IF(Tabla1[[#This Row],[GRUPO]]="BODEGA","BODEGA",Tabla1[[#This Row],[GRUPO]]))</f>
        <v>BODEGA</v>
      </c>
      <c r="AB384" t="str">
        <f>VLOOKUP(Tabla1[[#This Row],[articulo]],'DT HUEVO'!$A:$F,6,0)</f>
        <v>TAT</v>
      </c>
    </row>
    <row r="385" spans="1:28">
      <c r="A385" s="131">
        <v>112268</v>
      </c>
      <c r="B385" s="131" t="s">
        <v>1066</v>
      </c>
      <c r="C385" s="131" t="s">
        <v>1259</v>
      </c>
      <c r="D385" s="131">
        <v>900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684.07</v>
      </c>
      <c r="M385" s="134">
        <v>46207</v>
      </c>
      <c r="O385" s="131" t="s">
        <v>1714</v>
      </c>
      <c r="P385" s="131">
        <v>112268</v>
      </c>
      <c r="Q385" s="131" t="s">
        <v>1715</v>
      </c>
      <c r="R385" s="131">
        <v>0</v>
      </c>
      <c r="S385" s="132">
        <v>96</v>
      </c>
      <c r="T385" s="3" t="str">
        <f>+VLOOKUP(Tabla1[[#This Row],[id_bodega]],'CONVERSION DATOS'!B:D,2,0)</f>
        <v>BODEGA EVENTUALIDAD</v>
      </c>
      <c r="U385" s="3" t="str">
        <f>+VLOOKUP(Q385,'CONVERSION DATOS'!B:D,3,0)</f>
        <v>TRANSITO</v>
      </c>
      <c r="V385" t="str">
        <f>+VLOOKUP($A$1:$A$20597,'DT HUEVO'!$A:$E,3,0)</f>
        <v>XL</v>
      </c>
      <c r="W385" t="str">
        <f>+VLOOKUP($A$1:$A$20437,'DT HUEVO'!$A:$E,4,0)</f>
        <v>EMPACADOS</v>
      </c>
      <c r="X385" t="str">
        <f>+VLOOKUP(T$1:T$20597,'DT HUEVO'!$H:$K,2,0)</f>
        <v>-</v>
      </c>
      <c r="Y385" t="str">
        <f>+VLOOKUP(T$1:T$20597,'DT HUEVO'!$H:$K,3,0)</f>
        <v>SANTANDER</v>
      </c>
      <c r="Z385">
        <f>+VLOOKUP(A$1:A$20597,'DT HUEVO'!$A:$E,5,0)</f>
        <v>0</v>
      </c>
      <c r="AA385" t="str">
        <f>IF(Tabla1[[#This Row],[GRUPO]]="PLANTA CLASIFICACION","BODEGA",IF(Tabla1[[#This Row],[GRUPO]]="BODEGA","BODEGA",Tabla1[[#This Row],[GRUPO]]))</f>
        <v>TRANSITO</v>
      </c>
      <c r="AB385" t="str">
        <f>VLOOKUP(Tabla1[[#This Row],[articulo]],'DT HUEVO'!$A:$F,6,0)</f>
        <v>AU/FS/GS</v>
      </c>
    </row>
    <row r="386" spans="1:28">
      <c r="A386" s="131">
        <v>114268</v>
      </c>
      <c r="B386" s="131" t="s">
        <v>1180</v>
      </c>
      <c r="C386" s="131" t="s">
        <v>1259</v>
      </c>
      <c r="D386" s="131">
        <v>15270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717.66</v>
      </c>
      <c r="M386" s="134">
        <v>46209</v>
      </c>
      <c r="O386" s="131" t="s">
        <v>1714</v>
      </c>
      <c r="P386" s="131">
        <v>114268</v>
      </c>
      <c r="Q386" s="131" t="s">
        <v>1715</v>
      </c>
      <c r="R386" s="131">
        <v>0</v>
      </c>
      <c r="S386" s="132">
        <v>96</v>
      </c>
      <c r="T386" s="3" t="str">
        <f>+VLOOKUP(Tabla1[[#This Row],[id_bodega]],'CONVERSION DATOS'!B:D,2,0)</f>
        <v>BODEGA EVENTUALIDAD</v>
      </c>
      <c r="U386" s="3" t="str">
        <f>+VLOOKUP(Q386,'CONVERSION DATOS'!B:D,3,0)</f>
        <v>TRANSITO</v>
      </c>
      <c r="V386" t="str">
        <f>+VLOOKUP($A$1:$A$20597,'DT HUEVO'!$A:$E,3,0)</f>
        <v>XL</v>
      </c>
      <c r="W386" t="str">
        <f>+VLOOKUP($A$1:$A$20437,'DT HUEVO'!$A:$E,4,0)</f>
        <v>EMPACADOS</v>
      </c>
      <c r="X386" t="str">
        <f>+VLOOKUP(T$1:T$20597,'DT HUEVO'!$H:$K,2,0)</f>
        <v>-</v>
      </c>
      <c r="Y386" t="str">
        <f>+VLOOKUP(T$1:T$20597,'DT HUEVO'!$H:$K,3,0)</f>
        <v>SANTANDER</v>
      </c>
      <c r="Z386">
        <f>+VLOOKUP(A$1:A$20597,'DT HUEVO'!$A:$E,5,0)</f>
        <v>0</v>
      </c>
      <c r="AA386" t="str">
        <f>IF(Tabla1[[#This Row],[GRUPO]]="PLANTA CLASIFICACION","BODEGA",IF(Tabla1[[#This Row],[GRUPO]]="BODEGA","BODEGA",Tabla1[[#This Row],[GRUPO]]))</f>
        <v>TRANSITO</v>
      </c>
      <c r="AB386" t="str">
        <f>VLOOKUP(Tabla1[[#This Row],[articulo]],'DT HUEVO'!$A:$F,6,0)</f>
        <v>AU/FS/GS</v>
      </c>
    </row>
    <row r="387" spans="1:28">
      <c r="A387" s="131">
        <v>72001</v>
      </c>
      <c r="B387" s="131" t="s">
        <v>1682</v>
      </c>
      <c r="C387" s="131" t="s">
        <v>1259</v>
      </c>
      <c r="D387" s="131">
        <v>6548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220</v>
      </c>
      <c r="J387" s="131" t="s">
        <v>1262</v>
      </c>
      <c r="K387" s="131" t="s">
        <v>1263</v>
      </c>
      <c r="L387" s="133">
        <v>162.88</v>
      </c>
      <c r="M387" s="134">
        <v>46209</v>
      </c>
      <c r="N387" s="131">
        <v>72001</v>
      </c>
      <c r="O387" s="131" t="s">
        <v>25</v>
      </c>
      <c r="P387" s="131">
        <v>72001</v>
      </c>
      <c r="Q387" s="131" t="s">
        <v>26</v>
      </c>
      <c r="R387" s="131">
        <v>0</v>
      </c>
      <c r="T387" s="3" t="str">
        <f>+VLOOKUP(Tabla1[[#This Row],[id_bodega]],'CONVERSION DATOS'!B:D,2,0)</f>
        <v>ALKA1</v>
      </c>
      <c r="U387" s="3" t="str">
        <f>+VLOOKUP(Q387,'CONVERSION DATOS'!B:D,3,0)</f>
        <v>PLANTA CLASIFICACION</v>
      </c>
      <c r="V387" t="str">
        <f>+VLOOKUP($A$1:$A$20579,'DT HUEVO'!$A:$E,3,0)</f>
        <v>SEGUNDA</v>
      </c>
      <c r="W387" t="str">
        <f>+VLOOKUP($A$1:$A$20419,'DT HUEVO'!$A:$E,4,0)</f>
        <v>SEGUNDA</v>
      </c>
      <c r="X387" t="str">
        <f>+VLOOKUP(T$1:T$20579,'DT HUEVO'!$H:$K,2,0)</f>
        <v>-</v>
      </c>
      <c r="Y387" t="str">
        <f>+VLOOKUP(T$1:T$20579,'DT HUEVO'!$H:$K,3,0)</f>
        <v>CALOTO</v>
      </c>
      <c r="Z387" t="str">
        <f>+VLOOKUP(A$1:A$20579,'DT HUEVO'!$A:$E,5,0)</f>
        <v>SUCIO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SEGUNDA</v>
      </c>
    </row>
    <row r="388" spans="1:28">
      <c r="A388" s="131">
        <v>73001</v>
      </c>
      <c r="B388" s="131" t="s">
        <v>1270</v>
      </c>
      <c r="C388" s="131" t="s">
        <v>1259</v>
      </c>
      <c r="D388" s="131">
        <v>91696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145</v>
      </c>
      <c r="J388" s="131" t="s">
        <v>1262</v>
      </c>
      <c r="K388" s="131" t="s">
        <v>1263</v>
      </c>
      <c r="L388" s="133">
        <v>164.38</v>
      </c>
      <c r="M388" s="134">
        <v>46209</v>
      </c>
      <c r="N388" s="131">
        <v>0</v>
      </c>
      <c r="O388" s="131" t="s">
        <v>25</v>
      </c>
      <c r="P388" s="131">
        <v>73001</v>
      </c>
      <c r="Q388" s="131" t="s">
        <v>26</v>
      </c>
      <c r="R388" s="131">
        <v>0</v>
      </c>
      <c r="T388" s="3" t="str">
        <f>+VLOOKUP(Tabla1[[#This Row],[id_bodega]],'CONVERSION DATOS'!B:D,2,0)</f>
        <v>ALKA1</v>
      </c>
      <c r="U388" s="3" t="str">
        <f>+VLOOKUP(Q388,'CONVERSION DATOS'!B:D,3,0)</f>
        <v>PLANTA CLASIFICACION</v>
      </c>
      <c r="V388" t="str">
        <f>+VLOOKUP($A$1:$A$20535,'DT HUEVO'!$A:$E,3,0)</f>
        <v>SEGUNDA</v>
      </c>
      <c r="W388" t="str">
        <f>+VLOOKUP($A$1:$A$20375,'DT HUEVO'!$A:$E,4,0)</f>
        <v>SEGUNDA</v>
      </c>
      <c r="X388" t="str">
        <f>+VLOOKUP(T$1:T$20535,'DT HUEVO'!$H:$K,2,0)</f>
        <v>-</v>
      </c>
      <c r="Y388" t="str">
        <f>+VLOOKUP(T$1:T$20535,'DT HUEVO'!$H:$K,3,0)</f>
        <v>CALOTO</v>
      </c>
      <c r="Z388" t="str">
        <f>+VLOOKUP(A$1:A$20535,'DT HUEVO'!$A:$E,5,0)</f>
        <v>PICADO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SEGUNDA</v>
      </c>
    </row>
    <row r="389" spans="1:28">
      <c r="A389" s="131">
        <v>79110</v>
      </c>
      <c r="B389" s="131" t="s">
        <v>719</v>
      </c>
      <c r="C389" s="131" t="s">
        <v>1259</v>
      </c>
      <c r="D389" s="131">
        <v>4800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235</v>
      </c>
      <c r="J389" s="131" t="s">
        <v>1262</v>
      </c>
      <c r="K389" s="131" t="s">
        <v>1263</v>
      </c>
      <c r="L389" s="133">
        <v>85.68</v>
      </c>
      <c r="M389" s="134">
        <v>46209</v>
      </c>
      <c r="N389" s="131">
        <v>79110</v>
      </c>
      <c r="O389" s="131" t="s">
        <v>25</v>
      </c>
      <c r="P389" s="131">
        <v>79110</v>
      </c>
      <c r="Q389" s="131" t="s">
        <v>26</v>
      </c>
      <c r="R389" s="131">
        <v>0</v>
      </c>
      <c r="T389" s="3" t="str">
        <f>+VLOOKUP(Tabla1[[#This Row],[id_bodega]],'CONVERSION DATOS'!B:D,2,0)</f>
        <v>ALKA1</v>
      </c>
      <c r="U389" s="3" t="str">
        <f>+VLOOKUP(Q389,'CONVERSION DATOS'!B:D,3,0)</f>
        <v>PLANTA CLASIFICACION</v>
      </c>
      <c r="V389" t="str">
        <f>+VLOOKUP($A$1:$A$20576,'DT HUEVO'!$A:$E,3,0)</f>
        <v>SEGUNDA</v>
      </c>
      <c r="W389" t="str">
        <f>+VLOOKUP($A$1:$A$20416,'DT HUEVO'!$A:$E,4,0)</f>
        <v>SEGUNDA</v>
      </c>
      <c r="X389" t="str">
        <f>+VLOOKUP(T$1:T$20576,'DT HUEVO'!$H:$K,2,0)</f>
        <v>-</v>
      </c>
      <c r="Y389" t="str">
        <f>+VLOOKUP(T$1:T$20576,'DT HUEVO'!$H:$K,3,0)</f>
        <v>CALOTO</v>
      </c>
      <c r="Z389" t="str">
        <f>+VLOOKUP(A$1:A$20576,'DT HUEVO'!$A:$E,5,0)</f>
        <v>ROTO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SEGUNDA</v>
      </c>
    </row>
    <row r="390" spans="1:28">
      <c r="A390" s="131">
        <v>79201</v>
      </c>
      <c r="B390" s="131" t="s">
        <v>50</v>
      </c>
      <c r="C390" s="131" t="s">
        <v>1259</v>
      </c>
      <c r="D390" s="131">
        <v>410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400</v>
      </c>
      <c r="J390" s="131" t="s">
        <v>1262</v>
      </c>
      <c r="K390" s="131" t="s">
        <v>1263</v>
      </c>
      <c r="L390" s="133">
        <v>376.83</v>
      </c>
      <c r="M390" s="134">
        <v>46209</v>
      </c>
      <c r="N390" s="131">
        <v>79201</v>
      </c>
      <c r="O390" s="131" t="s">
        <v>25</v>
      </c>
      <c r="P390" s="131">
        <v>79201</v>
      </c>
      <c r="Q390" s="131" t="s">
        <v>26</v>
      </c>
      <c r="R390" s="131">
        <v>0</v>
      </c>
      <c r="T390" s="3" t="str">
        <f>+VLOOKUP(Tabla1[[#This Row],[id_bodega]],'CONVERSION DATOS'!B:D,2,0)</f>
        <v>ALKA1</v>
      </c>
      <c r="U390" s="3" t="str">
        <f>+VLOOKUP(Q390,'CONVERSION DATOS'!B:D,3,0)</f>
        <v>PLANTA CLASIFICACION</v>
      </c>
      <c r="V390" t="str">
        <f>+VLOOKUP($A$1:$A$20538,'DT HUEVO'!$A:$E,3,0)</f>
        <v>SEGUNDA</v>
      </c>
      <c r="W390" t="str">
        <f>+VLOOKUP($A$1:$A$20378,'DT HUEVO'!$A:$E,4,0)</f>
        <v>SEGUNDA</v>
      </c>
      <c r="X390" t="str">
        <f>+VLOOKUP(T$1:T$20538,'DT HUEVO'!$H:$K,2,0)</f>
        <v>-</v>
      </c>
      <c r="Y390" t="str">
        <f>+VLOOKUP(T$1:T$20538,'DT HUEVO'!$H:$K,3,0)</f>
        <v>CALOTO</v>
      </c>
      <c r="Z390" t="str">
        <f>+VLOOKUP(A$1:A$20538,'DT HUEVO'!$A:$E,5,0)</f>
        <v>DESECHO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SEGUNDA</v>
      </c>
    </row>
    <row r="391" spans="1:28">
      <c r="A391" s="131">
        <v>79203</v>
      </c>
      <c r="B391" s="131" t="s">
        <v>1731</v>
      </c>
      <c r="C391" s="131" t="s">
        <v>1259</v>
      </c>
      <c r="D391" s="131">
        <v>92476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376.83</v>
      </c>
      <c r="M391" s="134">
        <v>46209</v>
      </c>
      <c r="N391" s="131">
        <v>0</v>
      </c>
      <c r="O391" s="131" t="s">
        <v>25</v>
      </c>
      <c r="P391" s="131">
        <v>79203</v>
      </c>
      <c r="Q391" s="131" t="s">
        <v>26</v>
      </c>
      <c r="R391" s="131">
        <v>0</v>
      </c>
      <c r="T391" s="3" t="str">
        <f>+VLOOKUP(Tabla1[[#This Row],[id_bodega]],'CONVERSION DATOS'!B:D,2,0)</f>
        <v>ALKA1</v>
      </c>
      <c r="U391" s="3" t="str">
        <f>+VLOOKUP(Q391,'CONVERSION DATOS'!B:D,3,0)</f>
        <v>PLANTA CLASIFICACION</v>
      </c>
      <c r="V391" t="str">
        <f>+VLOOKUP($A$1:$A$20490,'DT HUEVO'!$A:$E,3,0)</f>
        <v>SEGUNDA</v>
      </c>
      <c r="W391" t="str">
        <f>+VLOOKUP($A$1:$A$20330,'DT HUEVO'!$A:$E,4,0)</f>
        <v>SEGUNDA</v>
      </c>
      <c r="X391" t="str">
        <f>+VLOOKUP(T$1:T$20490,'DT HUEVO'!$H:$K,2,0)</f>
        <v>-</v>
      </c>
      <c r="Y391" t="str">
        <f>+VLOOKUP(T$1:T$20490,'DT HUEVO'!$H:$K,3,0)</f>
        <v>CALOTO</v>
      </c>
      <c r="Z391" t="str">
        <f>+VLOOKUP(A$1:A$20490,'DT HUEVO'!$A:$E,5,0)</f>
        <v>DESECHO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SEGUNDA</v>
      </c>
    </row>
    <row r="392" spans="1:28">
      <c r="A392" s="131">
        <v>72002</v>
      </c>
      <c r="B392" s="131" t="s">
        <v>1727</v>
      </c>
      <c r="C392" s="131" t="s">
        <v>1259</v>
      </c>
      <c r="D392" s="131">
        <v>696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154</v>
      </c>
      <c r="J392" s="131" t="s">
        <v>1262</v>
      </c>
      <c r="K392" s="131" t="s">
        <v>1263</v>
      </c>
      <c r="L392" s="133">
        <v>188.68</v>
      </c>
      <c r="M392" s="134">
        <v>46209</v>
      </c>
      <c r="N392" s="131">
        <v>72002</v>
      </c>
      <c r="O392" s="131" t="s">
        <v>51</v>
      </c>
      <c r="P392" s="131">
        <v>72002</v>
      </c>
      <c r="Q392" s="131" t="s">
        <v>52</v>
      </c>
      <c r="R392" s="131">
        <v>0</v>
      </c>
      <c r="T392" s="3" t="str">
        <f>+VLOOKUP(Tabla1[[#This Row],[id_bodega]],'CONVERSION DATOS'!B:D,2,0)</f>
        <v>ALKA2</v>
      </c>
      <c r="U392" s="3" t="str">
        <f>+VLOOKUP(Q392,'CONVERSION DATOS'!B:D,3,0)</f>
        <v>PLANTA CLASIFICACION</v>
      </c>
      <c r="V392" t="str">
        <f>+VLOOKUP($A$1:$A$20458,'DT HUEVO'!$A:$E,3,0)</f>
        <v>SEGUNDA</v>
      </c>
      <c r="W392" t="str">
        <f>+VLOOKUP($A$1:$A$20298,'DT HUEVO'!$A:$E,4,0)</f>
        <v>SEGUNDA</v>
      </c>
      <c r="X392" t="str">
        <f>+VLOOKUP(T$1:T$20458,'DT HUEVO'!$H:$K,2,0)</f>
        <v>-</v>
      </c>
      <c r="Y392" t="str">
        <f>+VLOOKUP(T$1:T$20458,'DT HUEVO'!$H:$K,3,0)</f>
        <v>CALOTO</v>
      </c>
      <c r="Z392" t="str">
        <f>+VLOOKUP(A$1:A$20458,'DT HUEVO'!$A:$E,5,0)</f>
        <v>SUCIO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SEGUNDA</v>
      </c>
    </row>
    <row r="393" spans="1:28">
      <c r="A393" s="131">
        <v>73001</v>
      </c>
      <c r="B393" s="131" t="s">
        <v>1270</v>
      </c>
      <c r="C393" s="131" t="s">
        <v>1259</v>
      </c>
      <c r="D393" s="131">
        <v>56943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150</v>
      </c>
      <c r="J393" s="131" t="s">
        <v>1262</v>
      </c>
      <c r="K393" s="131" t="s">
        <v>1263</v>
      </c>
      <c r="L393" s="133">
        <v>164.38</v>
      </c>
      <c r="M393" s="134">
        <v>46209</v>
      </c>
      <c r="N393" s="131">
        <v>0</v>
      </c>
      <c r="O393" s="131" t="s">
        <v>51</v>
      </c>
      <c r="P393" s="131">
        <v>73001</v>
      </c>
      <c r="Q393" s="131" t="s">
        <v>52</v>
      </c>
      <c r="R393" s="131">
        <v>0</v>
      </c>
      <c r="T393" s="3" t="str">
        <f>+VLOOKUP(Tabla1[[#This Row],[id_bodega]],'CONVERSION DATOS'!B:D,2,0)</f>
        <v>ALKA2</v>
      </c>
      <c r="U393" s="3" t="str">
        <f>+VLOOKUP(Q393,'CONVERSION DATOS'!B:D,3,0)</f>
        <v>PLANTA CLASIFICACION</v>
      </c>
      <c r="V393" t="str">
        <f>+VLOOKUP($A$1:$A$20535,'DT HUEVO'!$A:$E,3,0)</f>
        <v>SEGUNDA</v>
      </c>
      <c r="W393" t="str">
        <f>+VLOOKUP($A$1:$A$20375,'DT HUEVO'!$A:$E,4,0)</f>
        <v>SEGUNDA</v>
      </c>
      <c r="X393" t="str">
        <f>+VLOOKUP(T$1:T$20535,'DT HUEVO'!$H:$K,2,0)</f>
        <v>-</v>
      </c>
      <c r="Y393" t="str">
        <f>+VLOOKUP(T$1:T$20535,'DT HUEVO'!$H:$K,3,0)</f>
        <v>CALOTO</v>
      </c>
      <c r="Z393" t="str">
        <f>+VLOOKUP(A$1:A$20535,'DT HUEVO'!$A:$E,5,0)</f>
        <v>PICADO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SEGUNDA</v>
      </c>
    </row>
    <row r="394" spans="1:28">
      <c r="A394" s="131">
        <v>73003</v>
      </c>
      <c r="B394" s="131" t="s">
        <v>1346</v>
      </c>
      <c r="C394" s="131" t="s">
        <v>1259</v>
      </c>
      <c r="D394" s="131">
        <v>2031</v>
      </c>
      <c r="F394" s="131" t="s">
        <v>1260</v>
      </c>
      <c r="G394" s="131" t="s">
        <v>1261</v>
      </c>
      <c r="J394" s="131" t="s">
        <v>1262</v>
      </c>
      <c r="K394" s="131" t="s">
        <v>1263</v>
      </c>
      <c r="L394" s="133">
        <v>175.18</v>
      </c>
      <c r="M394" s="134">
        <v>46207</v>
      </c>
      <c r="N394" s="131">
        <v>0</v>
      </c>
      <c r="O394" s="131" t="s">
        <v>51</v>
      </c>
      <c r="P394" s="131">
        <v>73003</v>
      </c>
      <c r="Q394" s="131" t="s">
        <v>52</v>
      </c>
      <c r="R394" s="131">
        <v>0</v>
      </c>
      <c r="T394" s="3" t="str">
        <f>+VLOOKUP(Tabla1[[#This Row],[id_bodega]],'CONVERSION DATOS'!B:D,2,0)</f>
        <v>ALKA2</v>
      </c>
      <c r="U394" s="3" t="str">
        <f>+VLOOKUP(Q394,'CONVERSION DATOS'!B:D,3,0)</f>
        <v>PLANTA CLASIFICACION</v>
      </c>
      <c r="V394" t="str">
        <f>+VLOOKUP($A$1:$A$20576,'DT HUEVO'!$A:$E,3,0)</f>
        <v>SEGUNDA</v>
      </c>
      <c r="W394" t="str">
        <f>+VLOOKUP($A$1:$A$20416,'DT HUEVO'!$A:$E,4,0)</f>
        <v>SEGUNDA</v>
      </c>
      <c r="X394" t="str">
        <f>+VLOOKUP(T$1:T$20576,'DT HUEVO'!$H:$K,2,0)</f>
        <v>-</v>
      </c>
      <c r="Y394" t="str">
        <f>+VLOOKUP(T$1:T$20576,'DT HUEVO'!$H:$K,3,0)</f>
        <v>CALOTO</v>
      </c>
      <c r="Z394" t="str">
        <f>+VLOOKUP(A$1:A$20576,'DT HUEVO'!$A:$E,5,0)</f>
        <v>PICADO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SEGUNDA</v>
      </c>
    </row>
    <row r="395" spans="1:28">
      <c r="A395" s="131">
        <v>79110</v>
      </c>
      <c r="B395" s="131" t="s">
        <v>719</v>
      </c>
      <c r="C395" s="131" t="s">
        <v>1259</v>
      </c>
      <c r="D395" s="131">
        <v>5540</v>
      </c>
      <c r="F395" s="131" t="s">
        <v>1260</v>
      </c>
      <c r="G395" s="131" t="s">
        <v>1261</v>
      </c>
      <c r="J395" s="131" t="s">
        <v>1262</v>
      </c>
      <c r="K395" s="131" t="s">
        <v>1263</v>
      </c>
      <c r="L395" s="133">
        <v>85.68</v>
      </c>
      <c r="M395" s="134">
        <v>46209</v>
      </c>
      <c r="N395" s="131">
        <v>79110</v>
      </c>
      <c r="O395" s="131" t="s">
        <v>51</v>
      </c>
      <c r="P395" s="131">
        <v>79110</v>
      </c>
      <c r="Q395" s="131" t="s">
        <v>52</v>
      </c>
      <c r="R395" s="131">
        <v>0</v>
      </c>
      <c r="T395" s="3" t="str">
        <f>+VLOOKUP(Tabla1[[#This Row],[id_bodega]],'CONVERSION DATOS'!B:D,2,0)</f>
        <v>ALKA2</v>
      </c>
      <c r="U395" s="3" t="str">
        <f>+VLOOKUP(Q395,'CONVERSION DATOS'!B:D,3,0)</f>
        <v>PLANTA CLASIFICACION</v>
      </c>
      <c r="V395" t="str">
        <f>+VLOOKUP($A$1:$A$20535,'DT HUEVO'!$A:$E,3,0)</f>
        <v>SEGUNDA</v>
      </c>
      <c r="W395" t="str">
        <f>+VLOOKUP($A$1:$A$20375,'DT HUEVO'!$A:$E,4,0)</f>
        <v>SEGUNDA</v>
      </c>
      <c r="X395" t="str">
        <f>+VLOOKUP(T$1:T$20535,'DT HUEVO'!$H:$K,2,0)</f>
        <v>-</v>
      </c>
      <c r="Y395" t="str">
        <f>+VLOOKUP(T$1:T$20535,'DT HUEVO'!$H:$K,3,0)</f>
        <v>CALOTO</v>
      </c>
      <c r="Z395" t="str">
        <f>+VLOOKUP(A$1:A$20535,'DT HUEVO'!$A:$E,5,0)</f>
        <v>ROTO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SEGUNDA</v>
      </c>
    </row>
    <row r="396" spans="1:28">
      <c r="A396" s="131">
        <v>79201</v>
      </c>
      <c r="B396" s="131" t="s">
        <v>50</v>
      </c>
      <c r="C396" s="131" t="s">
        <v>1259</v>
      </c>
      <c r="D396" s="131">
        <v>9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400</v>
      </c>
      <c r="J396" s="131" t="s">
        <v>1262</v>
      </c>
      <c r="K396" s="131" t="s">
        <v>1263</v>
      </c>
      <c r="L396" s="133">
        <v>380.1633333333333</v>
      </c>
      <c r="M396" s="134">
        <v>46206</v>
      </c>
      <c r="N396" s="131">
        <v>79201</v>
      </c>
      <c r="O396" s="131" t="s">
        <v>51</v>
      </c>
      <c r="P396" s="131">
        <v>79201</v>
      </c>
      <c r="Q396" s="131" t="s">
        <v>52</v>
      </c>
      <c r="R396" s="131">
        <v>0</v>
      </c>
      <c r="T396" s="3" t="str">
        <f>+VLOOKUP(Tabla1[[#This Row],[id_bodega]],'CONVERSION DATOS'!B:D,2,0)</f>
        <v>ALKA2</v>
      </c>
      <c r="U396" s="3" t="str">
        <f>+VLOOKUP(Q396,'CONVERSION DATOS'!B:D,3,0)</f>
        <v>PLANTA CLASIFICACION</v>
      </c>
      <c r="V396" t="str">
        <f>+VLOOKUP($A$1:$A$20448,'DT HUEVO'!$A:$E,3,0)</f>
        <v>SEGUNDA</v>
      </c>
      <c r="W396" t="str">
        <f>+VLOOKUP($A$1:$A$20288,'DT HUEVO'!$A:$E,4,0)</f>
        <v>SEGUNDA</v>
      </c>
      <c r="X396" t="str">
        <f>+VLOOKUP(T$1:T$20448,'DT HUEVO'!$H:$K,2,0)</f>
        <v>-</v>
      </c>
      <c r="Y396" t="str">
        <f>+VLOOKUP(T$1:T$20448,'DT HUEVO'!$H:$K,3,0)</f>
        <v>CALOTO</v>
      </c>
      <c r="Z396" t="str">
        <f>+VLOOKUP(A$1:A$20448,'DT HUEVO'!$A:$E,5,0)</f>
        <v>DESECHO</v>
      </c>
      <c r="AA396" t="str">
        <f>IF(Tabla1[[#This Row],[GRUPO]]="PLANTA CLASIFICACION","BODEGA",IF(Tabla1[[#This Row],[GRUPO]]="BODEGA","BODEGA",Tabla1[[#This Row],[GRUPO]]))</f>
        <v>BODEGA</v>
      </c>
      <c r="AB396" t="str">
        <f>VLOOKUP(Tabla1[[#This Row],[articulo]],'DT HUEVO'!$A:$F,6,0)</f>
        <v>SEGUNDA</v>
      </c>
    </row>
    <row r="397" spans="1:28">
      <c r="A397" s="131">
        <v>72001</v>
      </c>
      <c r="B397" s="131" t="s">
        <v>1682</v>
      </c>
      <c r="C397" s="131" t="s">
        <v>1259</v>
      </c>
      <c r="D397" s="131">
        <v>1883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400</v>
      </c>
      <c r="J397" s="131" t="s">
        <v>1262</v>
      </c>
      <c r="K397" s="131" t="s">
        <v>1263</v>
      </c>
      <c r="L397" s="133">
        <v>162.88</v>
      </c>
      <c r="M397" s="134">
        <v>46209</v>
      </c>
      <c r="N397" s="131">
        <v>72001</v>
      </c>
      <c r="O397" s="131" t="s">
        <v>58</v>
      </c>
      <c r="P397" s="131">
        <v>72001</v>
      </c>
      <c r="Q397" s="131" t="s">
        <v>59</v>
      </c>
      <c r="R397" s="131">
        <v>0</v>
      </c>
      <c r="T397" s="3" t="str">
        <f>+VLOOKUP(Tabla1[[#This Row],[id_bodega]],'CONVERSION DATOS'!B:D,2,0)</f>
        <v>BELLAVISTA</v>
      </c>
      <c r="U397" s="3" t="str">
        <f>+VLOOKUP(Q397,'CONVERSION DATOS'!B:D,3,0)</f>
        <v>PLANTA CLASIFICACION</v>
      </c>
      <c r="V397" t="str">
        <f>+VLOOKUP($A$1:$A$20463,'DT HUEVO'!$A:$E,3,0)</f>
        <v>SEGUNDA</v>
      </c>
      <c r="W397" t="str">
        <f>+VLOOKUP($A$1:$A$20303,'DT HUEVO'!$A:$E,4,0)</f>
        <v>SEGUNDA</v>
      </c>
      <c r="X397" t="str">
        <f>+VLOOKUP(T$1:T$20463,'DT HUEVO'!$H:$K,2,0)</f>
        <v>-</v>
      </c>
      <c r="Y397" t="str">
        <f>+VLOOKUP(T$1:T$20463,'DT HUEVO'!$H:$K,3,0)</f>
        <v>SANTANDER</v>
      </c>
      <c r="Z397" t="str">
        <f>+VLOOKUP(A$1:A$20463,'DT HUEVO'!$A:$E,5,0)</f>
        <v>SUCIO</v>
      </c>
      <c r="AA397" t="str">
        <f>IF(Tabla1[[#This Row],[GRUPO]]="PLANTA CLASIFICACION","BODEGA",IF(Tabla1[[#This Row],[GRUPO]]="BODEGA","BODEGA",Tabla1[[#This Row],[GRUPO]]))</f>
        <v>BODEGA</v>
      </c>
      <c r="AB397" t="str">
        <f>VLOOKUP(Tabla1[[#This Row],[articulo]],'DT HUEVO'!$A:$F,6,0)</f>
        <v>SEGUNDA</v>
      </c>
    </row>
    <row r="398" spans="1:28">
      <c r="A398" s="131">
        <v>72003</v>
      </c>
      <c r="B398" s="131" t="s">
        <v>1712</v>
      </c>
      <c r="C398" s="131" t="s">
        <v>1259</v>
      </c>
      <c r="D398" s="131">
        <v>110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85.68</v>
      </c>
      <c r="M398" s="134">
        <v>46209</v>
      </c>
      <c r="N398" s="131">
        <v>72003</v>
      </c>
      <c r="O398" s="131" t="s">
        <v>58</v>
      </c>
      <c r="P398" s="131">
        <v>72003</v>
      </c>
      <c r="Q398" s="131" t="s">
        <v>59</v>
      </c>
      <c r="R398" s="131">
        <v>0</v>
      </c>
      <c r="T398" s="3" t="str">
        <f>+VLOOKUP(Tabla1[[#This Row],[id_bodega]],'CONVERSION DATOS'!B:D,2,0)</f>
        <v>BELLAVISTA</v>
      </c>
      <c r="U398" s="3" t="str">
        <f>+VLOOKUP(Q398,'CONVERSION DATOS'!B:D,3,0)</f>
        <v>PLANTA CLASIFICACION</v>
      </c>
      <c r="V398" t="str">
        <f>+VLOOKUP($A$1:$A$20579,'DT HUEVO'!$A:$E,3,0)</f>
        <v>SEGUNDA</v>
      </c>
      <c r="W398" t="str">
        <f>+VLOOKUP($A$1:$A$20419,'DT HUEVO'!$A:$E,4,0)</f>
        <v>SEGUNDA</v>
      </c>
      <c r="X398" t="str">
        <f>+VLOOKUP(T$1:T$20579,'DT HUEVO'!$H:$K,2,0)</f>
        <v>-</v>
      </c>
      <c r="Y398" t="str">
        <f>+VLOOKUP(T$1:T$20579,'DT HUEVO'!$H:$K,3,0)</f>
        <v>SANTANDER</v>
      </c>
      <c r="Z398" t="str">
        <f>+VLOOKUP(A$1:A$20579,'DT HUEVO'!$A:$E,5,0)</f>
        <v>SUCIO</v>
      </c>
      <c r="AA398" t="str">
        <f>IF(Tabla1[[#This Row],[GRUPO]]="PLANTA CLASIFICACION","BODEGA",IF(Tabla1[[#This Row],[GRUPO]]="BODEGA","BODEGA",Tabla1[[#This Row],[GRUPO]]))</f>
        <v>BODEGA</v>
      </c>
      <c r="AB398" t="str">
        <f>VLOOKUP(Tabla1[[#This Row],[articulo]],'DT HUEVO'!$A:$F,6,0)</f>
        <v>SEGUNDA</v>
      </c>
    </row>
    <row r="399" spans="1:28">
      <c r="A399" s="131">
        <v>73001</v>
      </c>
      <c r="B399" s="131" t="s">
        <v>1270</v>
      </c>
      <c r="C399" s="131" t="s">
        <v>1259</v>
      </c>
      <c r="D399" s="131">
        <v>16438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310</v>
      </c>
      <c r="J399" s="131" t="s">
        <v>1262</v>
      </c>
      <c r="K399" s="131" t="s">
        <v>1263</v>
      </c>
      <c r="L399" s="133">
        <v>164.38</v>
      </c>
      <c r="M399" s="134">
        <v>46209</v>
      </c>
      <c r="N399" s="131">
        <v>0</v>
      </c>
      <c r="O399" s="131" t="s">
        <v>58</v>
      </c>
      <c r="P399" s="131">
        <v>73001</v>
      </c>
      <c r="Q399" s="131" t="s">
        <v>59</v>
      </c>
      <c r="R399" s="131">
        <v>0</v>
      </c>
      <c r="T399" s="3" t="str">
        <f>+VLOOKUP(Tabla1[[#This Row],[id_bodega]],'CONVERSION DATOS'!B:D,2,0)</f>
        <v>BELLAVISTA</v>
      </c>
      <c r="U399" s="3" t="str">
        <f>+VLOOKUP(Q399,'CONVERSION DATOS'!B:D,3,0)</f>
        <v>PLANTA CLASIFICACION</v>
      </c>
      <c r="V399" t="str">
        <f>+VLOOKUP($A$1:$A$20394,'DT HUEVO'!$A:$E,3,0)</f>
        <v>SEGUNDA</v>
      </c>
      <c r="W399" t="str">
        <f>+VLOOKUP($A$1:$A$20234,'DT HUEVO'!$A:$E,4,0)</f>
        <v>SEGUNDA</v>
      </c>
      <c r="X399" t="str">
        <f>+VLOOKUP(T$1:T$20394,'DT HUEVO'!$H:$K,2,0)</f>
        <v>-</v>
      </c>
      <c r="Y399" t="str">
        <f>+VLOOKUP(T$1:T$20394,'DT HUEVO'!$H:$K,3,0)</f>
        <v>SANTANDER</v>
      </c>
      <c r="Z399" t="str">
        <f>+VLOOKUP(A$1:A$20394,'DT HUEVO'!$A:$E,5,0)</f>
        <v>PICADO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SEGUNDA</v>
      </c>
    </row>
    <row r="400" spans="1:28">
      <c r="A400" s="131">
        <v>73005</v>
      </c>
      <c r="B400" s="131" t="s">
        <v>1805</v>
      </c>
      <c r="C400" s="131" t="s">
        <v>1259</v>
      </c>
      <c r="D400" s="131">
        <v>2117</v>
      </c>
      <c r="F400" s="131" t="s">
        <v>1260</v>
      </c>
      <c r="G400" s="131" t="s">
        <v>1261</v>
      </c>
      <c r="J400" s="131" t="s">
        <v>1262</v>
      </c>
      <c r="K400" s="131" t="s">
        <v>1263</v>
      </c>
      <c r="L400" s="133">
        <v>175.18</v>
      </c>
      <c r="M400" s="134">
        <v>46209</v>
      </c>
      <c r="N400" s="131">
        <v>73005</v>
      </c>
      <c r="O400" s="131" t="s">
        <v>58</v>
      </c>
      <c r="P400" s="131">
        <v>73005</v>
      </c>
      <c r="Q400" s="131" t="s">
        <v>59</v>
      </c>
      <c r="R400" s="131">
        <v>0</v>
      </c>
      <c r="T400" s="3" t="str">
        <f>+VLOOKUP(Tabla1[[#This Row],[id_bodega]],'CONVERSION DATOS'!B:D,2,0)</f>
        <v>BELLAVISTA</v>
      </c>
      <c r="U400" s="3" t="str">
        <f>+VLOOKUP(Q400,'CONVERSION DATOS'!B:D,3,0)</f>
        <v>PLANTA CLASIFICACION</v>
      </c>
      <c r="V400" t="str">
        <f>+VLOOKUP($A$1:$A$20576,'DT HUEVO'!$A:$E,3,0)</f>
        <v>SEGUNDA</v>
      </c>
      <c r="W400" t="str">
        <f>+VLOOKUP($A$1:$A$20416,'DT HUEVO'!$A:$E,4,0)</f>
        <v>SEGUNDA</v>
      </c>
      <c r="X400" t="str">
        <f>+VLOOKUP(T$1:T$20576,'DT HUEVO'!$H:$K,2,0)</f>
        <v>-</v>
      </c>
      <c r="Y400" t="str">
        <f>+VLOOKUP(T$1:T$20576,'DT HUEVO'!$H:$K,3,0)</f>
        <v>SANTANDER</v>
      </c>
      <c r="Z400" t="str">
        <f>+VLOOKUP(A$1:A$20576,'DT HUEVO'!$A:$E,5,0)</f>
        <v>PICADO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SEGUNDA</v>
      </c>
    </row>
    <row r="401" spans="1:28">
      <c r="A401" s="131">
        <v>79101</v>
      </c>
      <c r="B401" s="131" t="s">
        <v>57</v>
      </c>
      <c r="C401" s="131" t="s">
        <v>1259</v>
      </c>
      <c r="D401" s="131">
        <v>12927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400</v>
      </c>
      <c r="J401" s="131" t="s">
        <v>1262</v>
      </c>
      <c r="K401" s="131" t="s">
        <v>1263</v>
      </c>
      <c r="L401" s="133">
        <v>95.13</v>
      </c>
      <c r="M401" s="134">
        <v>46209</v>
      </c>
      <c r="N401" s="131">
        <v>79101</v>
      </c>
      <c r="O401" s="131" t="s">
        <v>58</v>
      </c>
      <c r="P401" s="131">
        <v>79101</v>
      </c>
      <c r="Q401" s="131" t="s">
        <v>59</v>
      </c>
      <c r="R401" s="131">
        <v>0</v>
      </c>
      <c r="T401" s="3" t="str">
        <f>+VLOOKUP(Tabla1[[#This Row],[id_bodega]],'CONVERSION DATOS'!B:D,2,0)</f>
        <v>BELLAVISTA</v>
      </c>
      <c r="U401" s="3" t="str">
        <f>+VLOOKUP(Q401,'CONVERSION DATOS'!B:D,3,0)</f>
        <v>PLANTA CLASIFICACION</v>
      </c>
      <c r="V401" t="str">
        <f>+VLOOKUP($A$1:$A$20571,'DT HUEVO'!$A:$E,3,0)</f>
        <v>SEGUNDA</v>
      </c>
      <c r="W401" t="str">
        <f>+VLOOKUP($A$1:$A$20411,'DT HUEVO'!$A:$E,4,0)</f>
        <v>SEGUNDA</v>
      </c>
      <c r="X401" t="str">
        <f>+VLOOKUP(T$1:T$20571,'DT HUEVO'!$H:$K,2,0)</f>
        <v>-</v>
      </c>
      <c r="Y401" t="str">
        <f>+VLOOKUP(T$1:T$20571,'DT HUEVO'!$H:$K,3,0)</f>
        <v>SANTANDER</v>
      </c>
      <c r="Z401" t="str">
        <f>+VLOOKUP(A$1:A$20571,'DT HUEVO'!$A:$E,5,0)</f>
        <v>ROTO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SEGUNDA</v>
      </c>
    </row>
    <row r="402" spans="1:28">
      <c r="A402" s="131">
        <v>79111</v>
      </c>
      <c r="B402" s="131" t="s">
        <v>1702</v>
      </c>
      <c r="C402" s="131" t="s">
        <v>1259</v>
      </c>
      <c r="D402" s="131">
        <v>49931</v>
      </c>
      <c r="F402" s="131" t="s">
        <v>1260</v>
      </c>
      <c r="G402" s="131" t="s">
        <v>1261</v>
      </c>
      <c r="J402" s="131" t="s">
        <v>1262</v>
      </c>
      <c r="K402" s="131" t="s">
        <v>1263</v>
      </c>
      <c r="L402" s="133">
        <v>115.68</v>
      </c>
      <c r="M402" s="134">
        <v>46209</v>
      </c>
      <c r="N402" s="131">
        <v>79111</v>
      </c>
      <c r="O402" s="131" t="s">
        <v>58</v>
      </c>
      <c r="P402" s="131">
        <v>79111</v>
      </c>
      <c r="Q402" s="131" t="s">
        <v>59</v>
      </c>
      <c r="R402" s="131">
        <v>0</v>
      </c>
      <c r="T402" s="3" t="str">
        <f>+VLOOKUP(Tabla1[[#This Row],[id_bodega]],'CONVERSION DATOS'!B:D,2,0)</f>
        <v>BELLAVISTA</v>
      </c>
      <c r="U402" s="3" t="str">
        <f>+VLOOKUP(Q402,'CONVERSION DATOS'!B:D,3,0)</f>
        <v>PLANTA CLASIFICACION</v>
      </c>
      <c r="V402" t="str">
        <f>+VLOOKUP($A$1:$A$20538,'DT HUEVO'!$A:$E,3,0)</f>
        <v>SEGUNDA</v>
      </c>
      <c r="W402" t="str">
        <f>+VLOOKUP($A$1:$A$20378,'DT HUEVO'!$A:$E,4,0)</f>
        <v>SEGUNDA</v>
      </c>
      <c r="X402" t="str">
        <f>+VLOOKUP(T$1:T$20538,'DT HUEVO'!$H:$K,2,0)</f>
        <v>-</v>
      </c>
      <c r="Y402" t="str">
        <f>+VLOOKUP(T$1:T$20538,'DT HUEVO'!$H:$K,3,0)</f>
        <v>SANTANDER</v>
      </c>
      <c r="Z402" t="str">
        <f>+VLOOKUP(A$1:A$20538,'DT HUEVO'!$A:$E,5,0)</f>
        <v>ROTO</v>
      </c>
      <c r="AA402" t="str">
        <f>IF(Tabla1[[#This Row],[GRUPO]]="PLANTA CLASIFICACION","BODEGA",IF(Tabla1[[#This Row],[GRUPO]]="BODEGA","BODEGA",Tabla1[[#This Row],[GRUPO]]))</f>
        <v>BODEGA</v>
      </c>
      <c r="AB402" t="str">
        <f>VLOOKUP(Tabla1[[#This Row],[articulo]],'DT HUEVO'!$A:$F,6,0)</f>
        <v>SEGUNDA</v>
      </c>
    </row>
    <row r="403" spans="1:28">
      <c r="A403" s="131">
        <v>271901</v>
      </c>
      <c r="B403" s="131" t="s">
        <v>1334</v>
      </c>
      <c r="C403" s="131" t="s">
        <v>1259</v>
      </c>
      <c r="D403" s="131">
        <v>177</v>
      </c>
      <c r="F403" s="131" t="s">
        <v>1260</v>
      </c>
      <c r="G403" s="131" t="s">
        <v>1261</v>
      </c>
      <c r="J403" s="131" t="s">
        <v>1262</v>
      </c>
      <c r="K403" s="131" t="s">
        <v>1263</v>
      </c>
      <c r="L403" s="133">
        <v>175.89</v>
      </c>
      <c r="M403" s="134">
        <v>46209</v>
      </c>
      <c r="N403" s="131">
        <v>0</v>
      </c>
      <c r="O403" s="131" t="s">
        <v>58</v>
      </c>
      <c r="P403" s="131">
        <v>271901</v>
      </c>
      <c r="Q403" s="131" t="s">
        <v>59</v>
      </c>
      <c r="R403" s="131">
        <v>0</v>
      </c>
      <c r="T403" s="3" t="str">
        <f>+VLOOKUP(Tabla1[[#This Row],[id_bodega]],'CONVERSION DATOS'!B:D,2,0)</f>
        <v>BELLAVISTA</v>
      </c>
      <c r="U403" s="3" t="str">
        <f>+VLOOKUP(Q403,'CONVERSION DATOS'!B:D,3,0)</f>
        <v>PLANTA CLASIFICACION</v>
      </c>
      <c r="V403" t="str">
        <f>+VLOOKUP($A$1:$A$20475,'DT HUEVO'!$A:$E,3,0)</f>
        <v>SEGUNDA</v>
      </c>
      <c r="W403" t="str">
        <f>+VLOOKUP($A$1:$A$20315,'DT HUEVO'!$A:$E,4,0)</f>
        <v>SEGUNDA</v>
      </c>
      <c r="X403" t="str">
        <f>+VLOOKUP(T$1:T$20475,'DT HUEVO'!$H:$K,2,0)</f>
        <v>-</v>
      </c>
      <c r="Y403" t="str">
        <f>+VLOOKUP(T$1:T$20475,'DT HUEVO'!$H:$K,3,0)</f>
        <v>SANTANDER</v>
      </c>
      <c r="Z403" t="str">
        <f>+VLOOKUP(A$1:A$20475,'DT HUEVO'!$A:$E,5,0)</f>
        <v>MAL MARCADO</v>
      </c>
      <c r="AA403" t="str">
        <f>IF(Tabla1[[#This Row],[GRUPO]]="PLANTA CLASIFICACION","BODEGA",IF(Tabla1[[#This Row],[GRUPO]]="BODEGA","BODEGA",Tabla1[[#This Row],[GRUPO]]))</f>
        <v>BODEGA</v>
      </c>
      <c r="AB403" t="str">
        <f>VLOOKUP(Tabla1[[#This Row],[articulo]],'DT HUEVO'!$A:$F,6,0)</f>
        <v>SEGUNDA</v>
      </c>
    </row>
    <row r="404" spans="1:28">
      <c r="A404" s="131">
        <v>273003</v>
      </c>
      <c r="B404" s="131" t="s">
        <v>1345</v>
      </c>
      <c r="C404" s="131" t="s">
        <v>1259</v>
      </c>
      <c r="D404" s="131">
        <v>4839</v>
      </c>
      <c r="F404" s="131" t="s">
        <v>1260</v>
      </c>
      <c r="G404" s="131" t="s">
        <v>1261</v>
      </c>
      <c r="J404" s="131" t="s">
        <v>1262</v>
      </c>
      <c r="K404" s="131" t="s">
        <v>1263</v>
      </c>
      <c r="L404" s="133">
        <v>175.18</v>
      </c>
      <c r="M404" s="134">
        <v>46209</v>
      </c>
      <c r="O404" s="131" t="s">
        <v>58</v>
      </c>
      <c r="P404" s="131">
        <v>273003</v>
      </c>
      <c r="Q404" s="131" t="s">
        <v>59</v>
      </c>
      <c r="R404" s="131">
        <v>0</v>
      </c>
      <c r="T404" s="3" t="str">
        <f>+VLOOKUP(Tabla1[[#This Row],[id_bodega]],'CONVERSION DATOS'!B:D,2,0)</f>
        <v>BELLAVISTA</v>
      </c>
      <c r="U404" s="3" t="str">
        <f>+VLOOKUP(Q404,'CONVERSION DATOS'!B:D,3,0)</f>
        <v>PLANTA CLASIFICACION</v>
      </c>
      <c r="V404" t="str">
        <f>+VLOOKUP($A$1:$A$20538,'DT HUEVO'!$A:$E,3,0)</f>
        <v>SEGUNDA</v>
      </c>
      <c r="W404" t="str">
        <f>+VLOOKUP($A$1:$A$20378,'DT HUEVO'!$A:$E,4,0)</f>
        <v>SEGUNDA</v>
      </c>
      <c r="X404" t="str">
        <f>+VLOOKUP(T$1:T$20538,'DT HUEVO'!$H:$K,2,0)</f>
        <v>-</v>
      </c>
      <c r="Y404" t="str">
        <f>+VLOOKUP(T$1:T$20538,'DT HUEVO'!$H:$K,3,0)</f>
        <v>SANTANDER</v>
      </c>
      <c r="Z404" t="str">
        <f>+VLOOKUP(A$1:A$20538,'DT HUEVO'!$A:$E,5,0)</f>
        <v>PICADO</v>
      </c>
      <c r="AA404" t="str">
        <f>IF(Tabla1[[#This Row],[GRUPO]]="PLANTA CLASIFICACION","BODEGA",IF(Tabla1[[#This Row],[GRUPO]]="BODEGA","BODEGA",Tabla1[[#This Row],[GRUPO]]))</f>
        <v>BODEGA</v>
      </c>
      <c r="AB404" t="str">
        <f>VLOOKUP(Tabla1[[#This Row],[articulo]],'DT HUEVO'!$A:$F,6,0)</f>
        <v>SEGUNDA</v>
      </c>
    </row>
    <row r="405" spans="1:28">
      <c r="A405" s="131">
        <v>79101</v>
      </c>
      <c r="B405" s="131" t="s">
        <v>57</v>
      </c>
      <c r="C405" s="131" t="s">
        <v>1259</v>
      </c>
      <c r="D405" s="131">
        <v>7529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260</v>
      </c>
      <c r="J405" s="131" t="s">
        <v>1262</v>
      </c>
      <c r="K405" s="131" t="s">
        <v>1263</v>
      </c>
      <c r="L405" s="133">
        <v>95.13</v>
      </c>
      <c r="M405" s="134">
        <v>46209</v>
      </c>
      <c r="N405" s="131">
        <v>79101</v>
      </c>
      <c r="O405" s="131" t="s">
        <v>1274</v>
      </c>
      <c r="P405" s="131">
        <v>79101</v>
      </c>
      <c r="Q405" s="131" t="s">
        <v>945</v>
      </c>
      <c r="R405" s="131">
        <v>0</v>
      </c>
      <c r="T405" s="3" t="str">
        <f>+VLOOKUP(Tabla1[[#This Row],[id_bodega]],'CONVERSION DATOS'!B:D,2,0)</f>
        <v>TAT CE BOGOTA</v>
      </c>
      <c r="U405" s="3" t="str">
        <f>+VLOOKUP(Q405,'CONVERSION DATOS'!B:D,3,0)</f>
        <v>BODEGA</v>
      </c>
      <c r="V405" t="str">
        <f>+VLOOKUP($A$1:$A$20490,'DT HUEVO'!$A:$E,3,0)</f>
        <v>SEGUNDA</v>
      </c>
      <c r="W405" t="str">
        <f>+VLOOKUP($A$1:$A$20330,'DT HUEVO'!$A:$E,4,0)</f>
        <v>SEGUNDA</v>
      </c>
      <c r="X405" t="str">
        <f>+VLOOKUP(T$1:T$20490,'DT HUEVO'!$H:$K,2,0)</f>
        <v>CENTRO DE EMPAQUES</v>
      </c>
      <c r="Y405" t="str">
        <f>+VLOOKUP(T$1:T$20490,'DT HUEVO'!$H:$K,3,0)</f>
        <v>CALOTO</v>
      </c>
      <c r="Z405" t="str">
        <f>+VLOOKUP(A$1:A$20490,'DT HUEVO'!$A:$E,5,0)</f>
        <v>ROTO</v>
      </c>
      <c r="AA405" t="str">
        <f>IF(Tabla1[[#This Row],[GRUPO]]="PLANTA CLASIFICACION","BODEGA",IF(Tabla1[[#This Row],[GRUPO]]="BODEGA","BODEGA",Tabla1[[#This Row],[GRUPO]]))</f>
        <v>BODEGA</v>
      </c>
      <c r="AB405" t="str">
        <f>VLOOKUP(Tabla1[[#This Row],[articulo]],'DT HUEVO'!$A:$F,6,0)</f>
        <v>SEGUNDA</v>
      </c>
    </row>
    <row r="406" spans="1:28">
      <c r="A406" s="131">
        <v>72001</v>
      </c>
      <c r="B406" s="131" t="s">
        <v>1682</v>
      </c>
      <c r="C406" s="131" t="s">
        <v>1259</v>
      </c>
      <c r="D406" s="131">
        <v>8802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400</v>
      </c>
      <c r="J406" s="131" t="s">
        <v>1262</v>
      </c>
      <c r="K406" s="131" t="s">
        <v>1263</v>
      </c>
      <c r="L406" s="133">
        <v>162.88</v>
      </c>
      <c r="M406" s="134">
        <v>46209</v>
      </c>
      <c r="N406" s="131">
        <v>72001</v>
      </c>
      <c r="O406" s="131" t="s">
        <v>711</v>
      </c>
      <c r="P406" s="131">
        <v>72001</v>
      </c>
      <c r="Q406" s="131" t="s">
        <v>70</v>
      </c>
      <c r="R406" s="131">
        <v>0</v>
      </c>
      <c r="T406" s="3" t="str">
        <f>+VLOOKUP(Tabla1[[#This Row],[id_bodega]],'CONVERSION DATOS'!B:D,2,0)</f>
        <v>TAT CE BARRANQUILLA</v>
      </c>
      <c r="U406" s="3" t="str">
        <f>+VLOOKUP(Q406,'CONVERSION DATOS'!B:D,3,0)</f>
        <v>BODEGA</v>
      </c>
      <c r="V406" t="str">
        <f>+VLOOKUP($A$1:$A$20538,'DT HUEVO'!$A:$E,3,0)</f>
        <v>SEGUNDA</v>
      </c>
      <c r="W406" t="str">
        <f>+VLOOKUP($A$1:$A$20378,'DT HUEVO'!$A:$E,4,0)</f>
        <v>SEGUNDA</v>
      </c>
      <c r="X406" t="str">
        <f>+VLOOKUP(T$1:T$20538,'DT HUEVO'!$H:$K,2,0)</f>
        <v>CENTRO DE EMPAQUES</v>
      </c>
      <c r="Y406" t="str">
        <f>+VLOOKUP(T$1:T$20538,'DT HUEVO'!$H:$K,3,0)</f>
        <v>SANTANDER</v>
      </c>
      <c r="Z406" t="str">
        <f>+VLOOKUP(A$1:A$20538,'DT HUEVO'!$A:$E,5,0)</f>
        <v>SUCIO</v>
      </c>
      <c r="AA406" t="str">
        <f>IF(Tabla1[[#This Row],[GRUPO]]="PLANTA CLASIFICACION","BODEGA",IF(Tabla1[[#This Row],[GRUPO]]="BODEGA","BODEGA",Tabla1[[#This Row],[GRUPO]]))</f>
        <v>BODEGA</v>
      </c>
      <c r="AB406" t="str">
        <f>VLOOKUP(Tabla1[[#This Row],[articulo]],'DT HUEVO'!$A:$F,6,0)</f>
        <v>SEGUNDA</v>
      </c>
    </row>
    <row r="407" spans="1:28">
      <c r="A407" s="131">
        <v>79201</v>
      </c>
      <c r="B407" s="131" t="s">
        <v>50</v>
      </c>
      <c r="C407" s="131" t="s">
        <v>1259</v>
      </c>
      <c r="D407" s="131">
        <v>5205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400</v>
      </c>
      <c r="J407" s="131" t="s">
        <v>1262</v>
      </c>
      <c r="K407" s="131" t="s">
        <v>1263</v>
      </c>
      <c r="L407" s="133">
        <v>376.83</v>
      </c>
      <c r="M407" s="134">
        <v>46210</v>
      </c>
      <c r="N407" s="131">
        <v>79201</v>
      </c>
      <c r="O407" s="131" t="s">
        <v>711</v>
      </c>
      <c r="P407" s="131">
        <v>79201</v>
      </c>
      <c r="Q407" s="131" t="s">
        <v>70</v>
      </c>
      <c r="R407" s="131">
        <v>0</v>
      </c>
      <c r="T407" s="3" t="str">
        <f>+VLOOKUP(Tabla1[[#This Row],[id_bodega]],'CONVERSION DATOS'!B:D,2,0)</f>
        <v>TAT CE BARRANQUILLA</v>
      </c>
      <c r="U407" s="3" t="str">
        <f>+VLOOKUP(Q407,'CONVERSION DATOS'!B:D,3,0)</f>
        <v>BODEGA</v>
      </c>
      <c r="V407" t="str">
        <f>+VLOOKUP($A$1:$A$20579,'DT HUEVO'!$A:$E,3,0)</f>
        <v>SEGUNDA</v>
      </c>
      <c r="W407" t="str">
        <f>+VLOOKUP($A$1:$A$20419,'DT HUEVO'!$A:$E,4,0)</f>
        <v>SEGUNDA</v>
      </c>
      <c r="X407" t="str">
        <f>+VLOOKUP(T$1:T$20579,'DT HUEVO'!$H:$K,2,0)</f>
        <v>CENTRO DE EMPAQUES</v>
      </c>
      <c r="Y407" t="str">
        <f>+VLOOKUP(T$1:T$20579,'DT HUEVO'!$H:$K,3,0)</f>
        <v>SANTANDER</v>
      </c>
      <c r="Z407" t="str">
        <f>+VLOOKUP(A$1:A$20579,'DT HUEVO'!$A:$E,5,0)</f>
        <v>DESECHO</v>
      </c>
      <c r="AA407" t="str">
        <f>IF(Tabla1[[#This Row],[GRUPO]]="PLANTA CLASIFICACION","BODEGA",IF(Tabla1[[#This Row],[GRUPO]]="BODEGA","BODEGA",Tabla1[[#This Row],[GRUPO]]))</f>
        <v>BODEGA</v>
      </c>
      <c r="AB407" t="str">
        <f>VLOOKUP(Tabla1[[#This Row],[articulo]],'DT HUEVO'!$A:$F,6,0)</f>
        <v>SEGUNDA</v>
      </c>
    </row>
    <row r="408" spans="1:28">
      <c r="A408" s="131">
        <v>79201</v>
      </c>
      <c r="B408" s="131" t="s">
        <v>50</v>
      </c>
      <c r="C408" s="131" t="s">
        <v>1259</v>
      </c>
      <c r="D408" s="131">
        <v>3083</v>
      </c>
      <c r="F408" s="131" t="s">
        <v>1260</v>
      </c>
      <c r="G408" s="131" t="s">
        <v>1261</v>
      </c>
      <c r="J408" s="131" t="s">
        <v>1262</v>
      </c>
      <c r="K408" s="131" t="s">
        <v>1263</v>
      </c>
      <c r="L408" s="133">
        <v>376.83</v>
      </c>
      <c r="M408" s="134">
        <v>46209</v>
      </c>
      <c r="N408" s="131">
        <v>79201</v>
      </c>
      <c r="O408" s="131" t="s">
        <v>1685</v>
      </c>
      <c r="P408" s="131">
        <v>79201</v>
      </c>
      <c r="Q408" s="131" t="s">
        <v>1136</v>
      </c>
      <c r="R408" s="131">
        <v>0</v>
      </c>
      <c r="T408" s="3" t="str">
        <f>+VLOOKUP(Tabla1[[#This Row],[id_bodega]],'CONVERSION DATOS'!B:D,2,0)</f>
        <v>TAT CE CALI</v>
      </c>
      <c r="U408" s="3" t="str">
        <f>+VLOOKUP(Q408,'CONVERSION DATOS'!B:D,3,0)</f>
        <v>BODEGA</v>
      </c>
      <c r="V408" t="str">
        <f>+VLOOKUP($A$1:$A$20590,'DT HUEVO'!$A:$E,3,0)</f>
        <v>SEGUNDA</v>
      </c>
      <c r="W408" t="str">
        <f>+VLOOKUP($A$1:$A$20430,'DT HUEVO'!$A:$E,4,0)</f>
        <v>SEGUNDA</v>
      </c>
      <c r="X408" t="str">
        <f>+VLOOKUP(T$1:T$20590,'DT HUEVO'!$H:$K,2,0)</f>
        <v>OCCIDENTE</v>
      </c>
      <c r="Y408" t="str">
        <f>+VLOOKUP(T$1:T$20590,'DT HUEVO'!$H:$K,3,0)</f>
        <v>CALOTO</v>
      </c>
      <c r="Z408" t="str">
        <f>+VLOOKUP(A$1:A$20590,'DT HUEVO'!$A:$E,5,0)</f>
        <v>DESECHO</v>
      </c>
      <c r="AA408" t="str">
        <f>IF(Tabla1[[#This Row],[GRUPO]]="PLANTA CLASIFICACION","BODEGA",IF(Tabla1[[#This Row],[GRUPO]]="BODEGA","BODEGA",Tabla1[[#This Row],[GRUPO]]))</f>
        <v>BODEGA</v>
      </c>
      <c r="AB408" t="str">
        <f>VLOOKUP(Tabla1[[#This Row],[articulo]],'DT HUEVO'!$A:$F,6,0)</f>
        <v>SEGUNDA</v>
      </c>
    </row>
    <row r="409" spans="1:28">
      <c r="A409" s="131">
        <v>79201</v>
      </c>
      <c r="B409" s="131" t="s">
        <v>50</v>
      </c>
      <c r="C409" s="131" t="s">
        <v>1259</v>
      </c>
      <c r="D409" s="131">
        <v>431</v>
      </c>
      <c r="F409" s="131" t="s">
        <v>1260</v>
      </c>
      <c r="G409" s="131" t="s">
        <v>1261</v>
      </c>
      <c r="J409" s="131" t="s">
        <v>1262</v>
      </c>
      <c r="K409" s="131" t="s">
        <v>1263</v>
      </c>
      <c r="L409" s="133">
        <v>376.83</v>
      </c>
      <c r="M409" s="134">
        <v>46209</v>
      </c>
      <c r="N409" s="131">
        <v>79201</v>
      </c>
      <c r="O409" s="131" t="s">
        <v>1819</v>
      </c>
      <c r="P409" s="131">
        <v>79201</v>
      </c>
      <c r="Q409" s="131" t="s">
        <v>1739</v>
      </c>
      <c r="R409" s="131">
        <v>0</v>
      </c>
      <c r="T409" s="3" t="str">
        <f>+VLOOKUP(Tabla1[[#This Row],[id_bodega]],'CONVERSION DATOS'!B:D,2,0)</f>
        <v>TAT CUCUTA</v>
      </c>
      <c r="U409" s="3" t="str">
        <f>+VLOOKUP(Q409,'CONVERSION DATOS'!B:D,3,0)</f>
        <v>BODEGA</v>
      </c>
      <c r="V409" t="str">
        <f>+VLOOKUP($A$1:$A$20590,'DT HUEVO'!$A:$E,3,0)</f>
        <v>SEGUNDA</v>
      </c>
      <c r="W409" t="str">
        <f>+VLOOKUP($A$1:$A$20430,'DT HUEVO'!$A:$E,4,0)</f>
        <v>SEGUNDA</v>
      </c>
      <c r="X409" t="str">
        <f>+VLOOKUP(T$1:T$20590,'DT HUEVO'!$H:$K,2,0)</f>
        <v>COSTA</v>
      </c>
      <c r="Y409" t="str">
        <f>+VLOOKUP(T$1:T$20590,'DT HUEVO'!$H:$K,3,0)</f>
        <v>SANTANDER</v>
      </c>
      <c r="Z409" t="str">
        <f>+VLOOKUP(A$1:A$20590,'DT HUEVO'!$A:$E,5,0)</f>
        <v>DESECHO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SEGUNDA</v>
      </c>
    </row>
    <row r="410" spans="1:28">
      <c r="A410" s="131">
        <v>72001</v>
      </c>
      <c r="B410" s="131" t="s">
        <v>1682</v>
      </c>
      <c r="C410" s="131" t="s">
        <v>1259</v>
      </c>
      <c r="D410" s="131">
        <v>1367</v>
      </c>
      <c r="F410" s="131" t="s">
        <v>1260</v>
      </c>
      <c r="G410" s="131" t="s">
        <v>1261</v>
      </c>
      <c r="J410" s="131" t="s">
        <v>1262</v>
      </c>
      <c r="K410" s="131" t="s">
        <v>1263</v>
      </c>
      <c r="L410" s="133">
        <v>162.88</v>
      </c>
      <c r="M410" s="134">
        <v>46209</v>
      </c>
      <c r="N410" s="131">
        <v>72001</v>
      </c>
      <c r="O410" s="131" t="s">
        <v>1822</v>
      </c>
      <c r="P410" s="131">
        <v>72001</v>
      </c>
      <c r="Q410" s="131" t="s">
        <v>929</v>
      </c>
      <c r="R410" s="131">
        <v>0</v>
      </c>
      <c r="T410" s="3" t="str">
        <f>+VLOOKUP(Tabla1[[#This Row],[id_bodega]],'CONVERSION DATOS'!B:D,2,0)</f>
        <v>BELLAVISTA</v>
      </c>
      <c r="U410" s="3" t="str">
        <f>+VLOOKUP(Q410,'CONVERSION DATOS'!B:D,3,0)</f>
        <v>PLANTA CLASIFICACION</v>
      </c>
      <c r="V410" t="str">
        <f>+VLOOKUP($A$1:$A$20590,'DT HUEVO'!$A:$E,3,0)</f>
        <v>SEGUNDA</v>
      </c>
      <c r="W410" t="str">
        <f>+VLOOKUP($A$1:$A$20430,'DT HUEVO'!$A:$E,4,0)</f>
        <v>SEGUNDA</v>
      </c>
      <c r="X410" t="str">
        <f>+VLOOKUP(T$1:T$20590,'DT HUEVO'!$H:$K,2,0)</f>
        <v>-</v>
      </c>
      <c r="Y410" t="str">
        <f>+VLOOKUP(T$1:T$20590,'DT HUEVO'!$H:$K,3,0)</f>
        <v>SANTANDER</v>
      </c>
      <c r="Z410" t="str">
        <f>+VLOOKUP(A$1:A$20590,'DT HUEVO'!$A:$E,5,0)</f>
        <v>SUCIO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SEGUNDA</v>
      </c>
    </row>
    <row r="411" spans="1:28">
      <c r="A411" s="131">
        <v>72003</v>
      </c>
      <c r="B411" s="131" t="s">
        <v>1712</v>
      </c>
      <c r="C411" s="131" t="s">
        <v>1259</v>
      </c>
      <c r="D411" s="131">
        <v>96</v>
      </c>
      <c r="F411" s="131" t="s">
        <v>1260</v>
      </c>
      <c r="G411" s="131" t="s">
        <v>1261</v>
      </c>
      <c r="J411" s="131" t="s">
        <v>1262</v>
      </c>
      <c r="K411" s="131" t="s">
        <v>1263</v>
      </c>
      <c r="L411" s="133">
        <v>85.68</v>
      </c>
      <c r="M411" s="134">
        <v>46209</v>
      </c>
      <c r="N411" s="131">
        <v>72003</v>
      </c>
      <c r="O411" s="131" t="s">
        <v>1822</v>
      </c>
      <c r="P411" s="131">
        <v>72003</v>
      </c>
      <c r="Q411" s="131" t="s">
        <v>929</v>
      </c>
      <c r="R411" s="131">
        <v>0</v>
      </c>
      <c r="T411" s="3" t="str">
        <f>+VLOOKUP(Tabla1[[#This Row],[id_bodega]],'CONVERSION DATOS'!B:D,2,0)</f>
        <v>BELLAVISTA</v>
      </c>
      <c r="U411" s="3" t="str">
        <f>+VLOOKUP(Q411,'CONVERSION DATOS'!B:D,3,0)</f>
        <v>PLANTA CLASIFICACION</v>
      </c>
      <c r="V411" t="str">
        <f>+VLOOKUP($A$1:$A$20590,'DT HUEVO'!$A:$E,3,0)</f>
        <v>SEGUNDA</v>
      </c>
      <c r="W411" t="str">
        <f>+VLOOKUP($A$1:$A$20430,'DT HUEVO'!$A:$E,4,0)</f>
        <v>SEGUNDA</v>
      </c>
      <c r="X411" t="str">
        <f>+VLOOKUP(T$1:T$20590,'DT HUEVO'!$H:$K,2,0)</f>
        <v>-</v>
      </c>
      <c r="Y411" t="str">
        <f>+VLOOKUP(T$1:T$20590,'DT HUEVO'!$H:$K,3,0)</f>
        <v>SANTANDER</v>
      </c>
      <c r="Z411" t="str">
        <f>+VLOOKUP(A$1:A$20590,'DT HUEVO'!$A:$E,5,0)</f>
        <v>SUCIO</v>
      </c>
      <c r="AA411" t="str">
        <f>IF(Tabla1[[#This Row],[GRUPO]]="PLANTA CLASIFICACION","BODEGA",IF(Tabla1[[#This Row],[GRUPO]]="BODEGA","BODEGA",Tabla1[[#This Row],[GRUPO]]))</f>
        <v>BODEGA</v>
      </c>
      <c r="AB411" t="str">
        <f>VLOOKUP(Tabla1[[#This Row],[articulo]],'DT HUEVO'!$A:$F,6,0)</f>
        <v>SEGUNDA</v>
      </c>
    </row>
    <row r="412" spans="1:28">
      <c r="A412" s="131">
        <v>79201</v>
      </c>
      <c r="B412" s="131" t="s">
        <v>50</v>
      </c>
      <c r="C412" s="131" t="s">
        <v>1259</v>
      </c>
      <c r="D412" s="131">
        <v>1648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376.83</v>
      </c>
      <c r="M412" s="134">
        <v>46209</v>
      </c>
      <c r="N412" s="131">
        <v>79201</v>
      </c>
      <c r="O412" s="131" t="s">
        <v>946</v>
      </c>
      <c r="P412" s="131">
        <v>79201</v>
      </c>
      <c r="Q412" s="131" t="s">
        <v>947</v>
      </c>
      <c r="R412" s="131">
        <v>0</v>
      </c>
      <c r="T412" s="3" t="str">
        <f>+VLOOKUP(Tabla1[[#This Row],[id_bodega]],'CONVERSION DATOS'!B:D,2,0)</f>
        <v>TAT CE BOGOTA</v>
      </c>
      <c r="U412" s="3" t="str">
        <f>+VLOOKUP(Q412,'CONVERSION DATOS'!B:D,3,0)</f>
        <v>BODEGA</v>
      </c>
      <c r="V412" t="str">
        <f>+VLOOKUP($A$1:$A$20590,'DT HUEVO'!$A:$E,3,0)</f>
        <v>SEGUNDA</v>
      </c>
      <c r="W412" t="str">
        <f>+VLOOKUP($A$1:$A$20430,'DT HUEVO'!$A:$E,4,0)</f>
        <v>SEGUNDA</v>
      </c>
      <c r="X412" t="str">
        <f>+VLOOKUP(T$1:T$20590,'DT HUEVO'!$H:$K,2,0)</f>
        <v>CENTRO DE EMPAQUES</v>
      </c>
      <c r="Y412" t="str">
        <f>+VLOOKUP(T$1:T$20590,'DT HUEVO'!$H:$K,3,0)</f>
        <v>CALOTO</v>
      </c>
      <c r="Z412" t="str">
        <f>+VLOOKUP(A$1:A$20590,'DT HUEVO'!$A:$E,5,0)</f>
        <v>DESECHO</v>
      </c>
      <c r="AA412" t="str">
        <f>IF(Tabla1[[#This Row],[GRUPO]]="PLANTA CLASIFICACION","BODEGA",IF(Tabla1[[#This Row],[GRUPO]]="BODEGA","BODEGA",Tabla1[[#This Row],[GRUPO]]))</f>
        <v>BODEGA</v>
      </c>
      <c r="AB412" t="str">
        <f>VLOOKUP(Tabla1[[#This Row],[articulo]],'DT HUEVO'!$A:$F,6,0)</f>
        <v>SEGUNDA</v>
      </c>
    </row>
    <row r="413" spans="1:28">
      <c r="A413" s="131">
        <v>79201</v>
      </c>
      <c r="B413" s="131" t="s">
        <v>50</v>
      </c>
      <c r="C413" s="131" t="s">
        <v>1259</v>
      </c>
      <c r="D413" s="131">
        <v>8572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376.83</v>
      </c>
      <c r="M413" s="134">
        <v>46207</v>
      </c>
      <c r="N413" s="131">
        <v>79201</v>
      </c>
      <c r="O413" s="131" t="s">
        <v>783</v>
      </c>
      <c r="P413" s="131">
        <v>79201</v>
      </c>
      <c r="Q413" s="131" t="s">
        <v>784</v>
      </c>
      <c r="R413" s="131">
        <v>0</v>
      </c>
      <c r="T413" s="3" t="str">
        <f>+VLOOKUP(Tabla1[[#This Row],[id_bodega]],'CONVERSION DATOS'!B:D,2,0)</f>
        <v>TAT CE BARRANQUILLA</v>
      </c>
      <c r="U413" s="3" t="str">
        <f>+VLOOKUP(Q413,'CONVERSION DATOS'!B:D,3,0)</f>
        <v>BODEGA</v>
      </c>
      <c r="V413" t="str">
        <f>+VLOOKUP($A$1:$A$20590,'DT HUEVO'!$A:$E,3,0)</f>
        <v>SEGUNDA</v>
      </c>
      <c r="W413" t="str">
        <f>+VLOOKUP($A$1:$A$20430,'DT HUEVO'!$A:$E,4,0)</f>
        <v>SEGUNDA</v>
      </c>
      <c r="X413" t="str">
        <f>+VLOOKUP(T$1:T$20590,'DT HUEVO'!$H:$K,2,0)</f>
        <v>CENTRO DE EMPAQUES</v>
      </c>
      <c r="Y413" t="str">
        <f>+VLOOKUP(T$1:T$20590,'DT HUEVO'!$H:$K,3,0)</f>
        <v>SANTANDER</v>
      </c>
      <c r="Z413" t="str">
        <f>+VLOOKUP(A$1:A$20590,'DT HUEVO'!$A:$E,5,0)</f>
        <v>DESECHO</v>
      </c>
      <c r="AA413" t="str">
        <f>IF(Tabla1[[#This Row],[GRUPO]]="PLANTA CLASIFICACION","BODEGA",IF(Tabla1[[#This Row],[GRUPO]]="BODEGA","BODEGA",Tabla1[[#This Row],[GRUPO]]))</f>
        <v>BODEGA</v>
      </c>
      <c r="AB413" t="str">
        <f>VLOOKUP(Tabla1[[#This Row],[articulo]],'DT HUEVO'!$A:$F,6,0)</f>
        <v>SEGUNDA</v>
      </c>
    </row>
    <row r="414" spans="1:28">
      <c r="A414" s="131">
        <v>79201</v>
      </c>
      <c r="B414" s="131" t="s">
        <v>50</v>
      </c>
      <c r="C414" s="131" t="s">
        <v>1259</v>
      </c>
      <c r="D414" s="131">
        <v>247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376.83</v>
      </c>
      <c r="M414" s="134">
        <v>46209</v>
      </c>
      <c r="N414" s="131">
        <v>79201</v>
      </c>
      <c r="O414" s="131" t="s">
        <v>87</v>
      </c>
      <c r="P414" s="131">
        <v>79201</v>
      </c>
      <c r="Q414" s="131" t="s">
        <v>88</v>
      </c>
      <c r="R414" s="131">
        <v>0</v>
      </c>
      <c r="T414" s="3" t="str">
        <f>+VLOOKUP(Tabla1[[#This Row],[id_bodega]],'CONVERSION DATOS'!B:D,2,0)</f>
        <v>TAT MEDELLIN</v>
      </c>
      <c r="U414" s="3" t="str">
        <f>+VLOOKUP(Q414,'CONVERSION DATOS'!B:D,3,0)</f>
        <v>VEHICULOS</v>
      </c>
      <c r="V414" t="str">
        <f>+VLOOKUP($A$1:$A$20590,'DT HUEVO'!$A:$E,3,0)</f>
        <v>SEGUNDA</v>
      </c>
      <c r="W414" t="str">
        <f>+VLOOKUP($A$1:$A$20430,'DT HUEVO'!$A:$E,4,0)</f>
        <v>SEGUNDA</v>
      </c>
      <c r="X414" t="str">
        <f>+VLOOKUP(T$1:T$20590,'DT HUEVO'!$H:$K,2,0)</f>
        <v>OCCIDENTE</v>
      </c>
      <c r="Y414" t="str">
        <f>+VLOOKUP(T$1:T$20590,'DT HUEVO'!$H:$K,3,0)</f>
        <v>CALOTO</v>
      </c>
      <c r="Z414" t="str">
        <f>+VLOOKUP(A$1:A$20590,'DT HUEVO'!$A:$E,5,0)</f>
        <v>DESECHO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SEGUNDA</v>
      </c>
    </row>
    <row r="415" spans="1:28">
      <c r="A415" s="131">
        <v>79201</v>
      </c>
      <c r="B415" s="131" t="s">
        <v>50</v>
      </c>
      <c r="C415" s="131" t="s">
        <v>1259</v>
      </c>
      <c r="D415" s="131">
        <v>299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376.83</v>
      </c>
      <c r="M415" s="134">
        <v>46209</v>
      </c>
      <c r="N415" s="131">
        <v>79201</v>
      </c>
      <c r="O415" s="131" t="s">
        <v>93</v>
      </c>
      <c r="P415" s="131">
        <v>79201</v>
      </c>
      <c r="Q415" s="131" t="s">
        <v>94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+VLOOKUP($A$1:$A$20590,'DT HUEVO'!$A:$E,3,0)</f>
        <v>SEGUNDA</v>
      </c>
      <c r="W415" t="str">
        <f>+VLOOKUP($A$1:$A$20430,'DT HUEVO'!$A:$E,4,0)</f>
        <v>SEGUNDA</v>
      </c>
      <c r="X415" t="str">
        <f>+VLOOKUP(T$1:T$20590,'DT HUEVO'!$H:$K,2,0)</f>
        <v>COSTA</v>
      </c>
      <c r="Y415" t="str">
        <f>+VLOOKUP(T$1:T$20590,'DT HUEVO'!$H:$K,3,0)</f>
        <v>CALOTO</v>
      </c>
      <c r="Z415" t="str">
        <f>+VLOOKUP(A$1:A$20590,'DT HUEVO'!$A:$E,5,0)</f>
        <v>DESECHO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SEGUNDA</v>
      </c>
    </row>
    <row r="416" spans="1:28">
      <c r="A416" s="131">
        <v>79201</v>
      </c>
      <c r="B416" s="131" t="s">
        <v>50</v>
      </c>
      <c r="C416" s="131" t="s">
        <v>1259</v>
      </c>
      <c r="D416" s="131">
        <v>669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376.83</v>
      </c>
      <c r="M416" s="134">
        <v>46207</v>
      </c>
      <c r="N416" s="131">
        <v>79201</v>
      </c>
      <c r="O416" s="131" t="s">
        <v>1744</v>
      </c>
      <c r="P416" s="131">
        <v>79201</v>
      </c>
      <c r="Q416" s="131" t="s">
        <v>95</v>
      </c>
      <c r="R416" s="131">
        <v>0</v>
      </c>
      <c r="T416" s="3" t="str">
        <f>+VLOOKUP(Tabla1[[#This Row],[id_bodega]],'CONVERSION DATOS'!B:D,2,0)</f>
        <v>TAT BOGOTA SIBERIA</v>
      </c>
      <c r="U416" s="3" t="str">
        <f>+VLOOKUP(Q416,'CONVERSION DATOS'!B:D,3,0)</f>
        <v>VEHICULOS</v>
      </c>
      <c r="V416" t="str">
        <f>+VLOOKUP($A$1:$A$20590,'DT HUEVO'!$A:$E,3,0)</f>
        <v>SEGUNDA</v>
      </c>
      <c r="W416" t="str">
        <f>+VLOOKUP($A$1:$A$20430,'DT HUEVO'!$A:$E,4,0)</f>
        <v>SEGUNDA</v>
      </c>
      <c r="X416" t="str">
        <f>+VLOOKUP(T$1:T$20590,'DT HUEVO'!$H:$K,2,0)</f>
        <v>CENTRO ORIENTE</v>
      </c>
      <c r="Y416" t="str">
        <f>+VLOOKUP(T$1:T$20590,'DT HUEVO'!$H:$K,3,0)</f>
        <v>CALOTO</v>
      </c>
      <c r="Z416" t="str">
        <f>+VLOOKUP(A$1:A$20590,'DT HUEVO'!$A:$E,5,0)</f>
        <v>DESECHO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SEGUNDA</v>
      </c>
    </row>
    <row r="417" spans="1:28">
      <c r="A417" s="131">
        <v>76402</v>
      </c>
      <c r="B417" s="131" t="s">
        <v>1740</v>
      </c>
      <c r="C417" s="131" t="s">
        <v>1259</v>
      </c>
      <c r="D417" s="131">
        <v>630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400</v>
      </c>
      <c r="J417" s="131" t="s">
        <v>1262</v>
      </c>
      <c r="K417" s="131" t="s">
        <v>1263</v>
      </c>
      <c r="L417" s="133">
        <v>166</v>
      </c>
      <c r="M417" s="134">
        <v>46209</v>
      </c>
      <c r="N417" s="131">
        <v>76402</v>
      </c>
      <c r="O417" s="131" t="s">
        <v>858</v>
      </c>
      <c r="P417" s="131">
        <v>76402</v>
      </c>
      <c r="Q417" s="131" t="s">
        <v>859</v>
      </c>
      <c r="R417" s="131">
        <v>0</v>
      </c>
      <c r="T417" s="3">
        <f>+VLOOKUP(Tabla1[[#This Row],[id_bodega]],'CONVERSION DATOS'!B:D,2,0)</f>
        <v>0</v>
      </c>
      <c r="U417" s="3" t="str">
        <f>+VLOOKUP(Q417,'CONVERSION DATOS'!B:D,3,0)</f>
        <v>BODEGA</v>
      </c>
      <c r="V417" t="str">
        <f>+VLOOKUP($A$1:$A$20590,'DT HUEVO'!$A:$E,3,0)</f>
        <v>SEGUNDA</v>
      </c>
      <c r="W417" t="str">
        <f>+VLOOKUP($A$1:$A$20430,'DT HUEVO'!$A:$E,4,0)</f>
        <v>SEGUNDA</v>
      </c>
      <c r="X417" t="e">
        <f>+VLOOKUP(T$1:T$20590,'DT HUEVO'!$H:$K,2,0)</f>
        <v>#N/A</v>
      </c>
      <c r="Y417" t="e">
        <f>+VLOOKUP(T$1:T$20590,'DT HUEVO'!$H:$K,3,0)</f>
        <v>#N/A</v>
      </c>
      <c r="Z417" t="str">
        <f>+VLOOKUP(A$1:A$20590,'DT HUEVO'!$A:$E,5,0)</f>
        <v>REVOLTURA</v>
      </c>
      <c r="AA417" t="str">
        <f>IF(Tabla1[[#This Row],[GRUPO]]="PLANTA CLASIFICACION","BODEGA",IF(Tabla1[[#This Row],[GRUPO]]="BODEGA","BODEGA",Tabla1[[#This Row],[GRUPO]]))</f>
        <v>BODEGA</v>
      </c>
      <c r="AB417" t="str">
        <f>VLOOKUP(Tabla1[[#This Row],[articulo]],'DT HUEVO'!$A:$F,6,0)</f>
        <v>SEGUNDA</v>
      </c>
    </row>
    <row r="418" spans="1:28">
      <c r="A418" s="131">
        <v>79201</v>
      </c>
      <c r="B418" s="131" t="s">
        <v>50</v>
      </c>
      <c r="C418" s="131" t="s">
        <v>1259</v>
      </c>
      <c r="D418" s="131">
        <v>4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376.83</v>
      </c>
      <c r="M418" s="134">
        <v>46204</v>
      </c>
      <c r="N418" s="131">
        <v>79201</v>
      </c>
      <c r="O418" s="131" t="s">
        <v>797</v>
      </c>
      <c r="P418" s="131">
        <v>79201</v>
      </c>
      <c r="Q418" s="131" t="s">
        <v>131</v>
      </c>
      <c r="R418" s="131">
        <v>0</v>
      </c>
      <c r="T418" s="3" t="str">
        <f>+VLOOKUP(Tabla1[[#This Row],[id_bodega]],'CONVERSION DATOS'!B:D,2,0)</f>
        <v>TAT BUCARAMANGA</v>
      </c>
      <c r="U418" s="3" t="str">
        <f>+VLOOKUP(Q418,'CONVERSION DATOS'!B:D,3,0)</f>
        <v>VEHICULOS</v>
      </c>
      <c r="V418" t="str">
        <f>+VLOOKUP($A$1:$A$20579,'DT HUEVO'!$A:$E,3,0)</f>
        <v>SEGUNDA</v>
      </c>
      <c r="W418" t="str">
        <f>+VLOOKUP($A$1:$A$20419,'DT HUEVO'!$A:$E,4,0)</f>
        <v>SEGUNDA</v>
      </c>
      <c r="X418" t="str">
        <f>+VLOOKUP(T$1:T$20579,'DT HUEVO'!$H:$K,2,0)</f>
        <v>COSTA</v>
      </c>
      <c r="Y418" t="str">
        <f>+VLOOKUP(T$1:T$20579,'DT HUEVO'!$H:$K,3,0)</f>
        <v>SANTANDER</v>
      </c>
      <c r="Z418" t="str">
        <f>+VLOOKUP(A$1:A$20579,'DT HUEVO'!$A:$E,5,0)</f>
        <v>DESECHO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SEGUNDA</v>
      </c>
    </row>
    <row r="419" spans="1:28">
      <c r="A419" s="131">
        <v>79201</v>
      </c>
      <c r="B419" s="131" t="s">
        <v>50</v>
      </c>
      <c r="C419" s="131" t="s">
        <v>1259</v>
      </c>
      <c r="D419" s="131">
        <v>230</v>
      </c>
      <c r="F419" s="131" t="s">
        <v>1260</v>
      </c>
      <c r="G419" s="131" t="s">
        <v>1261</v>
      </c>
      <c r="J419" s="131" t="s">
        <v>1262</v>
      </c>
      <c r="K419" s="131" t="s">
        <v>1263</v>
      </c>
      <c r="L419" s="133">
        <v>376.83</v>
      </c>
      <c r="M419" s="134">
        <v>46207</v>
      </c>
      <c r="N419" s="131">
        <v>79201</v>
      </c>
      <c r="O419" s="131" t="s">
        <v>848</v>
      </c>
      <c r="P419" s="131">
        <v>79201</v>
      </c>
      <c r="Q419" s="131" t="s">
        <v>849</v>
      </c>
      <c r="R419" s="131">
        <v>0</v>
      </c>
      <c r="T419" s="3" t="str">
        <f>+VLOOKUP(Tabla1[[#This Row],[id_bodega]],'CONVERSION DATOS'!B:D,2,0)</f>
        <v>TAT MEDELLIN</v>
      </c>
      <c r="U419" s="3" t="str">
        <f>+VLOOKUP(Q419,'CONVERSION DATOS'!B:D,3,0)</f>
        <v>VEHICULOS</v>
      </c>
      <c r="V419" t="str">
        <f>+VLOOKUP($A$1:$A$20590,'DT HUEVO'!$A:$E,3,0)</f>
        <v>SEGUNDA</v>
      </c>
      <c r="W419" t="str">
        <f>+VLOOKUP($A$1:$A$20430,'DT HUEVO'!$A:$E,4,0)</f>
        <v>SEGUNDA</v>
      </c>
      <c r="X419" t="str">
        <f>+VLOOKUP(T$1:T$20590,'DT HUEVO'!$H:$K,2,0)</f>
        <v>OCCIDENTE</v>
      </c>
      <c r="Y419" t="str">
        <f>+VLOOKUP(T$1:T$20590,'DT HUEVO'!$H:$K,3,0)</f>
        <v>CALOTO</v>
      </c>
      <c r="Z419" t="str">
        <f>+VLOOKUP(A$1:A$20590,'DT HUEVO'!$A:$E,5,0)</f>
        <v>DESECHO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SEGUNDA</v>
      </c>
    </row>
    <row r="420" spans="1:28">
      <c r="A420" s="131">
        <v>79201</v>
      </c>
      <c r="B420" s="131" t="s">
        <v>50</v>
      </c>
      <c r="C420" s="131" t="s">
        <v>1259</v>
      </c>
      <c r="D420" s="131">
        <v>13</v>
      </c>
      <c r="F420" s="131" t="s">
        <v>1260</v>
      </c>
      <c r="G420" s="131" t="s">
        <v>1261</v>
      </c>
      <c r="J420" s="131" t="s">
        <v>1262</v>
      </c>
      <c r="K420" s="131" t="s">
        <v>1263</v>
      </c>
      <c r="L420" s="133">
        <v>570.95000000000005</v>
      </c>
      <c r="M420" s="134">
        <v>46204</v>
      </c>
      <c r="N420" s="131">
        <v>79201</v>
      </c>
      <c r="O420" s="131" t="s">
        <v>862</v>
      </c>
      <c r="P420" s="131">
        <v>79201</v>
      </c>
      <c r="Q420" s="131" t="s">
        <v>863</v>
      </c>
      <c r="R420" s="131">
        <v>0</v>
      </c>
      <c r="T420" s="3" t="str">
        <f>+VLOOKUP(Tabla1[[#This Row],[id_bodega]],'CONVERSION DATOS'!B:D,2,0)</f>
        <v>TAT MEDELLIN</v>
      </c>
      <c r="U420" s="3" t="str">
        <f>+VLOOKUP(Q420,'CONVERSION DATOS'!B:D,3,0)</f>
        <v>VEHICULOS</v>
      </c>
      <c r="V420" t="str">
        <f>+VLOOKUP($A$1:$A$20590,'DT HUEVO'!$A:$E,3,0)</f>
        <v>SEGUNDA</v>
      </c>
      <c r="W420" t="str">
        <f>+VLOOKUP($A$1:$A$20430,'DT HUEVO'!$A:$E,4,0)</f>
        <v>SEGUNDA</v>
      </c>
      <c r="X420" t="str">
        <f>+VLOOKUP(T$1:T$20590,'DT HUEVO'!$H:$K,2,0)</f>
        <v>OCCIDENTE</v>
      </c>
      <c r="Y420" t="str">
        <f>+VLOOKUP(T$1:T$20590,'DT HUEVO'!$H:$K,3,0)</f>
        <v>CALOTO</v>
      </c>
      <c r="Z420" t="str">
        <f>+VLOOKUP(A$1:A$20590,'DT HUEVO'!$A:$E,5,0)</f>
        <v>DESECHO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SEGUNDA</v>
      </c>
    </row>
    <row r="421" spans="1:28">
      <c r="A421" s="131">
        <v>79201</v>
      </c>
      <c r="B421" s="131" t="s">
        <v>50</v>
      </c>
      <c r="C421" s="131" t="s">
        <v>1259</v>
      </c>
      <c r="D421" s="131">
        <v>1096</v>
      </c>
      <c r="F421" s="131" t="s">
        <v>1260</v>
      </c>
      <c r="G421" s="131" t="s">
        <v>1261</v>
      </c>
      <c r="J421" s="131" t="s">
        <v>1262</v>
      </c>
      <c r="K421" s="131" t="s">
        <v>1263</v>
      </c>
      <c r="L421" s="133">
        <v>376.83</v>
      </c>
      <c r="M421" s="134">
        <v>46207</v>
      </c>
      <c r="N421" s="131">
        <v>79201</v>
      </c>
      <c r="O421" s="131" t="s">
        <v>281</v>
      </c>
      <c r="P421" s="131">
        <v>79201</v>
      </c>
      <c r="Q421" s="131" t="s">
        <v>282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+VLOOKUP($A$1:$A$20579,'DT HUEVO'!$A:$E,3,0)</f>
        <v>SEGUNDA</v>
      </c>
      <c r="W421" t="str">
        <f>+VLOOKUP($A$1:$A$20419,'DT HUEVO'!$A:$E,4,0)</f>
        <v>SEGUNDA</v>
      </c>
      <c r="X421" t="str">
        <f>+VLOOKUP(T$1:T$20579,'DT HUEVO'!$H:$K,2,0)</f>
        <v>COSTA</v>
      </c>
      <c r="Y421" t="str">
        <f>+VLOOKUP(T$1:T$20579,'DT HUEVO'!$H:$K,3,0)</f>
        <v>CALOTO</v>
      </c>
      <c r="Z421" t="str">
        <f>+VLOOKUP(A$1:A$20579,'DT HUEVO'!$A:$E,5,0)</f>
        <v>DESECHO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SEGUNDA</v>
      </c>
    </row>
    <row r="422" spans="1:28">
      <c r="A422" s="131">
        <v>79201</v>
      </c>
      <c r="B422" s="131" t="s">
        <v>50</v>
      </c>
      <c r="C422" s="131" t="s">
        <v>1259</v>
      </c>
      <c r="D422" s="131">
        <v>1243</v>
      </c>
      <c r="F422" s="131" t="s">
        <v>1260</v>
      </c>
      <c r="G422" s="131" t="s">
        <v>1261</v>
      </c>
      <c r="J422" s="131" t="s">
        <v>1262</v>
      </c>
      <c r="K422" s="131" t="s">
        <v>1263</v>
      </c>
      <c r="L422" s="133">
        <v>376.83</v>
      </c>
      <c r="M422" s="134">
        <v>46209</v>
      </c>
      <c r="N422" s="131">
        <v>79201</v>
      </c>
      <c r="O422" s="131" t="s">
        <v>1812</v>
      </c>
      <c r="P422" s="131">
        <v>79201</v>
      </c>
      <c r="Q422" s="131" t="s">
        <v>354</v>
      </c>
      <c r="R422" s="131">
        <v>0</v>
      </c>
      <c r="T422" s="3" t="str">
        <f>+VLOOKUP(Tabla1[[#This Row],[id_bodega]],'CONVERSION DATOS'!B:D,2,0)</f>
        <v>TAT BOGOTA MONTEVIDEO</v>
      </c>
      <c r="U422" s="3" t="str">
        <f>+VLOOKUP(Q422,'CONVERSION DATOS'!B:D,3,0)</f>
        <v>VEHICULOS</v>
      </c>
      <c r="V422" t="str">
        <f>+VLOOKUP($A$1:$A$20590,'DT HUEVO'!$A:$E,3,0)</f>
        <v>SEGUNDA</v>
      </c>
      <c r="W422" t="str">
        <f>+VLOOKUP($A$1:$A$20430,'DT HUEVO'!$A:$E,4,0)</f>
        <v>SEGUNDA</v>
      </c>
      <c r="X422" t="str">
        <f>+VLOOKUP(T$1:T$20590,'DT HUEVO'!$H:$K,2,0)</f>
        <v>CENTRO ORIENTE</v>
      </c>
      <c r="Y422" t="str">
        <f>+VLOOKUP(T$1:T$20590,'DT HUEVO'!$H:$K,3,0)</f>
        <v>SANTANDER</v>
      </c>
      <c r="Z422" t="str">
        <f>+VLOOKUP(A$1:A$20590,'DT HUEVO'!$A:$E,5,0)</f>
        <v>DESECHO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SEGUNDA</v>
      </c>
    </row>
    <row r="423" spans="1:28">
      <c r="A423" s="131">
        <v>79201</v>
      </c>
      <c r="B423" s="131" t="s">
        <v>50</v>
      </c>
      <c r="C423" s="131" t="s">
        <v>1259</v>
      </c>
      <c r="D423" s="131">
        <v>259</v>
      </c>
      <c r="F423" s="131" t="s">
        <v>1260</v>
      </c>
      <c r="G423" s="131" t="s">
        <v>1261</v>
      </c>
      <c r="J423" s="131" t="s">
        <v>1262</v>
      </c>
      <c r="K423" s="131" t="s">
        <v>1263</v>
      </c>
      <c r="L423" s="133">
        <v>376.83</v>
      </c>
      <c r="M423" s="134">
        <v>46209</v>
      </c>
      <c r="N423" s="131">
        <v>79201</v>
      </c>
      <c r="O423" s="131" t="s">
        <v>1813</v>
      </c>
      <c r="P423" s="131">
        <v>79201</v>
      </c>
      <c r="Q423" s="131" t="s">
        <v>789</v>
      </c>
      <c r="R423" s="131">
        <v>0</v>
      </c>
      <c r="T423" s="3" t="str">
        <f>+VLOOKUP(Tabla1[[#This Row],[id_bodega]],'CONVERSION DATOS'!B:D,2,0)</f>
        <v>TAT BOGOTA MONTEVIDEO</v>
      </c>
      <c r="U423" s="3" t="str">
        <f>+VLOOKUP(Q423,'CONVERSION DATOS'!B:D,3,0)</f>
        <v>VEHICULOS</v>
      </c>
      <c r="V423" t="str">
        <f>+VLOOKUP($A$1:$A$20590,'DT HUEVO'!$A:$E,3,0)</f>
        <v>SEGUNDA</v>
      </c>
      <c r="W423" t="str">
        <f>+VLOOKUP($A$1:$A$20430,'DT HUEVO'!$A:$E,4,0)</f>
        <v>SEGUNDA</v>
      </c>
      <c r="X423" t="str">
        <f>+VLOOKUP(T$1:T$20590,'DT HUEVO'!$H:$K,2,0)</f>
        <v>CENTRO ORIENTE</v>
      </c>
      <c r="Y423" t="str">
        <f>+VLOOKUP(T$1:T$20590,'DT HUEVO'!$H:$K,3,0)</f>
        <v>SANTANDER</v>
      </c>
      <c r="Z423" t="str">
        <f>+VLOOKUP(A$1:A$20590,'DT HUEVO'!$A:$E,5,0)</f>
        <v>DESECHO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SEGUNDA</v>
      </c>
    </row>
    <row r="424" spans="1:28">
      <c r="A424" s="131">
        <v>79201</v>
      </c>
      <c r="B424" s="131" t="s">
        <v>50</v>
      </c>
      <c r="C424" s="131" t="s">
        <v>1259</v>
      </c>
      <c r="D424" s="131">
        <v>1000</v>
      </c>
      <c r="F424" s="131" t="s">
        <v>1260</v>
      </c>
      <c r="G424" s="131" t="s">
        <v>1261</v>
      </c>
      <c r="J424" s="131" t="s">
        <v>1262</v>
      </c>
      <c r="K424" s="131" t="s">
        <v>1263</v>
      </c>
      <c r="L424" s="133">
        <v>376.83</v>
      </c>
      <c r="M424" s="134">
        <v>46207</v>
      </c>
      <c r="N424" s="131">
        <v>79201</v>
      </c>
      <c r="O424" s="131" t="s">
        <v>1817</v>
      </c>
      <c r="P424" s="131">
        <v>79201</v>
      </c>
      <c r="Q424" s="131" t="s">
        <v>1610</v>
      </c>
      <c r="R424" s="131">
        <v>0</v>
      </c>
      <c r="T424" s="3" t="str">
        <f>+VLOOKUP(Tabla1[[#This Row],[id_bodega]],'CONVERSION DATOS'!B:D,2,0)</f>
        <v>TAT BOGOTA MONTEVIDEO</v>
      </c>
      <c r="U424" s="3" t="str">
        <f>+VLOOKUP(Q424,'CONVERSION DATOS'!B:D,3,0)</f>
        <v>VEHICULOS</v>
      </c>
      <c r="V424" t="str">
        <f>+VLOOKUP($A$1:$A$20590,'DT HUEVO'!$A:$E,3,0)</f>
        <v>SEGUNDA</v>
      </c>
      <c r="W424" t="str">
        <f>+VLOOKUP($A$1:$A$20430,'DT HUEVO'!$A:$E,4,0)</f>
        <v>SEGUNDA</v>
      </c>
      <c r="X424" t="str">
        <f>+VLOOKUP(T$1:T$20590,'DT HUEVO'!$H:$K,2,0)</f>
        <v>CENTRO ORIENTE</v>
      </c>
      <c r="Y424" t="str">
        <f>+VLOOKUP(T$1:T$20590,'DT HUEVO'!$H:$K,3,0)</f>
        <v>SANTANDER</v>
      </c>
      <c r="Z424" t="str">
        <f>+VLOOKUP(A$1:A$20590,'DT HUEVO'!$A:$E,5,0)</f>
        <v>DESECHO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SEGUNDA</v>
      </c>
    </row>
    <row r="425" spans="1:28">
      <c r="A425" s="131">
        <v>79201</v>
      </c>
      <c r="B425" s="131" t="s">
        <v>50</v>
      </c>
      <c r="C425" s="131" t="s">
        <v>1259</v>
      </c>
      <c r="D425" s="131">
        <v>18129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376.83</v>
      </c>
      <c r="M425" s="134">
        <v>46209</v>
      </c>
      <c r="N425" s="131">
        <v>79201</v>
      </c>
      <c r="O425" s="131" t="s">
        <v>1730</v>
      </c>
      <c r="P425" s="131">
        <v>79201</v>
      </c>
      <c r="Q425" s="131" t="s">
        <v>1599</v>
      </c>
      <c r="R425" s="131">
        <v>0</v>
      </c>
      <c r="T425" s="3" t="str">
        <f>+VLOOKUP(Tabla1[[#This Row],[id_bodega]],'CONVERSION DATOS'!B:D,2,0)</f>
        <v>TAT BOGOTA MONTEVIDEO</v>
      </c>
      <c r="U425" s="3" t="str">
        <f>+VLOOKUP(Q425,'CONVERSION DATOS'!B:D,3,0)</f>
        <v>VEHICULOS</v>
      </c>
      <c r="V425" t="str">
        <f>+VLOOKUP($A$1:$A$20590,'DT HUEVO'!$A:$E,3,0)</f>
        <v>SEGUNDA</v>
      </c>
      <c r="W425" t="str">
        <f>+VLOOKUP($A$1:$A$20430,'DT HUEVO'!$A:$E,4,0)</f>
        <v>SEGUNDA</v>
      </c>
      <c r="X425" t="str">
        <f>+VLOOKUP(T$1:T$20590,'DT HUEVO'!$H:$K,2,0)</f>
        <v>CENTRO ORIENTE</v>
      </c>
      <c r="Y425" t="str">
        <f>+VLOOKUP(T$1:T$20590,'DT HUEVO'!$H:$K,3,0)</f>
        <v>SANTANDER</v>
      </c>
      <c r="Z425" t="str">
        <f>+VLOOKUP(A$1:A$20590,'DT HUEVO'!$A:$E,5,0)</f>
        <v>DESECHO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SEGUNDA</v>
      </c>
    </row>
    <row r="426" spans="1:28">
      <c r="A426" s="131">
        <v>79201</v>
      </c>
      <c r="B426" s="131" t="s">
        <v>50</v>
      </c>
      <c r="C426" s="131" t="s">
        <v>1259</v>
      </c>
      <c r="D426" s="131">
        <v>159</v>
      </c>
      <c r="F426" s="131" t="s">
        <v>1260</v>
      </c>
      <c r="G426" s="131" t="s">
        <v>1261</v>
      </c>
      <c r="J426" s="131" t="s">
        <v>1262</v>
      </c>
      <c r="K426" s="131" t="s">
        <v>1263</v>
      </c>
      <c r="L426" s="133">
        <v>376.83</v>
      </c>
      <c r="M426" s="134">
        <v>46207</v>
      </c>
      <c r="N426" s="131">
        <v>79201</v>
      </c>
      <c r="O426" s="131" t="s">
        <v>1815</v>
      </c>
      <c r="P426" s="131">
        <v>79201</v>
      </c>
      <c r="Q426" s="131" t="s">
        <v>790</v>
      </c>
      <c r="R426" s="131">
        <v>0</v>
      </c>
      <c r="T426" s="3" t="str">
        <f>+VLOOKUP(Tabla1[[#This Row],[id_bodega]],'CONVERSION DATOS'!B:D,2,0)</f>
        <v>TAT BOGOTA SIBERIA</v>
      </c>
      <c r="U426" s="3" t="str">
        <f>+VLOOKUP(Q426,'CONVERSION DATOS'!B:D,3,0)</f>
        <v>VEHICULOS</v>
      </c>
      <c r="V426" t="str">
        <f>+VLOOKUP($A$1:$A$20590,'DT HUEVO'!$A:$E,3,0)</f>
        <v>SEGUNDA</v>
      </c>
      <c r="W426" t="str">
        <f>+VLOOKUP($A$1:$A$20430,'DT HUEVO'!$A:$E,4,0)</f>
        <v>SEGUNDA</v>
      </c>
      <c r="X426" t="str">
        <f>+VLOOKUP(T$1:T$20590,'DT HUEVO'!$H:$K,2,0)</f>
        <v>CENTRO ORIENTE</v>
      </c>
      <c r="Y426" t="str">
        <f>+VLOOKUP(T$1:T$20590,'DT HUEVO'!$H:$K,3,0)</f>
        <v>CALOTO</v>
      </c>
      <c r="Z426" t="str">
        <f>+VLOOKUP(A$1:A$20590,'DT HUEVO'!$A:$E,5,0)</f>
        <v>DESECHO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SEGUNDA</v>
      </c>
    </row>
    <row r="427" spans="1:28">
      <c r="A427" s="131">
        <v>72001</v>
      </c>
      <c r="B427" s="131" t="s">
        <v>1682</v>
      </c>
      <c r="C427" s="131" t="s">
        <v>1259</v>
      </c>
      <c r="D427" s="131">
        <v>25451</v>
      </c>
      <c r="F427" s="131" t="s">
        <v>1260</v>
      </c>
      <c r="G427" s="131" t="s">
        <v>1261</v>
      </c>
      <c r="J427" s="131" t="s">
        <v>1262</v>
      </c>
      <c r="K427" s="131" t="s">
        <v>1263</v>
      </c>
      <c r="L427" s="133">
        <v>162.88</v>
      </c>
      <c r="M427" s="134">
        <v>46209</v>
      </c>
      <c r="N427" s="131">
        <v>72001</v>
      </c>
      <c r="O427" s="131" t="s">
        <v>1724</v>
      </c>
      <c r="P427" s="131">
        <v>72001</v>
      </c>
      <c r="Q427" s="131" t="s">
        <v>1725</v>
      </c>
      <c r="R427" s="131">
        <v>0</v>
      </c>
      <c r="T427" s="3" t="str">
        <f>+VLOOKUP(Tabla1[[#This Row],[id_bodega]],'CONVERSION DATOS'!B:D,2,0)</f>
        <v>LANZA</v>
      </c>
      <c r="U427" s="3" t="str">
        <f>+VLOOKUP(Q427,'CONVERSION DATOS'!B:D,3,0)</f>
        <v>PLANTA CLASIFICACION</v>
      </c>
      <c r="V427" t="str">
        <f>+VLOOKUP($A$1:$A$20584,'DT HUEVO'!$A:$E,3,0)</f>
        <v>SEGUNDA</v>
      </c>
      <c r="W427" t="str">
        <f>+VLOOKUP($A$1:$A$20424,'DT HUEVO'!$A:$E,4,0)</f>
        <v>SEGUNDA</v>
      </c>
      <c r="X427" t="str">
        <f>+VLOOKUP(T$1:T$20584,'DT HUEVO'!$H:$K,2,0)</f>
        <v>-</v>
      </c>
      <c r="Y427" t="str">
        <f>+VLOOKUP(T$1:T$20584,'DT HUEVO'!$H:$K,3,0)</f>
        <v>SANTANDER</v>
      </c>
      <c r="Z427" t="str">
        <f>+VLOOKUP(A$1:A$20584,'DT HUEVO'!$A:$E,5,0)</f>
        <v>SUCIO</v>
      </c>
      <c r="AA427" t="str">
        <f>IF(Tabla1[[#This Row],[GRUPO]]="PLANTA CLASIFICACION","BODEGA",IF(Tabla1[[#This Row],[GRUPO]]="BODEGA","BODEGA",Tabla1[[#This Row],[GRUPO]]))</f>
        <v>BODEGA</v>
      </c>
      <c r="AB427" t="str">
        <f>VLOOKUP(Tabla1[[#This Row],[articulo]],'DT HUEVO'!$A:$F,6,0)</f>
        <v>SEGUNDA</v>
      </c>
    </row>
    <row r="428" spans="1:28">
      <c r="A428" s="131">
        <v>72002</v>
      </c>
      <c r="B428" s="131" t="s">
        <v>1727</v>
      </c>
      <c r="C428" s="131" t="s">
        <v>1259</v>
      </c>
      <c r="D428" s="131">
        <v>13830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188.68</v>
      </c>
      <c r="M428" s="134">
        <v>46209</v>
      </c>
      <c r="N428" s="131">
        <v>72002</v>
      </c>
      <c r="O428" s="131" t="s">
        <v>1724</v>
      </c>
      <c r="P428" s="131">
        <v>72002</v>
      </c>
      <c r="Q428" s="131" t="s">
        <v>1725</v>
      </c>
      <c r="R428" s="131">
        <v>0</v>
      </c>
      <c r="T428" s="3" t="str">
        <f>+VLOOKUP(Tabla1[[#This Row],[id_bodega]],'CONVERSION DATOS'!B:D,2,0)</f>
        <v>LANZA</v>
      </c>
      <c r="U428" s="3" t="str">
        <f>+VLOOKUP(Q428,'CONVERSION DATOS'!B:D,3,0)</f>
        <v>PLANTA CLASIFICACION</v>
      </c>
      <c r="V428" t="str">
        <f>+VLOOKUP($A$1:$A$20584,'DT HUEVO'!$A:$E,3,0)</f>
        <v>SEGUNDA</v>
      </c>
      <c r="W428" t="str">
        <f>+VLOOKUP($A$1:$A$20424,'DT HUEVO'!$A:$E,4,0)</f>
        <v>SEGUNDA</v>
      </c>
      <c r="X428" t="str">
        <f>+VLOOKUP(T$1:T$20584,'DT HUEVO'!$H:$K,2,0)</f>
        <v>-</v>
      </c>
      <c r="Y428" t="str">
        <f>+VLOOKUP(T$1:T$20584,'DT HUEVO'!$H:$K,3,0)</f>
        <v>SANTANDER</v>
      </c>
      <c r="Z428" t="str">
        <f>+VLOOKUP(A$1:A$20584,'DT HUEVO'!$A:$E,5,0)</f>
        <v>SUCIO</v>
      </c>
      <c r="AA428" t="str">
        <f>IF(Tabla1[[#This Row],[GRUPO]]="PLANTA CLASIFICACION","BODEGA",IF(Tabla1[[#This Row],[GRUPO]]="BODEGA","BODEGA",Tabla1[[#This Row],[GRUPO]]))</f>
        <v>BODEGA</v>
      </c>
      <c r="AB428" t="str">
        <f>VLOOKUP(Tabla1[[#This Row],[articulo]],'DT HUEVO'!$A:$F,6,0)</f>
        <v>SEGUNDA</v>
      </c>
    </row>
    <row r="429" spans="1:28">
      <c r="A429" s="131">
        <v>73001</v>
      </c>
      <c r="B429" s="131" t="s">
        <v>1270</v>
      </c>
      <c r="C429" s="131" t="s">
        <v>1259</v>
      </c>
      <c r="D429" s="131">
        <v>125716</v>
      </c>
      <c r="F429" s="131" t="s">
        <v>1260</v>
      </c>
      <c r="G429" s="131" t="s">
        <v>1261</v>
      </c>
      <c r="J429" s="131" t="s">
        <v>1262</v>
      </c>
      <c r="K429" s="131" t="s">
        <v>1263</v>
      </c>
      <c r="L429" s="133">
        <v>164.3800048913306</v>
      </c>
      <c r="M429" s="134">
        <v>46209</v>
      </c>
      <c r="N429" s="131">
        <v>0</v>
      </c>
      <c r="O429" s="131" t="s">
        <v>1724</v>
      </c>
      <c r="P429" s="131">
        <v>73001</v>
      </c>
      <c r="Q429" s="131" t="s">
        <v>1725</v>
      </c>
      <c r="R429" s="131">
        <v>0</v>
      </c>
      <c r="T429" s="3" t="str">
        <f>+VLOOKUP(Tabla1[[#This Row],[id_bodega]],'CONVERSION DATOS'!B:D,2,0)</f>
        <v>LANZA</v>
      </c>
      <c r="U429" s="3" t="str">
        <f>+VLOOKUP(Q429,'CONVERSION DATOS'!B:D,3,0)</f>
        <v>PLANTA CLASIFICACION</v>
      </c>
      <c r="V429" t="str">
        <f>+VLOOKUP($A$1:$A$20590,'DT HUEVO'!$A:$E,3,0)</f>
        <v>SEGUNDA</v>
      </c>
      <c r="W429" t="str">
        <f>+VLOOKUP($A$1:$A$20430,'DT HUEVO'!$A:$E,4,0)</f>
        <v>SEGUNDA</v>
      </c>
      <c r="X429" t="str">
        <f>+VLOOKUP(T$1:T$20590,'DT HUEVO'!$H:$K,2,0)</f>
        <v>-</v>
      </c>
      <c r="Y429" t="str">
        <f>+VLOOKUP(T$1:T$20590,'DT HUEVO'!$H:$K,3,0)</f>
        <v>SANTANDER</v>
      </c>
      <c r="Z429" t="str">
        <f>+VLOOKUP(A$1:A$20590,'DT HUEVO'!$A:$E,5,0)</f>
        <v>PICADO</v>
      </c>
      <c r="AA429" t="str">
        <f>IF(Tabla1[[#This Row],[GRUPO]]="PLANTA CLASIFICACION","BODEGA",IF(Tabla1[[#This Row],[GRUPO]]="BODEGA","BODEGA",Tabla1[[#This Row],[GRUPO]]))</f>
        <v>BODEGA</v>
      </c>
      <c r="AB429" t="str">
        <f>VLOOKUP(Tabla1[[#This Row],[articulo]],'DT HUEVO'!$A:$F,6,0)</f>
        <v>SEGUNDA</v>
      </c>
    </row>
    <row r="430" spans="1:28">
      <c r="A430" s="131">
        <v>76401</v>
      </c>
      <c r="B430" s="131" t="s">
        <v>1741</v>
      </c>
      <c r="C430" s="131" t="s">
        <v>1259</v>
      </c>
      <c r="D430" s="131">
        <v>14820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144.5</v>
      </c>
      <c r="M430" s="134">
        <v>46207</v>
      </c>
      <c r="N430" s="131">
        <v>76401</v>
      </c>
      <c r="O430" s="131" t="s">
        <v>1724</v>
      </c>
      <c r="P430" s="131">
        <v>76401</v>
      </c>
      <c r="Q430" s="131" t="s">
        <v>1725</v>
      </c>
      <c r="R430" s="131">
        <v>0</v>
      </c>
      <c r="T430" s="3" t="str">
        <f>+VLOOKUP(Tabla1[[#This Row],[id_bodega]],'CONVERSION DATOS'!B:D,2,0)</f>
        <v>LANZA</v>
      </c>
      <c r="U430" s="3" t="str">
        <f>+VLOOKUP(Q430,'CONVERSION DATOS'!B:D,3,0)</f>
        <v>PLANTA CLASIFICACION</v>
      </c>
      <c r="V430" t="str">
        <f>+VLOOKUP($A$1:$A$20590,'DT HUEVO'!$A:$E,3,0)</f>
        <v>SEGUNDA</v>
      </c>
      <c r="W430" t="str">
        <f>+VLOOKUP($A$1:$A$20430,'DT HUEVO'!$A:$E,4,0)</f>
        <v>SEGUNDA</v>
      </c>
      <c r="X430" t="str">
        <f>+VLOOKUP(T$1:T$20590,'DT HUEVO'!$H:$K,2,0)</f>
        <v>-</v>
      </c>
      <c r="Y430" t="str">
        <f>+VLOOKUP(T$1:T$20590,'DT HUEVO'!$H:$K,3,0)</f>
        <v>SANTANDER</v>
      </c>
      <c r="Z430" t="str">
        <f>+VLOOKUP(A$1:A$20590,'DT HUEVO'!$A:$E,5,0)</f>
        <v>REVOLTURA</v>
      </c>
      <c r="AA430" t="str">
        <f>IF(Tabla1[[#This Row],[GRUPO]]="PLANTA CLASIFICACION","BODEGA",IF(Tabla1[[#This Row],[GRUPO]]="BODEGA","BODEGA",Tabla1[[#This Row],[GRUPO]]))</f>
        <v>BODEGA</v>
      </c>
      <c r="AB430" t="str">
        <f>VLOOKUP(Tabla1[[#This Row],[articulo]],'DT HUEVO'!$A:$F,6,0)</f>
        <v>SEGUNDA</v>
      </c>
    </row>
    <row r="431" spans="1:28">
      <c r="A431" s="131">
        <v>272002</v>
      </c>
      <c r="B431" s="131" t="s">
        <v>1331</v>
      </c>
      <c r="C431" s="131" t="s">
        <v>1259</v>
      </c>
      <c r="D431" s="131">
        <v>3360</v>
      </c>
      <c r="F431" s="131" t="s">
        <v>1260</v>
      </c>
      <c r="G431" s="131" t="s">
        <v>1261</v>
      </c>
      <c r="J431" s="131" t="s">
        <v>1262</v>
      </c>
      <c r="K431" s="131" t="s">
        <v>1263</v>
      </c>
      <c r="L431" s="133">
        <v>188.68</v>
      </c>
      <c r="M431" s="134">
        <v>46209</v>
      </c>
      <c r="N431" s="131">
        <v>0</v>
      </c>
      <c r="O431" s="131" t="s">
        <v>1724</v>
      </c>
      <c r="P431" s="131">
        <v>272002</v>
      </c>
      <c r="Q431" s="131" t="s">
        <v>1725</v>
      </c>
      <c r="R431" s="131">
        <v>0</v>
      </c>
      <c r="T431" s="3" t="str">
        <f>+VLOOKUP(Tabla1[[#This Row],[id_bodega]],'CONVERSION DATOS'!B:D,2,0)</f>
        <v>LANZA</v>
      </c>
      <c r="U431" s="3" t="str">
        <f>+VLOOKUP(Q431,'CONVERSION DATOS'!B:D,3,0)</f>
        <v>PLANTA CLASIFICACION</v>
      </c>
      <c r="V431" t="str">
        <f>+VLOOKUP($A$1:$A$20590,'DT HUEVO'!$A:$E,3,0)</f>
        <v>SEGUNDA</v>
      </c>
      <c r="W431" t="str">
        <f>+VLOOKUP($A$1:$A$20430,'DT HUEVO'!$A:$E,4,0)</f>
        <v>SEGUNDA</v>
      </c>
      <c r="X431" t="str">
        <f>+VLOOKUP(T$1:T$20590,'DT HUEVO'!$H:$K,2,0)</f>
        <v>-</v>
      </c>
      <c r="Y431" t="str">
        <f>+VLOOKUP(T$1:T$20590,'DT HUEVO'!$H:$K,3,0)</f>
        <v>SANTANDER</v>
      </c>
      <c r="Z431" t="str">
        <f>+VLOOKUP(A$1:A$20590,'DT HUEVO'!$A:$E,5,0)</f>
        <v>SUCIO</v>
      </c>
      <c r="AA431" t="str">
        <f>IF(Tabla1[[#This Row],[GRUPO]]="PLANTA CLASIFICACION","BODEGA",IF(Tabla1[[#This Row],[GRUPO]]="BODEGA","BODEGA",Tabla1[[#This Row],[GRUPO]]))</f>
        <v>BODEGA</v>
      </c>
      <c r="AB431" t="str">
        <f>VLOOKUP(Tabla1[[#This Row],[articulo]],'DT HUEVO'!$A:$F,6,0)</f>
        <v>SEGUNDA</v>
      </c>
    </row>
    <row r="432" spans="1:28">
      <c r="A432" s="131">
        <v>272003</v>
      </c>
      <c r="B432" s="131" t="s">
        <v>1332</v>
      </c>
      <c r="C432" s="131" t="s">
        <v>1259</v>
      </c>
      <c r="D432" s="131">
        <v>19967</v>
      </c>
      <c r="F432" s="131" t="s">
        <v>1260</v>
      </c>
      <c r="G432" s="131" t="s">
        <v>1261</v>
      </c>
      <c r="J432" s="131" t="s">
        <v>1262</v>
      </c>
      <c r="K432" s="131" t="s">
        <v>1263</v>
      </c>
      <c r="L432" s="133">
        <v>85.68</v>
      </c>
      <c r="M432" s="134">
        <v>46209</v>
      </c>
      <c r="N432" s="131">
        <v>0</v>
      </c>
      <c r="O432" s="131" t="s">
        <v>1724</v>
      </c>
      <c r="P432" s="131">
        <v>272003</v>
      </c>
      <c r="Q432" s="131" t="s">
        <v>1725</v>
      </c>
      <c r="R432" s="131">
        <v>0</v>
      </c>
      <c r="T432" s="3" t="str">
        <f>+VLOOKUP(Tabla1[[#This Row],[id_bodega]],'CONVERSION DATOS'!B:D,2,0)</f>
        <v>LANZA</v>
      </c>
      <c r="U432" s="3" t="str">
        <f>+VLOOKUP(Q432,'CONVERSION DATOS'!B:D,3,0)</f>
        <v>PLANTA CLASIFICACION</v>
      </c>
      <c r="V432" t="str">
        <f>+VLOOKUP($A$1:$A$20590,'DT HUEVO'!$A:$E,3,0)</f>
        <v>SEGUNDA</v>
      </c>
      <c r="W432" t="str">
        <f>+VLOOKUP($A$1:$A$20430,'DT HUEVO'!$A:$E,4,0)</f>
        <v>SEGUNDA</v>
      </c>
      <c r="X432" t="str">
        <f>+VLOOKUP(T$1:T$20590,'DT HUEVO'!$H:$K,2,0)</f>
        <v>-</v>
      </c>
      <c r="Y432" t="str">
        <f>+VLOOKUP(T$1:T$20590,'DT HUEVO'!$H:$K,3,0)</f>
        <v>SANTANDER</v>
      </c>
      <c r="Z432" t="str">
        <f>+VLOOKUP(A$1:A$20590,'DT HUEVO'!$A:$E,5,0)</f>
        <v>SUCIO</v>
      </c>
      <c r="AA432" t="str">
        <f>IF(Tabla1[[#This Row],[GRUPO]]="PLANTA CLASIFICACION","BODEGA",IF(Tabla1[[#This Row],[GRUPO]]="BODEGA","BODEGA",Tabla1[[#This Row],[GRUPO]]))</f>
        <v>BODEGA</v>
      </c>
      <c r="AB432" t="str">
        <f>VLOOKUP(Tabla1[[#This Row],[articulo]],'DT HUEVO'!$A:$F,6,0)</f>
        <v>SEGUNDA</v>
      </c>
    </row>
    <row r="433" spans="1:28">
      <c r="A433" s="131">
        <v>273003</v>
      </c>
      <c r="B433" s="131" t="s">
        <v>1345</v>
      </c>
      <c r="C433" s="131" t="s">
        <v>1259</v>
      </c>
      <c r="D433" s="131">
        <v>8082</v>
      </c>
      <c r="F433" s="131" t="s">
        <v>1260</v>
      </c>
      <c r="G433" s="131" t="s">
        <v>1261</v>
      </c>
      <c r="J433" s="131" t="s">
        <v>1262</v>
      </c>
      <c r="K433" s="131" t="s">
        <v>1263</v>
      </c>
      <c r="L433" s="133">
        <v>175.18</v>
      </c>
      <c r="M433" s="134">
        <v>46209</v>
      </c>
      <c r="O433" s="131" t="s">
        <v>1724</v>
      </c>
      <c r="P433" s="131">
        <v>273003</v>
      </c>
      <c r="Q433" s="131" t="s">
        <v>1725</v>
      </c>
      <c r="R433" s="131">
        <v>0</v>
      </c>
      <c r="T433" s="3" t="str">
        <f>+VLOOKUP(Tabla1[[#This Row],[id_bodega]],'CONVERSION DATOS'!B:D,2,0)</f>
        <v>LANZA</v>
      </c>
      <c r="U433" s="3" t="str">
        <f>+VLOOKUP(Q433,'CONVERSION DATOS'!B:D,3,0)</f>
        <v>PLANTA CLASIFICACION</v>
      </c>
      <c r="V433" t="str">
        <f>+VLOOKUP($A$1:$A$20590,'DT HUEVO'!$A:$E,3,0)</f>
        <v>SEGUNDA</v>
      </c>
      <c r="W433" t="str">
        <f>+VLOOKUP($A$1:$A$20430,'DT HUEVO'!$A:$E,4,0)</f>
        <v>SEGUNDA</v>
      </c>
      <c r="X433" t="str">
        <f>+VLOOKUP(T$1:T$20590,'DT HUEVO'!$H:$K,2,0)</f>
        <v>-</v>
      </c>
      <c r="Y433" t="str">
        <f>+VLOOKUP(T$1:T$20590,'DT HUEVO'!$H:$K,3,0)</f>
        <v>SANTANDER</v>
      </c>
      <c r="Z433" t="str">
        <f>+VLOOKUP(A$1:A$20590,'DT HUEVO'!$A:$E,5,0)</f>
        <v>PICADO</v>
      </c>
      <c r="AA433" t="str">
        <f>IF(Tabla1[[#This Row],[GRUPO]]="PLANTA CLASIFICACION","BODEGA",IF(Tabla1[[#This Row],[GRUPO]]="BODEGA","BODEGA",Tabla1[[#This Row],[GRUPO]]))</f>
        <v>BODEGA</v>
      </c>
      <c r="AB433" t="str">
        <f>VLOOKUP(Tabla1[[#This Row],[articulo]],'DT HUEVO'!$A:$F,6,0)</f>
        <v>SEGUNDA</v>
      </c>
    </row>
    <row r="434" spans="1:28">
      <c r="A434" s="131">
        <v>274001</v>
      </c>
      <c r="B434" s="131" t="s">
        <v>1748</v>
      </c>
      <c r="C434" s="131" t="s">
        <v>1259</v>
      </c>
      <c r="D434" s="131">
        <v>69032</v>
      </c>
      <c r="F434" s="131" t="s">
        <v>1260</v>
      </c>
      <c r="G434" s="131" t="s">
        <v>1261</v>
      </c>
      <c r="J434" s="131" t="s">
        <v>1262</v>
      </c>
      <c r="K434" s="131" t="s">
        <v>1263</v>
      </c>
      <c r="L434" s="133">
        <v>376.83</v>
      </c>
      <c r="M434" s="134">
        <v>46209</v>
      </c>
      <c r="N434" s="131">
        <v>0</v>
      </c>
      <c r="O434" s="131" t="s">
        <v>1724</v>
      </c>
      <c r="P434" s="131">
        <v>274001</v>
      </c>
      <c r="Q434" s="131" t="s">
        <v>1725</v>
      </c>
      <c r="R434" s="131">
        <v>0</v>
      </c>
      <c r="T434" s="3" t="str">
        <f>+VLOOKUP(Tabla1[[#This Row],[id_bodega]],'CONVERSION DATOS'!B:D,2,0)</f>
        <v>LANZA</v>
      </c>
      <c r="U434" s="3" t="str">
        <f>+VLOOKUP(Q434,'CONVERSION DATOS'!B:D,3,0)</f>
        <v>PLANTA CLASIFICACION</v>
      </c>
      <c r="V434" t="str">
        <f>+VLOOKUP($A$1:$A$20590,'DT HUEVO'!$A:$E,3,0)</f>
        <v>SEGUNDA</v>
      </c>
      <c r="W434" t="str">
        <f>+VLOOKUP($A$1:$A$20430,'DT HUEVO'!$A:$E,4,0)</f>
        <v>SEGUNDA</v>
      </c>
      <c r="X434" t="str">
        <f>+VLOOKUP(T$1:T$20590,'DT HUEVO'!$H:$K,2,0)</f>
        <v>-</v>
      </c>
      <c r="Y434" t="str">
        <f>+VLOOKUP(T$1:T$20590,'DT HUEVO'!$H:$K,3,0)</f>
        <v>SANTANDER</v>
      </c>
      <c r="Z434" t="str">
        <f>+VLOOKUP(A$1:A$20590,'DT HUEVO'!$A:$E,5,0)</f>
        <v>DESECHO</v>
      </c>
      <c r="AA434" t="str">
        <f>IF(Tabla1[[#This Row],[GRUPO]]="PLANTA CLASIFICACION","BODEGA",IF(Tabla1[[#This Row],[GRUPO]]="BODEGA","BODEGA",Tabla1[[#This Row],[GRUPO]]))</f>
        <v>BODEGA</v>
      </c>
      <c r="AB434" t="str">
        <f>VLOOKUP(Tabla1[[#This Row],[articulo]],'DT HUEVO'!$A:$F,6,0)</f>
        <v>SEGUNDA</v>
      </c>
    </row>
    <row r="435" spans="1:28">
      <c r="A435" s="131">
        <v>76401</v>
      </c>
      <c r="B435" s="131" t="s">
        <v>1741</v>
      </c>
      <c r="C435" s="131" t="s">
        <v>1259</v>
      </c>
      <c r="D435" s="131">
        <v>2910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400</v>
      </c>
      <c r="J435" s="131" t="s">
        <v>1262</v>
      </c>
      <c r="K435" s="131" t="s">
        <v>1263</v>
      </c>
      <c r="L435" s="133">
        <v>145.46031313131309</v>
      </c>
      <c r="M435" s="134">
        <v>46209</v>
      </c>
      <c r="N435" s="131">
        <v>76401</v>
      </c>
      <c r="O435" s="131" t="s">
        <v>423</v>
      </c>
      <c r="P435" s="131">
        <v>76401</v>
      </c>
      <c r="Q435" s="131" t="s">
        <v>424</v>
      </c>
      <c r="R435" s="131">
        <v>0</v>
      </c>
      <c r="T435" s="3" t="str">
        <f>+VLOOKUP(Tabla1[[#This Row],[id_bodega]],'CONVERSION DATOS'!B:D,2,0)</f>
        <v>LANZA</v>
      </c>
      <c r="U435" s="3" t="str">
        <f>+VLOOKUP(Q435,'CONVERSION DATOS'!B:D,3,0)</f>
        <v>PLANTA CLASIFICACION</v>
      </c>
      <c r="V435" t="str">
        <f>+VLOOKUP($A$1:$A$20584,'DT HUEVO'!$A:$E,3,0)</f>
        <v>SEGUNDA</v>
      </c>
      <c r="W435" t="str">
        <f>+VLOOKUP($A$1:$A$20424,'DT HUEVO'!$A:$E,4,0)</f>
        <v>SEGUNDA</v>
      </c>
      <c r="X435" t="str">
        <f>+VLOOKUP(T$1:T$20584,'DT HUEVO'!$H:$K,2,0)</f>
        <v>-</v>
      </c>
      <c r="Y435" t="str">
        <f>+VLOOKUP(T$1:T$20584,'DT HUEVO'!$H:$K,3,0)</f>
        <v>SANTANDER</v>
      </c>
      <c r="Z435" t="str">
        <f>+VLOOKUP(A$1:A$20584,'DT HUEVO'!$A:$E,5,0)</f>
        <v>REVOLTURA</v>
      </c>
      <c r="AA435" t="str">
        <f>IF(Tabla1[[#This Row],[GRUPO]]="PLANTA CLASIFICACION","BODEGA",IF(Tabla1[[#This Row],[GRUPO]]="BODEGA","BODEGA",Tabla1[[#This Row],[GRUPO]]))</f>
        <v>BODEGA</v>
      </c>
      <c r="AB435" t="str">
        <f>VLOOKUP(Tabla1[[#This Row],[articulo]],'DT HUEVO'!$A:$F,6,0)</f>
        <v>SEGUNDA</v>
      </c>
    </row>
    <row r="436" spans="1:28">
      <c r="A436" s="131">
        <v>72001</v>
      </c>
      <c r="B436" s="131" t="s">
        <v>1682</v>
      </c>
      <c r="C436" s="131" t="s">
        <v>1259</v>
      </c>
      <c r="D436" s="131">
        <v>26885</v>
      </c>
      <c r="F436" s="131" t="s">
        <v>1260</v>
      </c>
      <c r="G436" s="131" t="s">
        <v>1261</v>
      </c>
      <c r="J436" s="131" t="s">
        <v>1262</v>
      </c>
      <c r="K436" s="131" t="s">
        <v>1263</v>
      </c>
      <c r="L436" s="133">
        <v>162.88</v>
      </c>
      <c r="M436" s="134">
        <v>46207</v>
      </c>
      <c r="N436" s="131">
        <v>72001</v>
      </c>
      <c r="O436" s="131" t="s">
        <v>1347</v>
      </c>
      <c r="P436" s="131">
        <v>72001</v>
      </c>
      <c r="Q436" s="131" t="s">
        <v>1246</v>
      </c>
      <c r="R436" s="131">
        <v>0</v>
      </c>
      <c r="T436" s="3" t="str">
        <f>+VLOOKUP(Tabla1[[#This Row],[id_bodega]],'CONVERSION DATOS'!B:D,2,0)</f>
        <v>BODEGA EVENTUALIDAD</v>
      </c>
      <c r="U436" s="3" t="str">
        <f>+VLOOKUP(Q436,'CONVERSION DATOS'!B:D,3,0)</f>
        <v>BODEGA</v>
      </c>
      <c r="V436" t="str">
        <f>+VLOOKUP($A$1:$A$20584,'DT HUEVO'!$A:$E,3,0)</f>
        <v>SEGUNDA</v>
      </c>
      <c r="W436" t="str">
        <f>+VLOOKUP($A$1:$A$20424,'DT HUEVO'!$A:$E,4,0)</f>
        <v>SEGUNDA</v>
      </c>
      <c r="X436" t="str">
        <f>+VLOOKUP(T$1:T$20584,'DT HUEVO'!$H:$K,2,0)</f>
        <v>-</v>
      </c>
      <c r="Y436" t="str">
        <f>+VLOOKUP(T$1:T$20584,'DT HUEVO'!$H:$K,3,0)</f>
        <v>SANTANDER</v>
      </c>
      <c r="Z436" t="str">
        <f>+VLOOKUP(A$1:A$20584,'DT HUEVO'!$A:$E,5,0)</f>
        <v>SUCIO</v>
      </c>
      <c r="AA436" t="str">
        <f>IF(Tabla1[[#This Row],[GRUPO]]="PLANTA CLASIFICACION","BODEGA",IF(Tabla1[[#This Row],[GRUPO]]="BODEGA","BODEGA",Tabla1[[#This Row],[GRUPO]]))</f>
        <v>BODEGA</v>
      </c>
      <c r="AB436" t="str">
        <f>VLOOKUP(Tabla1[[#This Row],[articulo]],'DT HUEVO'!$A:$F,6,0)</f>
        <v>SEGUNDA</v>
      </c>
    </row>
    <row r="437" spans="1:28">
      <c r="A437" s="131">
        <v>73001</v>
      </c>
      <c r="B437" s="131" t="s">
        <v>1270</v>
      </c>
      <c r="C437" s="131" t="s">
        <v>1259</v>
      </c>
      <c r="D437" s="131">
        <v>43961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164.3800027976412</v>
      </c>
      <c r="M437" s="134">
        <v>46209</v>
      </c>
      <c r="N437" s="131">
        <v>0</v>
      </c>
      <c r="O437" s="131" t="s">
        <v>1347</v>
      </c>
      <c r="P437" s="131">
        <v>73001</v>
      </c>
      <c r="Q437" s="131" t="s">
        <v>1246</v>
      </c>
      <c r="R437" s="131">
        <v>0</v>
      </c>
      <c r="T437" s="3" t="str">
        <f>+VLOOKUP(Tabla1[[#This Row],[id_bodega]],'CONVERSION DATOS'!B:D,2,0)</f>
        <v>BODEGA EVENTUALIDAD</v>
      </c>
      <c r="U437" s="3" t="str">
        <f>+VLOOKUP(Q437,'CONVERSION DATOS'!B:D,3,0)</f>
        <v>BODEGA</v>
      </c>
      <c r="V437" t="str">
        <f>+VLOOKUP($A$1:$A$20584,'DT HUEVO'!$A:$E,3,0)</f>
        <v>SEGUNDA</v>
      </c>
      <c r="W437" t="str">
        <f>+VLOOKUP($A$1:$A$20424,'DT HUEVO'!$A:$E,4,0)</f>
        <v>SEGUNDA</v>
      </c>
      <c r="X437" t="str">
        <f>+VLOOKUP(T$1:T$20584,'DT HUEVO'!$H:$K,2,0)</f>
        <v>-</v>
      </c>
      <c r="Y437" t="str">
        <f>+VLOOKUP(T$1:T$20584,'DT HUEVO'!$H:$K,3,0)</f>
        <v>SANTANDER</v>
      </c>
      <c r="Z437" t="str">
        <f>+VLOOKUP(A$1:A$20584,'DT HUEVO'!$A:$E,5,0)</f>
        <v>PICADO</v>
      </c>
      <c r="AA437" t="str">
        <f>IF(Tabla1[[#This Row],[GRUPO]]="PLANTA CLASIFICACION","BODEGA",IF(Tabla1[[#This Row],[GRUPO]]="BODEGA","BODEGA",Tabla1[[#This Row],[GRUPO]]))</f>
        <v>BODEGA</v>
      </c>
      <c r="AB437" t="str">
        <f>VLOOKUP(Tabla1[[#This Row],[articulo]],'DT HUEVO'!$A:$F,6,0)</f>
        <v>SEGUNDA</v>
      </c>
    </row>
    <row r="438" spans="1:28">
      <c r="A438" s="131">
        <v>74001</v>
      </c>
      <c r="B438" s="131" t="s">
        <v>641</v>
      </c>
      <c r="C438" s="131" t="s">
        <v>1259</v>
      </c>
      <c r="D438" s="131">
        <v>45500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85.68</v>
      </c>
      <c r="M438" s="134">
        <v>46207</v>
      </c>
      <c r="N438" s="131">
        <v>74001</v>
      </c>
      <c r="O438" s="131" t="s">
        <v>1347</v>
      </c>
      <c r="P438" s="131">
        <v>74001</v>
      </c>
      <c r="Q438" s="131" t="s">
        <v>1246</v>
      </c>
      <c r="R438" s="131">
        <v>0</v>
      </c>
      <c r="T438" s="3" t="str">
        <f>+VLOOKUP(Tabla1[[#This Row],[id_bodega]],'CONVERSION DATOS'!B:D,2,0)</f>
        <v>BODEGA EVENTUALIDAD</v>
      </c>
      <c r="U438" s="3" t="str">
        <f>+VLOOKUP(Q438,'CONVERSION DATOS'!B:D,3,0)</f>
        <v>BODEGA</v>
      </c>
      <c r="V438" t="str">
        <f>+VLOOKUP($A$1:$A$20584,'DT HUEVO'!$A:$E,3,0)</f>
        <v>SEGUNDA</v>
      </c>
      <c r="W438" t="str">
        <f>+VLOOKUP($A$1:$A$20424,'DT HUEVO'!$A:$E,4,0)</f>
        <v>SEGUNDA</v>
      </c>
      <c r="X438" t="str">
        <f>+VLOOKUP(T$1:T$20584,'DT HUEVO'!$H:$K,2,0)</f>
        <v>-</v>
      </c>
      <c r="Y438" t="str">
        <f>+VLOOKUP(T$1:T$20584,'DT HUEVO'!$H:$K,3,0)</f>
        <v>SANTANDER</v>
      </c>
      <c r="Z438" t="str">
        <f>+VLOOKUP(A$1:A$20584,'DT HUEVO'!$A:$E,5,0)</f>
        <v>DESECHO</v>
      </c>
      <c r="AA438" t="str">
        <f>IF(Tabla1[[#This Row],[GRUPO]]="PLANTA CLASIFICACION","BODEGA",IF(Tabla1[[#This Row],[GRUPO]]="BODEGA","BODEGA",Tabla1[[#This Row],[GRUPO]]))</f>
        <v>BODEGA</v>
      </c>
      <c r="AB438" t="str">
        <f>VLOOKUP(Tabla1[[#This Row],[articulo]],'DT HUEVO'!$A:$F,6,0)</f>
        <v>SEGUNDA</v>
      </c>
    </row>
    <row r="439" spans="1:28">
      <c r="A439" s="131">
        <v>76401</v>
      </c>
      <c r="B439" s="131" t="s">
        <v>1741</v>
      </c>
      <c r="C439" s="131" t="s">
        <v>1259</v>
      </c>
      <c r="D439" s="131">
        <v>12401</v>
      </c>
      <c r="F439" s="131" t="s">
        <v>1260</v>
      </c>
      <c r="G439" s="131" t="s">
        <v>1261</v>
      </c>
      <c r="J439" s="131" t="s">
        <v>1262</v>
      </c>
      <c r="K439" s="131" t="s">
        <v>1263</v>
      </c>
      <c r="L439" s="133">
        <v>146.34341868399301</v>
      </c>
      <c r="M439" s="134">
        <v>46207</v>
      </c>
      <c r="N439" s="131">
        <v>76401</v>
      </c>
      <c r="O439" s="131" t="s">
        <v>1347</v>
      </c>
      <c r="P439" s="131">
        <v>76401</v>
      </c>
      <c r="Q439" s="131" t="s">
        <v>1246</v>
      </c>
      <c r="R439" s="131">
        <v>0</v>
      </c>
      <c r="T439" s="3" t="str">
        <f>+VLOOKUP(Tabla1[[#This Row],[id_bodega]],'CONVERSION DATOS'!B:D,2,0)</f>
        <v>BODEGA EVENTUALIDAD</v>
      </c>
      <c r="U439" s="3" t="str">
        <f>+VLOOKUP(Q439,'CONVERSION DATOS'!B:D,3,0)</f>
        <v>BODEGA</v>
      </c>
      <c r="V439" t="str">
        <f>+VLOOKUP($A$1:$A$20590,'DT HUEVO'!$A:$E,3,0)</f>
        <v>SEGUNDA</v>
      </c>
      <c r="W439" t="str">
        <f>+VLOOKUP($A$1:$A$20430,'DT HUEVO'!$A:$E,4,0)</f>
        <v>SEGUNDA</v>
      </c>
      <c r="X439" t="str">
        <f>+VLOOKUP(T$1:T$20590,'DT HUEVO'!$H:$K,2,0)</f>
        <v>-</v>
      </c>
      <c r="Y439" t="str">
        <f>+VLOOKUP(T$1:T$20590,'DT HUEVO'!$H:$K,3,0)</f>
        <v>SANTANDER</v>
      </c>
      <c r="Z439" t="str">
        <f>+VLOOKUP(A$1:A$20590,'DT HUEVO'!$A:$E,5,0)</f>
        <v>REVOLTURA</v>
      </c>
      <c r="AA439" t="str">
        <f>IF(Tabla1[[#This Row],[GRUPO]]="PLANTA CLASIFICACION","BODEGA",IF(Tabla1[[#This Row],[GRUPO]]="BODEGA","BODEGA",Tabla1[[#This Row],[GRUPO]]))</f>
        <v>BODEGA</v>
      </c>
      <c r="AB439" t="str">
        <f>VLOOKUP(Tabla1[[#This Row],[articulo]],'DT HUEVO'!$A:$F,6,0)</f>
        <v>SEGUNDA</v>
      </c>
    </row>
    <row r="440" spans="1:28">
      <c r="A440" s="131">
        <v>79103</v>
      </c>
      <c r="B440" s="131" t="s">
        <v>1749</v>
      </c>
      <c r="C440" s="131" t="s">
        <v>1259</v>
      </c>
      <c r="D440" s="131">
        <v>31461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95.13</v>
      </c>
      <c r="M440" s="134">
        <v>46209</v>
      </c>
      <c r="N440" s="131">
        <v>79103</v>
      </c>
      <c r="O440" s="131" t="s">
        <v>1347</v>
      </c>
      <c r="P440" s="131">
        <v>79103</v>
      </c>
      <c r="Q440" s="131" t="s">
        <v>1246</v>
      </c>
      <c r="R440" s="131">
        <v>0</v>
      </c>
      <c r="T440" s="3" t="str">
        <f>+VLOOKUP(Tabla1[[#This Row],[id_bodega]],'CONVERSION DATOS'!B:D,2,0)</f>
        <v>BODEGA EVENTUALIDAD</v>
      </c>
      <c r="U440" s="3" t="str">
        <f>+VLOOKUP(Q440,'CONVERSION DATOS'!B:D,3,0)</f>
        <v>BODEGA</v>
      </c>
      <c r="V440" t="str">
        <f>+VLOOKUP($A$1:$A$20590,'DT HUEVO'!$A:$E,3,0)</f>
        <v>SEGUNDA</v>
      </c>
      <c r="W440" t="str">
        <f>+VLOOKUP($A$1:$A$20430,'DT HUEVO'!$A:$E,4,0)</f>
        <v>SEGUNDA</v>
      </c>
      <c r="X440" t="str">
        <f>+VLOOKUP(T$1:T$20590,'DT HUEVO'!$H:$K,2,0)</f>
        <v>-</v>
      </c>
      <c r="Y440" t="str">
        <f>+VLOOKUP(T$1:T$20590,'DT HUEVO'!$H:$K,3,0)</f>
        <v>SANTANDER</v>
      </c>
      <c r="Z440">
        <f>+VLOOKUP(A$1:A$20590,'DT HUEVO'!$A:$E,5,0)</f>
        <v>0</v>
      </c>
      <c r="AA440" t="str">
        <f>IF(Tabla1[[#This Row],[GRUPO]]="PLANTA CLASIFICACION","BODEGA",IF(Tabla1[[#This Row],[GRUPO]]="BODEGA","BODEGA",Tabla1[[#This Row],[GRUPO]]))</f>
        <v>BODEGA</v>
      </c>
      <c r="AB440" t="str">
        <f>VLOOKUP(Tabla1[[#This Row],[articulo]],'DT HUEVO'!$A:$F,6,0)</f>
        <v>SEGUNDA</v>
      </c>
    </row>
    <row r="441" spans="1:28">
      <c r="A441" s="131">
        <v>271901</v>
      </c>
      <c r="B441" s="131" t="s">
        <v>1334</v>
      </c>
      <c r="C441" s="131" t="s">
        <v>1259</v>
      </c>
      <c r="D441" s="131">
        <v>1714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175.89</v>
      </c>
      <c r="M441" s="134">
        <v>46209</v>
      </c>
      <c r="N441" s="131">
        <v>0</v>
      </c>
      <c r="O441" s="131" t="s">
        <v>1347</v>
      </c>
      <c r="P441" s="131">
        <v>271901</v>
      </c>
      <c r="Q441" s="131" t="s">
        <v>1246</v>
      </c>
      <c r="R441" s="131">
        <v>0</v>
      </c>
      <c r="T441" s="3" t="str">
        <f>+VLOOKUP(Tabla1[[#This Row],[id_bodega]],'CONVERSION DATOS'!B:D,2,0)</f>
        <v>BODEGA EVENTUALIDAD</v>
      </c>
      <c r="U441" s="3" t="str">
        <f>+VLOOKUP(Q441,'CONVERSION DATOS'!B:D,3,0)</f>
        <v>BODEGA</v>
      </c>
      <c r="V441" t="str">
        <f>+VLOOKUP($A$1:$A$20590,'DT HUEVO'!$A:$E,3,0)</f>
        <v>SEGUNDA</v>
      </c>
      <c r="W441" t="str">
        <f>+VLOOKUP($A$1:$A$20430,'DT HUEVO'!$A:$E,4,0)</f>
        <v>SEGUNDA</v>
      </c>
      <c r="X441" t="str">
        <f>+VLOOKUP(T$1:T$20590,'DT HUEVO'!$H:$K,2,0)</f>
        <v>-</v>
      </c>
      <c r="Y441" t="str">
        <f>+VLOOKUP(T$1:T$20590,'DT HUEVO'!$H:$K,3,0)</f>
        <v>SANTANDER</v>
      </c>
      <c r="Z441" t="str">
        <f>+VLOOKUP(A$1:A$20590,'DT HUEVO'!$A:$E,5,0)</f>
        <v>MAL MARCADO</v>
      </c>
      <c r="AA441" t="str">
        <f>IF(Tabla1[[#This Row],[GRUPO]]="PLANTA CLASIFICACION","BODEGA",IF(Tabla1[[#This Row],[GRUPO]]="BODEGA","BODEGA",Tabla1[[#This Row],[GRUPO]]))</f>
        <v>BODEGA</v>
      </c>
      <c r="AB441" t="str">
        <f>VLOOKUP(Tabla1[[#This Row],[articulo]],'DT HUEVO'!$A:$F,6,0)</f>
        <v>SEGUNDA</v>
      </c>
    </row>
    <row r="442" spans="1:28">
      <c r="A442" s="131">
        <v>272003</v>
      </c>
      <c r="B442" s="131" t="s">
        <v>1332</v>
      </c>
      <c r="C442" s="131" t="s">
        <v>1259</v>
      </c>
      <c r="D442" s="131">
        <v>556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85.68</v>
      </c>
      <c r="M442" s="134">
        <v>46203</v>
      </c>
      <c r="N442" s="131">
        <v>0</v>
      </c>
      <c r="O442" s="131" t="s">
        <v>1347</v>
      </c>
      <c r="P442" s="131">
        <v>272003</v>
      </c>
      <c r="Q442" s="131" t="s">
        <v>1246</v>
      </c>
      <c r="R442" s="131">
        <v>0</v>
      </c>
      <c r="T442" s="3" t="str">
        <f>+VLOOKUP(Tabla1[[#This Row],[id_bodega]],'CONVERSION DATOS'!B:D,2,0)</f>
        <v>BODEGA EVENTUALIDAD</v>
      </c>
      <c r="U442" s="3" t="str">
        <f>+VLOOKUP(Q442,'CONVERSION DATOS'!B:D,3,0)</f>
        <v>BODEGA</v>
      </c>
      <c r="V442" t="str">
        <f>+VLOOKUP($A$1:$A$20590,'DT HUEVO'!$A:$E,3,0)</f>
        <v>SEGUNDA</v>
      </c>
      <c r="W442" t="str">
        <f>+VLOOKUP($A$1:$A$20430,'DT HUEVO'!$A:$E,4,0)</f>
        <v>SEGUNDA</v>
      </c>
      <c r="X442" t="str">
        <f>+VLOOKUP(T$1:T$20590,'DT HUEVO'!$H:$K,2,0)</f>
        <v>-</v>
      </c>
      <c r="Y442" t="str">
        <f>+VLOOKUP(T$1:T$20590,'DT HUEVO'!$H:$K,3,0)</f>
        <v>SANTANDER</v>
      </c>
      <c r="Z442" t="str">
        <f>+VLOOKUP(A$1:A$20590,'DT HUEVO'!$A:$E,5,0)</f>
        <v>SUCIO</v>
      </c>
      <c r="AA442" t="str">
        <f>IF(Tabla1[[#This Row],[GRUPO]]="PLANTA CLASIFICACION","BODEGA",IF(Tabla1[[#This Row],[GRUPO]]="BODEGA","BODEGA",Tabla1[[#This Row],[GRUPO]]))</f>
        <v>BODEGA</v>
      </c>
      <c r="AB442" t="str">
        <f>VLOOKUP(Tabla1[[#This Row],[articulo]],'DT HUEVO'!$A:$F,6,0)</f>
        <v>SEGUNDA</v>
      </c>
    </row>
    <row r="443" spans="1:28">
      <c r="A443" s="131">
        <v>273003</v>
      </c>
      <c r="B443" s="131" t="s">
        <v>1345</v>
      </c>
      <c r="C443" s="131" t="s">
        <v>1259</v>
      </c>
      <c r="D443" s="131">
        <v>13624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175.18</v>
      </c>
      <c r="M443" s="134">
        <v>46209</v>
      </c>
      <c r="O443" s="131" t="s">
        <v>1347</v>
      </c>
      <c r="P443" s="131">
        <v>273003</v>
      </c>
      <c r="Q443" s="131" t="s">
        <v>1246</v>
      </c>
      <c r="R443" s="131">
        <v>0</v>
      </c>
      <c r="T443" s="3" t="str">
        <f>+VLOOKUP(Tabla1[[#This Row],[id_bodega]],'CONVERSION DATOS'!B:D,2,0)</f>
        <v>BODEGA EVENTUALIDAD</v>
      </c>
      <c r="U443" s="3" t="str">
        <f>+VLOOKUP(Q443,'CONVERSION DATOS'!B:D,3,0)</f>
        <v>BODEGA</v>
      </c>
      <c r="V443" t="str">
        <f>+VLOOKUP($A$1:$A$20590,'DT HUEVO'!$A:$E,3,0)</f>
        <v>SEGUNDA</v>
      </c>
      <c r="W443" t="str">
        <f>+VLOOKUP($A$1:$A$20430,'DT HUEVO'!$A:$E,4,0)</f>
        <v>SEGUNDA</v>
      </c>
      <c r="X443" t="str">
        <f>+VLOOKUP(T$1:T$20590,'DT HUEVO'!$H:$K,2,0)</f>
        <v>-</v>
      </c>
      <c r="Y443" t="str">
        <f>+VLOOKUP(T$1:T$20590,'DT HUEVO'!$H:$K,3,0)</f>
        <v>SANTANDER</v>
      </c>
      <c r="Z443" t="str">
        <f>+VLOOKUP(A$1:A$20590,'DT HUEVO'!$A:$E,5,0)</f>
        <v>PICADO</v>
      </c>
      <c r="AA443" t="str">
        <f>IF(Tabla1[[#This Row],[GRUPO]]="PLANTA CLASIFICACION","BODEGA",IF(Tabla1[[#This Row],[GRUPO]]="BODEGA","BODEGA",Tabla1[[#This Row],[GRUPO]]))</f>
        <v>BODEGA</v>
      </c>
      <c r="AB443" t="str">
        <f>VLOOKUP(Tabla1[[#This Row],[articulo]],'DT HUEVO'!$A:$F,6,0)</f>
        <v>SEGUNDA</v>
      </c>
    </row>
    <row r="444" spans="1:28">
      <c r="A444" s="131">
        <v>79201</v>
      </c>
      <c r="B444" s="131" t="s">
        <v>50</v>
      </c>
      <c r="C444" s="131" t="s">
        <v>1259</v>
      </c>
      <c r="D444" s="131">
        <v>18765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400</v>
      </c>
      <c r="J444" s="131" t="s">
        <v>1262</v>
      </c>
      <c r="K444" s="131" t="s">
        <v>1263</v>
      </c>
      <c r="L444" s="133">
        <v>376.83</v>
      </c>
      <c r="M444" s="134">
        <v>46209</v>
      </c>
      <c r="N444" s="131">
        <v>79201</v>
      </c>
      <c r="O444" s="131" t="s">
        <v>1276</v>
      </c>
      <c r="P444" s="131">
        <v>79201</v>
      </c>
      <c r="Q444" s="131" t="s">
        <v>1014</v>
      </c>
      <c r="R444" s="131">
        <v>0</v>
      </c>
      <c r="T444" s="3" t="str">
        <f>+VLOOKUP(Tabla1[[#This Row],[id_bodega]],'CONVERSION DATOS'!B:D,2,0)</f>
        <v>TAT CE MEDELLIN</v>
      </c>
      <c r="U444" s="3" t="str">
        <f>+VLOOKUP(Q444,'CONVERSION DATOS'!B:D,3,0)</f>
        <v>BODEGA</v>
      </c>
      <c r="V444" t="str">
        <f>+VLOOKUP($A$1:$A$20590,'DT HUEVO'!$A:$E,3,0)</f>
        <v>SEGUNDA</v>
      </c>
      <c r="W444" t="str">
        <f>+VLOOKUP($A$1:$A$20430,'DT HUEVO'!$A:$E,4,0)</f>
        <v>SEGUNDA</v>
      </c>
      <c r="X444" t="str">
        <f>+VLOOKUP(T$1:T$20590,'DT HUEVO'!$H:$K,2,0)</f>
        <v>CENTRO DE EMPAQUES</v>
      </c>
      <c r="Y444" t="str">
        <f>+VLOOKUP(T$1:T$20590,'DT HUEVO'!$H:$K,3,0)</f>
        <v>CALOTO</v>
      </c>
      <c r="Z444" t="str">
        <f>+VLOOKUP(A$1:A$20590,'DT HUEVO'!$A:$E,5,0)</f>
        <v>DESECHO</v>
      </c>
      <c r="AA444" t="str">
        <f>IF(Tabla1[[#This Row],[GRUPO]]="PLANTA CLASIFICACION","BODEGA",IF(Tabla1[[#This Row],[GRUPO]]="BODEGA","BODEGA",Tabla1[[#This Row],[GRUPO]]))</f>
        <v>BODEGA</v>
      </c>
      <c r="AB444" t="str">
        <f>VLOOKUP(Tabla1[[#This Row],[articulo]],'DT HUEVO'!$A:$F,6,0)</f>
        <v>SEGUNDA</v>
      </c>
    </row>
    <row r="445" spans="1:28">
      <c r="A445" s="131">
        <v>79201</v>
      </c>
      <c r="B445" s="131" t="s">
        <v>50</v>
      </c>
      <c r="C445" s="131" t="s">
        <v>1259</v>
      </c>
      <c r="D445" s="131">
        <v>9523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376.83</v>
      </c>
      <c r="M445" s="134">
        <v>46210</v>
      </c>
      <c r="N445" s="131">
        <v>79201</v>
      </c>
      <c r="O445" s="131" t="s">
        <v>1277</v>
      </c>
      <c r="P445" s="131">
        <v>79201</v>
      </c>
      <c r="Q445" s="131" t="s">
        <v>1200</v>
      </c>
      <c r="R445" s="131">
        <v>0</v>
      </c>
      <c r="T445" s="3" t="str">
        <f>+VLOOKUP(Tabla1[[#This Row],[id_bodega]],'CONVERSION DATOS'!B:D,2,0)</f>
        <v>TAT CE MONTERIA</v>
      </c>
      <c r="U445" s="3" t="str">
        <f>+VLOOKUP(Q445,'CONVERSION DATOS'!B:D,3,0)</f>
        <v>BODEGA</v>
      </c>
      <c r="V445" t="str">
        <f>+VLOOKUP($A$1:$A$20597,'DT HUEVO'!$A:$E,3,0)</f>
        <v>SEGUNDA</v>
      </c>
      <c r="W445" t="str">
        <f>+VLOOKUP($A$1:$A$20437,'DT HUEVO'!$A:$E,4,0)</f>
        <v>SEGUNDA</v>
      </c>
      <c r="X445" t="str">
        <f>+VLOOKUP(T$1:T$20597,'DT HUEVO'!$H:$K,2,0)</f>
        <v>COSTA</v>
      </c>
      <c r="Y445" t="str">
        <f>+VLOOKUP(T$1:T$20597,'DT HUEVO'!$H:$K,3,0)</f>
        <v>CALOTO</v>
      </c>
      <c r="Z445" t="str">
        <f>+VLOOKUP(A$1:A$20597,'DT HUEVO'!$A:$E,5,0)</f>
        <v>DESECHO</v>
      </c>
      <c r="AA445" t="str">
        <f>IF(Tabla1[[#This Row],[GRUPO]]="PLANTA CLASIFICACION","BODEGA",IF(Tabla1[[#This Row],[GRUPO]]="BODEGA","BODEGA",Tabla1[[#This Row],[GRUPO]]))</f>
        <v>BODEGA</v>
      </c>
      <c r="AB445" t="str">
        <f>VLOOKUP(Tabla1[[#This Row],[articulo]],'DT HUEVO'!$A:$F,6,0)</f>
        <v>SEGUNDA</v>
      </c>
    </row>
    <row r="446" spans="1:28">
      <c r="A446" s="131">
        <v>72006</v>
      </c>
      <c r="B446" s="131" t="s">
        <v>1824</v>
      </c>
      <c r="C446" s="131" t="s">
        <v>1259</v>
      </c>
      <c r="D446" s="131">
        <v>4552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162.88</v>
      </c>
      <c r="M446" s="134">
        <v>46209</v>
      </c>
      <c r="N446" s="131">
        <v>72006</v>
      </c>
      <c r="O446" s="131" t="s">
        <v>713</v>
      </c>
      <c r="P446" s="131">
        <v>72006</v>
      </c>
      <c r="Q446" s="131" t="s">
        <v>426</v>
      </c>
      <c r="R446" s="131">
        <v>0</v>
      </c>
      <c r="T446" s="3" t="str">
        <f>+VLOOKUP(Tabla1[[#This Row],[id_bodega]],'CONVERSION DATOS'!B:D,2,0)</f>
        <v>PALMAS</v>
      </c>
      <c r="U446" s="3" t="str">
        <f>+VLOOKUP(Q446,'CONVERSION DATOS'!B:D,3,0)</f>
        <v>PLANTA CLASIFICACION</v>
      </c>
      <c r="V446" t="str">
        <f>+VLOOKUP($A$1:$A$20597,'DT HUEVO'!$A:$E,3,0)</f>
        <v>SEGUNDA</v>
      </c>
      <c r="W446" t="str">
        <f>+VLOOKUP($A$1:$A$20437,'DT HUEVO'!$A:$E,4,0)</f>
        <v>SEGUNDA</v>
      </c>
      <c r="X446" t="str">
        <f>+VLOOKUP(T$1:T$20597,'DT HUEVO'!$H:$K,2,0)</f>
        <v>-</v>
      </c>
      <c r="Y446" t="str">
        <f>+VLOOKUP(T$1:T$20597,'DT HUEVO'!$H:$K,3,0)</f>
        <v>CALOTO</v>
      </c>
      <c r="Z446" t="str">
        <f>+VLOOKUP(A$1:A$20597,'DT HUEVO'!$A:$E,5,0)</f>
        <v>SUCIO</v>
      </c>
      <c r="AA446" t="str">
        <f>IF(Tabla1[[#This Row],[GRUPO]]="PLANTA CLASIFICACION","BODEGA",IF(Tabla1[[#This Row],[GRUPO]]="BODEGA","BODEGA",Tabla1[[#This Row],[GRUPO]]))</f>
        <v>BODEGA</v>
      </c>
      <c r="AB446" t="str">
        <f>VLOOKUP(Tabla1[[#This Row],[articulo]],'DT HUEVO'!$A:$F,6,0)</f>
        <v>SEGUNDA</v>
      </c>
    </row>
    <row r="447" spans="1:28">
      <c r="A447" s="131">
        <v>73001</v>
      </c>
      <c r="B447" s="131" t="s">
        <v>1270</v>
      </c>
      <c r="C447" s="131" t="s">
        <v>1259</v>
      </c>
      <c r="D447" s="131">
        <v>25359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500</v>
      </c>
      <c r="J447" s="131" t="s">
        <v>1262</v>
      </c>
      <c r="K447" s="131" t="s">
        <v>1263</v>
      </c>
      <c r="L447" s="133">
        <v>164.38</v>
      </c>
      <c r="M447" s="134">
        <v>46209</v>
      </c>
      <c r="N447" s="131">
        <v>0</v>
      </c>
      <c r="O447" s="131" t="s">
        <v>713</v>
      </c>
      <c r="P447" s="131">
        <v>73001</v>
      </c>
      <c r="Q447" s="131" t="s">
        <v>426</v>
      </c>
      <c r="R447" s="131">
        <v>0</v>
      </c>
      <c r="T447" s="3" t="str">
        <f>+VLOOKUP(Tabla1[[#This Row],[id_bodega]],'CONVERSION DATOS'!B:D,2,0)</f>
        <v>PALMAS</v>
      </c>
      <c r="U447" s="3" t="str">
        <f>+VLOOKUP(Q447,'CONVERSION DATOS'!B:D,3,0)</f>
        <v>PLANTA CLASIFICACION</v>
      </c>
      <c r="V447" t="str">
        <f>+VLOOKUP($A$1:$A$20597,'DT HUEVO'!$A:$E,3,0)</f>
        <v>SEGUNDA</v>
      </c>
      <c r="W447" t="str">
        <f>+VLOOKUP($A$1:$A$20437,'DT HUEVO'!$A:$E,4,0)</f>
        <v>SEGUNDA</v>
      </c>
      <c r="X447" t="str">
        <f>+VLOOKUP(T$1:T$20597,'DT HUEVO'!$H:$K,2,0)</f>
        <v>-</v>
      </c>
      <c r="Y447" t="str">
        <f>+VLOOKUP(T$1:T$20597,'DT HUEVO'!$H:$K,3,0)</f>
        <v>CALOTO</v>
      </c>
      <c r="Z447" t="str">
        <f>+VLOOKUP(A$1:A$20597,'DT HUEVO'!$A:$E,5,0)</f>
        <v>PICADO</v>
      </c>
      <c r="AA447" t="str">
        <f>IF(Tabla1[[#This Row],[GRUPO]]="PLANTA CLASIFICACION","BODEGA",IF(Tabla1[[#This Row],[GRUPO]]="BODEGA","BODEGA",Tabla1[[#This Row],[GRUPO]]))</f>
        <v>BODEGA</v>
      </c>
      <c r="AB447" t="str">
        <f>VLOOKUP(Tabla1[[#This Row],[articulo]],'DT HUEVO'!$A:$F,6,0)</f>
        <v>SEGUNDA</v>
      </c>
    </row>
    <row r="448" spans="1:28">
      <c r="A448" s="131">
        <v>76401</v>
      </c>
      <c r="B448" s="131" t="s">
        <v>1741</v>
      </c>
      <c r="C448" s="131" t="s">
        <v>1259</v>
      </c>
      <c r="D448" s="131">
        <v>173814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500</v>
      </c>
      <c r="J448" s="131" t="s">
        <v>1262</v>
      </c>
      <c r="K448" s="131" t="s">
        <v>1263</v>
      </c>
      <c r="L448" s="133">
        <v>144.5</v>
      </c>
      <c r="M448" s="134">
        <v>46209</v>
      </c>
      <c r="N448" s="131">
        <v>76401</v>
      </c>
      <c r="O448" s="131" t="s">
        <v>713</v>
      </c>
      <c r="P448" s="131">
        <v>76401</v>
      </c>
      <c r="Q448" s="131" t="s">
        <v>426</v>
      </c>
      <c r="R448" s="131">
        <v>0</v>
      </c>
      <c r="T448" s="3" t="str">
        <f>+VLOOKUP(Tabla1[[#This Row],[id_bodega]],'CONVERSION DATOS'!B:D,2,0)</f>
        <v>PALMAS</v>
      </c>
      <c r="U448" s="3" t="str">
        <f>+VLOOKUP(Q448,'CONVERSION DATOS'!B:D,3,0)</f>
        <v>PLANTA CLASIFICACION</v>
      </c>
      <c r="V448" t="str">
        <f>+VLOOKUP($A$1:$A$20597,'DT HUEVO'!$A:$E,3,0)</f>
        <v>SEGUNDA</v>
      </c>
      <c r="W448" t="str">
        <f>+VLOOKUP($A$1:$A$20437,'DT HUEVO'!$A:$E,4,0)</f>
        <v>SEGUNDA</v>
      </c>
      <c r="X448" t="str">
        <f>+VLOOKUP(T$1:T$20597,'DT HUEVO'!$H:$K,2,0)</f>
        <v>-</v>
      </c>
      <c r="Y448" t="str">
        <f>+VLOOKUP(T$1:T$20597,'DT HUEVO'!$H:$K,3,0)</f>
        <v>CALOTO</v>
      </c>
      <c r="Z448" t="str">
        <f>+VLOOKUP(A$1:A$20597,'DT HUEVO'!$A:$E,5,0)</f>
        <v>REVOLTURA</v>
      </c>
      <c r="AA448" t="str">
        <f>IF(Tabla1[[#This Row],[GRUPO]]="PLANTA CLASIFICACION","BODEGA",IF(Tabla1[[#This Row],[GRUPO]]="BODEGA","BODEGA",Tabla1[[#This Row],[GRUPO]]))</f>
        <v>BODEGA</v>
      </c>
      <c r="AB448" t="str">
        <f>VLOOKUP(Tabla1[[#This Row],[articulo]],'DT HUEVO'!$A:$F,6,0)</f>
        <v>SEGUNDA</v>
      </c>
    </row>
    <row r="449" spans="1:28">
      <c r="A449" s="131">
        <v>79110</v>
      </c>
      <c r="B449" s="131" t="s">
        <v>719</v>
      </c>
      <c r="C449" s="131" t="s">
        <v>1259</v>
      </c>
      <c r="D449" s="131">
        <v>3600</v>
      </c>
      <c r="F449" s="131" t="s">
        <v>1260</v>
      </c>
      <c r="G449" s="131" t="s">
        <v>1261</v>
      </c>
      <c r="J449" s="131" t="s">
        <v>1262</v>
      </c>
      <c r="K449" s="131" t="s">
        <v>1263</v>
      </c>
      <c r="L449" s="133">
        <v>85.68</v>
      </c>
      <c r="M449" s="134">
        <v>46209</v>
      </c>
      <c r="N449" s="131">
        <v>79110</v>
      </c>
      <c r="O449" s="131" t="s">
        <v>713</v>
      </c>
      <c r="P449" s="131">
        <v>79110</v>
      </c>
      <c r="Q449" s="131" t="s">
        <v>426</v>
      </c>
      <c r="R449" s="131">
        <v>0</v>
      </c>
      <c r="T449" s="3" t="str">
        <f>+VLOOKUP(Tabla1[[#This Row],[id_bodega]],'CONVERSION DATOS'!B:D,2,0)</f>
        <v>PALMAS</v>
      </c>
      <c r="U449" s="3" t="str">
        <f>+VLOOKUP(Q449,'CONVERSION DATOS'!B:D,3,0)</f>
        <v>PLANTA CLASIFICACION</v>
      </c>
      <c r="V449" t="str">
        <f>+VLOOKUP($A$1:$A$20597,'DT HUEVO'!$A:$E,3,0)</f>
        <v>SEGUNDA</v>
      </c>
      <c r="W449" t="str">
        <f>+VLOOKUP($A$1:$A$20437,'DT HUEVO'!$A:$E,4,0)</f>
        <v>SEGUNDA</v>
      </c>
      <c r="X449" t="str">
        <f>+VLOOKUP(T$1:T$20597,'DT HUEVO'!$H:$K,2,0)</f>
        <v>-</v>
      </c>
      <c r="Y449" t="str">
        <f>+VLOOKUP(T$1:T$20597,'DT HUEVO'!$H:$K,3,0)</f>
        <v>CALOTO</v>
      </c>
      <c r="Z449" t="str">
        <f>+VLOOKUP(A$1:A$20597,'DT HUEVO'!$A:$E,5,0)</f>
        <v>ROTO</v>
      </c>
      <c r="AA449" t="str">
        <f>IF(Tabla1[[#This Row],[GRUPO]]="PLANTA CLASIFICACION","BODEGA",IF(Tabla1[[#This Row],[GRUPO]]="BODEGA","BODEGA",Tabla1[[#This Row],[GRUPO]]))</f>
        <v>BODEGA</v>
      </c>
      <c r="AB449" t="str">
        <f>VLOOKUP(Tabla1[[#This Row],[articulo]],'DT HUEVO'!$A:$F,6,0)</f>
        <v>SEGUNDA</v>
      </c>
    </row>
    <row r="450" spans="1:28">
      <c r="A450" s="131">
        <v>79203</v>
      </c>
      <c r="B450" s="131" t="s">
        <v>1731</v>
      </c>
      <c r="C450" s="131" t="s">
        <v>1259</v>
      </c>
      <c r="D450" s="131">
        <v>14700</v>
      </c>
      <c r="F450" s="131" t="s">
        <v>1260</v>
      </c>
      <c r="G450" s="131" t="s">
        <v>1261</v>
      </c>
      <c r="J450" s="131" t="s">
        <v>1262</v>
      </c>
      <c r="K450" s="131" t="s">
        <v>1263</v>
      </c>
      <c r="L450" s="133">
        <v>376.83</v>
      </c>
      <c r="M450" s="134">
        <v>46209</v>
      </c>
      <c r="N450" s="131">
        <v>0</v>
      </c>
      <c r="O450" s="131" t="s">
        <v>713</v>
      </c>
      <c r="P450" s="131">
        <v>79203</v>
      </c>
      <c r="Q450" s="131" t="s">
        <v>426</v>
      </c>
      <c r="R450" s="131">
        <v>0</v>
      </c>
      <c r="T450" s="3" t="str">
        <f>+VLOOKUP(Tabla1[[#This Row],[id_bodega]],'CONVERSION DATOS'!B:D,2,0)</f>
        <v>PALMAS</v>
      </c>
      <c r="U450" s="3" t="str">
        <f>+VLOOKUP(Q450,'CONVERSION DATOS'!B:D,3,0)</f>
        <v>PLANTA CLASIFICACION</v>
      </c>
      <c r="V450" t="str">
        <f>+VLOOKUP($A$1:$A$20597,'DT HUEVO'!$A:$E,3,0)</f>
        <v>SEGUNDA</v>
      </c>
      <c r="W450" t="str">
        <f>+VLOOKUP($A$1:$A$20437,'DT HUEVO'!$A:$E,4,0)</f>
        <v>SEGUNDA</v>
      </c>
      <c r="X450" t="str">
        <f>+VLOOKUP(T$1:T$20597,'DT HUEVO'!$H:$K,2,0)</f>
        <v>-</v>
      </c>
      <c r="Y450" t="str">
        <f>+VLOOKUP(T$1:T$20597,'DT HUEVO'!$H:$K,3,0)</f>
        <v>CALOTO</v>
      </c>
      <c r="Z450" t="str">
        <f>+VLOOKUP(A$1:A$20597,'DT HUEVO'!$A:$E,5,0)</f>
        <v>DESECHO</v>
      </c>
      <c r="AA450" t="str">
        <f>IF(Tabla1[[#This Row],[GRUPO]]="PLANTA CLASIFICACION","BODEGA",IF(Tabla1[[#This Row],[GRUPO]]="BODEGA","BODEGA",Tabla1[[#This Row],[GRUPO]]))</f>
        <v>BODEGA</v>
      </c>
      <c r="AB450" t="str">
        <f>VLOOKUP(Tabla1[[#This Row],[articulo]],'DT HUEVO'!$A:$F,6,0)</f>
        <v>SEGUNDA</v>
      </c>
    </row>
    <row r="451" spans="1:28">
      <c r="A451" s="131">
        <v>79201</v>
      </c>
      <c r="B451" s="131" t="s">
        <v>50</v>
      </c>
      <c r="C451" s="131" t="s">
        <v>1259</v>
      </c>
      <c r="D451" s="131">
        <v>36</v>
      </c>
      <c r="F451" s="131" t="s">
        <v>1260</v>
      </c>
      <c r="G451" s="131" t="s">
        <v>1261</v>
      </c>
      <c r="J451" s="131" t="s">
        <v>1262</v>
      </c>
      <c r="K451" s="131" t="s">
        <v>1263</v>
      </c>
      <c r="L451" s="133">
        <v>376.83</v>
      </c>
      <c r="M451" s="134">
        <v>46207</v>
      </c>
      <c r="N451" s="131">
        <v>79201</v>
      </c>
      <c r="O451" s="131" t="s">
        <v>443</v>
      </c>
      <c r="P451" s="131">
        <v>79201</v>
      </c>
      <c r="Q451" s="131" t="s">
        <v>444</v>
      </c>
      <c r="R451" s="131">
        <v>0</v>
      </c>
      <c r="T451" s="3" t="str">
        <f>+VLOOKUP(Tabla1[[#This Row],[id_bodega]],'CONVERSION DATOS'!B:D,2,0)</f>
        <v>TAT BUCARAMANGA</v>
      </c>
      <c r="U451" s="3" t="str">
        <f>+VLOOKUP(Q451,'CONVERSION DATOS'!B:D,3,0)</f>
        <v>BODEGA</v>
      </c>
      <c r="V451" t="str">
        <f>+VLOOKUP($A$1:$A$20597,'DT HUEVO'!$A:$E,3,0)</f>
        <v>SEGUNDA</v>
      </c>
      <c r="W451" t="str">
        <f>+VLOOKUP($A$1:$A$20437,'DT HUEVO'!$A:$E,4,0)</f>
        <v>SEGUNDA</v>
      </c>
      <c r="X451" t="str">
        <f>+VLOOKUP(T$1:T$20597,'DT HUEVO'!$H:$K,2,0)</f>
        <v>COSTA</v>
      </c>
      <c r="Y451" t="str">
        <f>+VLOOKUP(T$1:T$20597,'DT HUEVO'!$H:$K,3,0)</f>
        <v>SANTANDER</v>
      </c>
      <c r="Z451" t="str">
        <f>+VLOOKUP(A$1:A$20597,'DT HUEVO'!$A:$E,5,0)</f>
        <v>DESECHO</v>
      </c>
      <c r="AA451" t="str">
        <f>IF(Tabla1[[#This Row],[GRUPO]]="PLANTA CLASIFICACION","BODEGA",IF(Tabla1[[#This Row],[GRUPO]]="BODEGA","BODEGA",Tabla1[[#This Row],[GRUPO]]))</f>
        <v>BODEGA</v>
      </c>
      <c r="AB451" t="str">
        <f>VLOOKUP(Tabla1[[#This Row],[articulo]],'DT HUEVO'!$A:$F,6,0)</f>
        <v>SEGUNDA</v>
      </c>
    </row>
    <row r="452" spans="1:28">
      <c r="A452" s="131">
        <v>79201</v>
      </c>
      <c r="B452" s="131" t="s">
        <v>50</v>
      </c>
      <c r="C452" s="131" t="s">
        <v>1259</v>
      </c>
      <c r="D452" s="131">
        <v>22571</v>
      </c>
      <c r="F452" s="131" t="s">
        <v>1260</v>
      </c>
      <c r="G452" s="131" t="s">
        <v>1261</v>
      </c>
      <c r="J452" s="131" t="s">
        <v>1262</v>
      </c>
      <c r="K452" s="131" t="s">
        <v>1263</v>
      </c>
      <c r="L452" s="133">
        <v>376.83</v>
      </c>
      <c r="M452" s="134">
        <v>46209</v>
      </c>
      <c r="N452" s="131">
        <v>79201</v>
      </c>
      <c r="O452" s="131" t="s">
        <v>445</v>
      </c>
      <c r="P452" s="131">
        <v>79201</v>
      </c>
      <c r="Q452" s="131" t="s">
        <v>446</v>
      </c>
      <c r="R452" s="131">
        <v>0</v>
      </c>
      <c r="T452" s="3" t="str">
        <f>+VLOOKUP(Tabla1[[#This Row],[id_bodega]],'CONVERSION DATOS'!B:D,2,0)</f>
        <v>TAT CALI</v>
      </c>
      <c r="U452" s="3" t="str">
        <f>+VLOOKUP(Q452,'CONVERSION DATOS'!B:D,3,0)</f>
        <v>BODEGA</v>
      </c>
      <c r="V452" t="str">
        <f>+VLOOKUP($A$1:$A$20597,'DT HUEVO'!$A:$E,3,0)</f>
        <v>SEGUNDA</v>
      </c>
      <c r="W452" t="str">
        <f>+VLOOKUP($A$1:$A$20437,'DT HUEVO'!$A:$E,4,0)</f>
        <v>SEGUNDA</v>
      </c>
      <c r="X452" t="str">
        <f>+VLOOKUP(T$1:T$20597,'DT HUEVO'!$H:$K,2,0)</f>
        <v>OCCIDENTE</v>
      </c>
      <c r="Y452" t="str">
        <f>+VLOOKUP(T$1:T$20597,'DT HUEVO'!$H:$K,3,0)</f>
        <v>CALOTO</v>
      </c>
      <c r="Z452" t="str">
        <f>+VLOOKUP(A$1:A$20597,'DT HUEVO'!$A:$E,5,0)</f>
        <v>DESECHO</v>
      </c>
      <c r="AA452" t="str">
        <f>IF(Tabla1[[#This Row],[GRUPO]]="PLANTA CLASIFICACION","BODEGA",IF(Tabla1[[#This Row],[GRUPO]]="BODEGA","BODEGA",Tabla1[[#This Row],[GRUPO]]))</f>
        <v>BODEGA</v>
      </c>
      <c r="AB452" t="str">
        <f>VLOOKUP(Tabla1[[#This Row],[articulo]],'DT HUEVO'!$A:$F,6,0)</f>
        <v>SEGUNDA</v>
      </c>
    </row>
    <row r="453" spans="1:28">
      <c r="A453" s="131">
        <v>79101</v>
      </c>
      <c r="B453" s="131" t="s">
        <v>57</v>
      </c>
      <c r="C453" s="131" t="s">
        <v>1259</v>
      </c>
      <c r="D453" s="131">
        <v>4253</v>
      </c>
      <c r="F453" s="131" t="s">
        <v>1260</v>
      </c>
      <c r="G453" s="131" t="s">
        <v>1261</v>
      </c>
      <c r="J453" s="131" t="s">
        <v>1262</v>
      </c>
      <c r="K453" s="131" t="s">
        <v>1263</v>
      </c>
      <c r="L453" s="133">
        <v>95.13</v>
      </c>
      <c r="M453" s="134">
        <v>46209</v>
      </c>
      <c r="N453" s="131">
        <v>79101</v>
      </c>
      <c r="O453" s="131" t="s">
        <v>448</v>
      </c>
      <c r="P453" s="131">
        <v>79101</v>
      </c>
      <c r="Q453" s="131" t="s">
        <v>449</v>
      </c>
      <c r="R453" s="131">
        <v>0</v>
      </c>
      <c r="T453" s="3" t="str">
        <f>+VLOOKUP(Tabla1[[#This Row],[id_bodega]],'CONVERSION DATOS'!B:D,2,0)</f>
        <v>TAT POPAYAN</v>
      </c>
      <c r="U453" s="3" t="str">
        <f>+VLOOKUP(Q453,'CONVERSION DATOS'!B:D,3,0)</f>
        <v>BODEGA</v>
      </c>
      <c r="V453" t="str">
        <f>+VLOOKUP($A$1:$A$20597,'DT HUEVO'!$A:$E,3,0)</f>
        <v>SEGUNDA</v>
      </c>
      <c r="W453" t="str">
        <f>+VLOOKUP($A$1:$A$20437,'DT HUEVO'!$A:$E,4,0)</f>
        <v>SEGUNDA</v>
      </c>
      <c r="X453" t="str">
        <f>+VLOOKUP(T$1:T$20597,'DT HUEVO'!$H:$K,2,0)</f>
        <v>OCCIDENTE</v>
      </c>
      <c r="Y453" t="str">
        <f>+VLOOKUP(T$1:T$20597,'DT HUEVO'!$H:$K,3,0)</f>
        <v>CALOTO</v>
      </c>
      <c r="Z453" t="str">
        <f>+VLOOKUP(A$1:A$20597,'DT HUEVO'!$A:$E,5,0)</f>
        <v>ROTO</v>
      </c>
      <c r="AA453" t="str">
        <f>IF(Tabla1[[#This Row],[GRUPO]]="PLANTA CLASIFICACION","BODEGA",IF(Tabla1[[#This Row],[GRUPO]]="BODEGA","BODEGA",Tabla1[[#This Row],[GRUPO]]))</f>
        <v>BODEGA</v>
      </c>
      <c r="AB453" t="str">
        <f>VLOOKUP(Tabla1[[#This Row],[articulo]],'DT HUEVO'!$A:$F,6,0)</f>
        <v>SEGUNDA</v>
      </c>
    </row>
    <row r="454" spans="1:28">
      <c r="A454" s="131">
        <v>79201</v>
      </c>
      <c r="B454" s="131" t="s">
        <v>50</v>
      </c>
      <c r="C454" s="131" t="s">
        <v>1259</v>
      </c>
      <c r="D454" s="131">
        <v>2736</v>
      </c>
      <c r="F454" s="131" t="s">
        <v>1260</v>
      </c>
      <c r="G454" s="131" t="s">
        <v>1261</v>
      </c>
      <c r="J454" s="131" t="s">
        <v>1262</v>
      </c>
      <c r="K454" s="131" t="s">
        <v>1263</v>
      </c>
      <c r="L454" s="133">
        <v>376.83</v>
      </c>
      <c r="M454" s="134">
        <v>46209</v>
      </c>
      <c r="N454" s="131">
        <v>79201</v>
      </c>
      <c r="O454" s="131" t="s">
        <v>448</v>
      </c>
      <c r="P454" s="131">
        <v>79201</v>
      </c>
      <c r="Q454" s="131" t="s">
        <v>449</v>
      </c>
      <c r="R454" s="131">
        <v>0</v>
      </c>
      <c r="T454" s="3" t="str">
        <f>+VLOOKUP(Tabla1[[#This Row],[id_bodega]],'CONVERSION DATOS'!B:D,2,0)</f>
        <v>TAT POPAYAN</v>
      </c>
      <c r="U454" s="3" t="str">
        <f>+VLOOKUP(Q454,'CONVERSION DATOS'!B:D,3,0)</f>
        <v>BODEGA</v>
      </c>
      <c r="V454" t="str">
        <f>+VLOOKUP($A$1:$A$20597,'DT HUEVO'!$A:$E,3,0)</f>
        <v>SEGUNDA</v>
      </c>
      <c r="W454" t="str">
        <f>+VLOOKUP($A$1:$A$20437,'DT HUEVO'!$A:$E,4,0)</f>
        <v>SEGUNDA</v>
      </c>
      <c r="X454" t="str">
        <f>+VLOOKUP(T$1:T$20597,'DT HUEVO'!$H:$K,2,0)</f>
        <v>OCCIDENTE</v>
      </c>
      <c r="Y454" t="str">
        <f>+VLOOKUP(T$1:T$20597,'DT HUEVO'!$H:$K,3,0)</f>
        <v>CALOTO</v>
      </c>
      <c r="Z454" t="str">
        <f>+VLOOKUP(A$1:A$20597,'DT HUEVO'!$A:$E,5,0)</f>
        <v>DESECHO</v>
      </c>
      <c r="AA454" t="str">
        <f>IF(Tabla1[[#This Row],[GRUPO]]="PLANTA CLASIFICACION","BODEGA",IF(Tabla1[[#This Row],[GRUPO]]="BODEGA","BODEGA",Tabla1[[#This Row],[GRUPO]]))</f>
        <v>BODEGA</v>
      </c>
      <c r="AB454" t="str">
        <f>VLOOKUP(Tabla1[[#This Row],[articulo]],'DT HUEVO'!$A:$F,6,0)</f>
        <v>SEGUNDA</v>
      </c>
    </row>
    <row r="455" spans="1:28">
      <c r="A455" s="131">
        <v>79101</v>
      </c>
      <c r="B455" s="131" t="s">
        <v>57</v>
      </c>
      <c r="C455" s="131" t="s">
        <v>1259</v>
      </c>
      <c r="D455" s="131">
        <v>10300</v>
      </c>
      <c r="F455" s="131" t="s">
        <v>1260</v>
      </c>
      <c r="G455" s="131" t="s">
        <v>1261</v>
      </c>
      <c r="J455" s="131" t="s">
        <v>1262</v>
      </c>
      <c r="K455" s="131" t="s">
        <v>1263</v>
      </c>
      <c r="L455" s="133">
        <v>95.13</v>
      </c>
      <c r="M455" s="134">
        <v>46173</v>
      </c>
      <c r="N455" s="131">
        <v>79101</v>
      </c>
      <c r="O455" s="131" t="s">
        <v>450</v>
      </c>
      <c r="P455" s="131">
        <v>79101</v>
      </c>
      <c r="Q455" s="131" t="s">
        <v>451</v>
      </c>
      <c r="R455" s="131">
        <v>0</v>
      </c>
      <c r="T455" s="3" t="str">
        <f>+VLOOKUP(Tabla1[[#This Row],[id_bodega]],'CONVERSION DATOS'!B:D,2,0)</f>
        <v>TAT MEDELLIN</v>
      </c>
      <c r="U455" s="3" t="str">
        <f>+VLOOKUP(Q455,'CONVERSION DATOS'!B:D,3,0)</f>
        <v>BODEGA</v>
      </c>
      <c r="V455" t="str">
        <f>+VLOOKUP($A$1:$A$20597,'DT HUEVO'!$A:$E,3,0)</f>
        <v>SEGUNDA</v>
      </c>
      <c r="W455" t="str">
        <f>+VLOOKUP($A$1:$A$20437,'DT HUEVO'!$A:$E,4,0)</f>
        <v>SEGUNDA</v>
      </c>
      <c r="X455" t="str">
        <f>+VLOOKUP(T$1:T$20597,'DT HUEVO'!$H:$K,2,0)</f>
        <v>OCCIDENTE</v>
      </c>
      <c r="Y455" t="str">
        <f>+VLOOKUP(T$1:T$20597,'DT HUEVO'!$H:$K,3,0)</f>
        <v>CALOTO</v>
      </c>
      <c r="Z455" t="str">
        <f>+VLOOKUP(A$1:A$20597,'DT HUEVO'!$A:$E,5,0)</f>
        <v>ROTO</v>
      </c>
      <c r="AA455" t="str">
        <f>IF(Tabla1[[#This Row],[GRUPO]]="PLANTA CLASIFICACION","BODEGA",IF(Tabla1[[#This Row],[GRUPO]]="BODEGA","BODEGA",Tabla1[[#This Row],[GRUPO]]))</f>
        <v>BODEGA</v>
      </c>
      <c r="AB455" t="str">
        <f>VLOOKUP(Tabla1[[#This Row],[articulo]],'DT HUEVO'!$A:$F,6,0)</f>
        <v>SEGUNDA</v>
      </c>
    </row>
    <row r="456" spans="1:28">
      <c r="A456" s="131">
        <v>79201</v>
      </c>
      <c r="B456" s="131" t="s">
        <v>50</v>
      </c>
      <c r="C456" s="131" t="s">
        <v>1259</v>
      </c>
      <c r="D456" s="131">
        <v>16569</v>
      </c>
      <c r="F456" s="131" t="s">
        <v>1260</v>
      </c>
      <c r="G456" s="131" t="s">
        <v>1261</v>
      </c>
      <c r="J456" s="131" t="s">
        <v>1262</v>
      </c>
      <c r="K456" s="131" t="s">
        <v>1263</v>
      </c>
      <c r="L456" s="133">
        <v>376.83</v>
      </c>
      <c r="M456" s="134">
        <v>46210</v>
      </c>
      <c r="N456" s="131">
        <v>79201</v>
      </c>
      <c r="O456" s="131" t="s">
        <v>450</v>
      </c>
      <c r="P456" s="131">
        <v>79201</v>
      </c>
      <c r="Q456" s="131" t="s">
        <v>451</v>
      </c>
      <c r="R456" s="131">
        <v>0</v>
      </c>
      <c r="T456" s="3" t="str">
        <f>+VLOOKUP(Tabla1[[#This Row],[id_bodega]],'CONVERSION DATOS'!B:D,2,0)</f>
        <v>TAT MEDELLIN</v>
      </c>
      <c r="U456" s="3" t="str">
        <f>+VLOOKUP(Q456,'CONVERSION DATOS'!B:D,3,0)</f>
        <v>BODEGA</v>
      </c>
      <c r="V456" t="str">
        <f>+VLOOKUP($A$1:$A$20597,'DT HUEVO'!$A:$E,3,0)</f>
        <v>SEGUNDA</v>
      </c>
      <c r="W456" t="str">
        <f>+VLOOKUP($A$1:$A$20437,'DT HUEVO'!$A:$E,4,0)</f>
        <v>SEGUNDA</v>
      </c>
      <c r="X456" t="str">
        <f>+VLOOKUP(T$1:T$20597,'DT HUEVO'!$H:$K,2,0)</f>
        <v>OCCIDENTE</v>
      </c>
      <c r="Y456" t="str">
        <f>+VLOOKUP(T$1:T$20597,'DT HUEVO'!$H:$K,3,0)</f>
        <v>CALOTO</v>
      </c>
      <c r="Z456" t="str">
        <f>+VLOOKUP(A$1:A$20597,'DT HUEVO'!$A:$E,5,0)</f>
        <v>DESECHO</v>
      </c>
      <c r="AA456" t="str">
        <f>IF(Tabla1[[#This Row],[GRUPO]]="PLANTA CLASIFICACION","BODEGA",IF(Tabla1[[#This Row],[GRUPO]]="BODEGA","BODEGA",Tabla1[[#This Row],[GRUPO]]))</f>
        <v>BODEGA</v>
      </c>
      <c r="AB456" t="str">
        <f>VLOOKUP(Tabla1[[#This Row],[articulo]],'DT HUEVO'!$A:$F,6,0)</f>
        <v>SEGUNDA</v>
      </c>
    </row>
    <row r="457" spans="1:28">
      <c r="A457" s="131">
        <v>79201</v>
      </c>
      <c r="B457" s="131" t="s">
        <v>50</v>
      </c>
      <c r="C457" s="131" t="s">
        <v>1259</v>
      </c>
      <c r="D457" s="131">
        <v>1077</v>
      </c>
      <c r="F457" s="131" t="s">
        <v>1260</v>
      </c>
      <c r="G457" s="131" t="s">
        <v>1261</v>
      </c>
      <c r="J457" s="131" t="s">
        <v>1262</v>
      </c>
      <c r="K457" s="131" t="s">
        <v>1263</v>
      </c>
      <c r="L457" s="133">
        <v>376.83</v>
      </c>
      <c r="M457" s="134">
        <v>46209</v>
      </c>
      <c r="N457" s="131">
        <v>79201</v>
      </c>
      <c r="O457" s="131" t="s">
        <v>455</v>
      </c>
      <c r="P457" s="131">
        <v>79201</v>
      </c>
      <c r="Q457" s="131" t="s">
        <v>456</v>
      </c>
      <c r="R457" s="131">
        <v>0</v>
      </c>
      <c r="T457" s="3" t="str">
        <f>+VLOOKUP(Tabla1[[#This Row],[id_bodega]],'CONVERSION DATOS'!B:D,2,0)</f>
        <v>TAT BARRANQUILLA</v>
      </c>
      <c r="U457" s="3" t="str">
        <f>+VLOOKUP(Q457,'CONVERSION DATOS'!B:D,3,0)</f>
        <v>BODEGA</v>
      </c>
      <c r="V457" t="str">
        <f>+VLOOKUP($A$1:$A$20597,'DT HUEVO'!$A:$E,3,0)</f>
        <v>SEGUNDA</v>
      </c>
      <c r="W457" t="str">
        <f>+VLOOKUP($A$1:$A$20437,'DT HUEVO'!$A:$E,4,0)</f>
        <v>SEGUNDA</v>
      </c>
      <c r="X457" t="str">
        <f>+VLOOKUP(T$1:T$20597,'DT HUEVO'!$H:$K,2,0)</f>
        <v>COSTA</v>
      </c>
      <c r="Y457" t="str">
        <f>+VLOOKUP(T$1:T$20597,'DT HUEVO'!$H:$K,3,0)</f>
        <v>CALOTO</v>
      </c>
      <c r="Z457" t="str">
        <f>+VLOOKUP(A$1:A$20597,'DT HUEVO'!$A:$E,5,0)</f>
        <v>DESECHO</v>
      </c>
      <c r="AA457" t="str">
        <f>IF(Tabla1[[#This Row],[GRUPO]]="PLANTA CLASIFICACION","BODEGA",IF(Tabla1[[#This Row],[GRUPO]]="BODEGA","BODEGA",Tabla1[[#This Row],[GRUPO]]))</f>
        <v>BODEGA</v>
      </c>
      <c r="AB457" t="str">
        <f>VLOOKUP(Tabla1[[#This Row],[articulo]],'DT HUEVO'!$A:$F,6,0)</f>
        <v>SEGUNDA</v>
      </c>
    </row>
    <row r="458" spans="1:28">
      <c r="A458" s="131">
        <v>79101</v>
      </c>
      <c r="B458" s="131" t="s">
        <v>57</v>
      </c>
      <c r="C458" s="131" t="s">
        <v>1259</v>
      </c>
      <c r="D458" s="131">
        <v>23709</v>
      </c>
      <c r="F458" s="131" t="s">
        <v>1260</v>
      </c>
      <c r="G458" s="131" t="s">
        <v>1261</v>
      </c>
      <c r="J458" s="131" t="s">
        <v>1262</v>
      </c>
      <c r="K458" s="131" t="s">
        <v>1263</v>
      </c>
      <c r="L458" s="133">
        <v>235.5645804011879</v>
      </c>
      <c r="M458" s="134">
        <v>46197</v>
      </c>
      <c r="N458" s="131">
        <v>79101</v>
      </c>
      <c r="O458" s="131" t="s">
        <v>457</v>
      </c>
      <c r="P458" s="131">
        <v>79101</v>
      </c>
      <c r="Q458" s="131" t="s">
        <v>458</v>
      </c>
      <c r="R458" s="131">
        <v>0</v>
      </c>
      <c r="T458" s="3" t="str">
        <f>+VLOOKUP(Tabla1[[#This Row],[id_bodega]],'CONVERSION DATOS'!B:D,2,0)</f>
        <v>TAT CARTAGENA</v>
      </c>
      <c r="U458" s="3" t="str">
        <f>+VLOOKUP(Q458,'CONVERSION DATOS'!B:D,3,0)</f>
        <v>BODEGA</v>
      </c>
      <c r="V458" t="str">
        <f>+VLOOKUP($A$1:$A$20597,'DT HUEVO'!$A:$E,3,0)</f>
        <v>SEGUNDA</v>
      </c>
      <c r="W458" t="str">
        <f>+VLOOKUP($A$1:$A$20437,'DT HUEVO'!$A:$E,4,0)</f>
        <v>SEGUNDA</v>
      </c>
      <c r="X458" t="str">
        <f>+VLOOKUP(T$1:T$20597,'DT HUEVO'!$H:$K,2,0)</f>
        <v>COSTA</v>
      </c>
      <c r="Y458" t="str">
        <f>+VLOOKUP(T$1:T$20597,'DT HUEVO'!$H:$K,3,0)</f>
        <v>CALOTO</v>
      </c>
      <c r="Z458" t="str">
        <f>+VLOOKUP(A$1:A$20597,'DT HUEVO'!$A:$E,5,0)</f>
        <v>ROTO</v>
      </c>
      <c r="AA458" t="str">
        <f>IF(Tabla1[[#This Row],[GRUPO]]="PLANTA CLASIFICACION","BODEGA",IF(Tabla1[[#This Row],[GRUPO]]="BODEGA","BODEGA",Tabla1[[#This Row],[GRUPO]]))</f>
        <v>BODEGA</v>
      </c>
      <c r="AB458" t="str">
        <f>VLOOKUP(Tabla1[[#This Row],[articulo]],'DT HUEVO'!$A:$F,6,0)</f>
        <v>SEGUNDA</v>
      </c>
    </row>
    <row r="459" spans="1:28">
      <c r="A459" s="131">
        <v>79201</v>
      </c>
      <c r="B459" s="131" t="s">
        <v>50</v>
      </c>
      <c r="C459" s="131" t="s">
        <v>1259</v>
      </c>
      <c r="D459" s="131">
        <v>5732</v>
      </c>
      <c r="F459" s="131" t="s">
        <v>1260</v>
      </c>
      <c r="G459" s="131" t="s">
        <v>1261</v>
      </c>
      <c r="J459" s="131" t="s">
        <v>1262</v>
      </c>
      <c r="K459" s="131" t="s">
        <v>1263</v>
      </c>
      <c r="L459" s="133">
        <v>422.5784071877182</v>
      </c>
      <c r="M459" s="134">
        <v>46209</v>
      </c>
      <c r="N459" s="131">
        <v>79201</v>
      </c>
      <c r="O459" s="131" t="s">
        <v>457</v>
      </c>
      <c r="P459" s="131">
        <v>79201</v>
      </c>
      <c r="Q459" s="131" t="s">
        <v>458</v>
      </c>
      <c r="R459" s="131">
        <v>0</v>
      </c>
      <c r="T459" s="3" t="str">
        <f>+VLOOKUP(Tabla1[[#This Row],[id_bodega]],'CONVERSION DATOS'!B:D,2,0)</f>
        <v>TAT CARTAGENA</v>
      </c>
      <c r="U459" s="3" t="str">
        <f>+VLOOKUP(Q459,'CONVERSION DATOS'!B:D,3,0)</f>
        <v>BODEGA</v>
      </c>
      <c r="V459" t="str">
        <f>+VLOOKUP($A$1:$A$20597,'DT HUEVO'!$A:$E,3,0)</f>
        <v>SEGUNDA</v>
      </c>
      <c r="W459" t="str">
        <f>+VLOOKUP($A$1:$A$20437,'DT HUEVO'!$A:$E,4,0)</f>
        <v>SEGUNDA</v>
      </c>
      <c r="X459" t="str">
        <f>+VLOOKUP(T$1:T$20597,'DT HUEVO'!$H:$K,2,0)</f>
        <v>COSTA</v>
      </c>
      <c r="Y459" t="str">
        <f>+VLOOKUP(T$1:T$20597,'DT HUEVO'!$H:$K,3,0)</f>
        <v>CALOTO</v>
      </c>
      <c r="Z459" t="str">
        <f>+VLOOKUP(A$1:A$20597,'DT HUEVO'!$A:$E,5,0)</f>
        <v>DESECHO</v>
      </c>
      <c r="AA459" t="str">
        <f>IF(Tabla1[[#This Row],[GRUPO]]="PLANTA CLASIFICACION","BODEGA",IF(Tabla1[[#This Row],[GRUPO]]="BODEGA","BODEGA",Tabla1[[#This Row],[GRUPO]]))</f>
        <v>BODEGA</v>
      </c>
      <c r="AB459" t="str">
        <f>VLOOKUP(Tabla1[[#This Row],[articulo]],'DT HUEVO'!$A:$F,6,0)</f>
        <v>SEGUNDA</v>
      </c>
    </row>
    <row r="460" spans="1:28">
      <c r="A460" s="131">
        <v>79201</v>
      </c>
      <c r="B460" s="131" t="s">
        <v>50</v>
      </c>
      <c r="C460" s="131" t="s">
        <v>1259</v>
      </c>
      <c r="D460" s="131">
        <v>2099</v>
      </c>
      <c r="F460" s="131" t="s">
        <v>1260</v>
      </c>
      <c r="G460" s="131" t="s">
        <v>1261</v>
      </c>
      <c r="J460" s="131" t="s">
        <v>1262</v>
      </c>
      <c r="K460" s="131" t="s">
        <v>1263</v>
      </c>
      <c r="L460" s="133">
        <v>376.83</v>
      </c>
      <c r="M460" s="134">
        <v>46209</v>
      </c>
      <c r="N460" s="131">
        <v>79201</v>
      </c>
      <c r="O460" s="131" t="s">
        <v>459</v>
      </c>
      <c r="P460" s="131">
        <v>79201</v>
      </c>
      <c r="Q460" s="131" t="s">
        <v>460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BODEGA</v>
      </c>
      <c r="V460" t="str">
        <f>+VLOOKUP($A$1:$A$20597,'DT HUEVO'!$A:$E,3,0)</f>
        <v>SEGUNDA</v>
      </c>
      <c r="W460" t="str">
        <f>+VLOOKUP($A$1:$A$20437,'DT HUEVO'!$A:$E,4,0)</f>
        <v>SEGUNDA</v>
      </c>
      <c r="X460" t="str">
        <f>+VLOOKUP(T$1:T$20597,'DT HUEVO'!$H:$K,2,0)</f>
        <v>COSTA</v>
      </c>
      <c r="Y460" t="str">
        <f>+VLOOKUP(T$1:T$20597,'DT HUEVO'!$H:$K,3,0)</f>
        <v>SANTANDER</v>
      </c>
      <c r="Z460" t="str">
        <f>+VLOOKUP(A$1:A$20597,'DT HUEVO'!$A:$E,5,0)</f>
        <v>DESECHO</v>
      </c>
      <c r="AA460" t="str">
        <f>IF(Tabla1[[#This Row],[GRUPO]]="PLANTA CLASIFICACION","BODEGA",IF(Tabla1[[#This Row],[GRUPO]]="BODEGA","BODEGA",Tabla1[[#This Row],[GRUPO]]))</f>
        <v>BODEGA</v>
      </c>
      <c r="AB460" t="str">
        <f>VLOOKUP(Tabla1[[#This Row],[articulo]],'DT HUEVO'!$A:$F,6,0)</f>
        <v>SEGUNDA</v>
      </c>
    </row>
    <row r="461" spans="1:28">
      <c r="A461" s="131">
        <v>79201</v>
      </c>
      <c r="B461" s="131" t="s">
        <v>50</v>
      </c>
      <c r="C461" s="131" t="s">
        <v>1259</v>
      </c>
      <c r="D461" s="131">
        <v>128</v>
      </c>
      <c r="F461" s="131" t="s">
        <v>1260</v>
      </c>
      <c r="G461" s="131" t="s">
        <v>1261</v>
      </c>
      <c r="J461" s="131" t="s">
        <v>1262</v>
      </c>
      <c r="K461" s="131" t="s">
        <v>1263</v>
      </c>
      <c r="L461" s="133">
        <v>376.83</v>
      </c>
      <c r="M461" s="134">
        <v>46207</v>
      </c>
      <c r="N461" s="131">
        <v>79201</v>
      </c>
      <c r="O461" s="131" t="s">
        <v>461</v>
      </c>
      <c r="P461" s="131">
        <v>79201</v>
      </c>
      <c r="Q461" s="131" t="s">
        <v>462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BODEGA</v>
      </c>
      <c r="V461" t="str">
        <f>+VLOOKUP($A$1:$A$20597,'DT HUEVO'!$A:$E,3,0)</f>
        <v>SEGUNDA</v>
      </c>
      <c r="W461" t="str">
        <f>+VLOOKUP($A$1:$A$20437,'DT HUEVO'!$A:$E,4,0)</f>
        <v>SEGUNDA</v>
      </c>
      <c r="X461" t="str">
        <f>+VLOOKUP(T$1:T$20597,'DT HUEVO'!$H:$K,2,0)</f>
        <v>COSTA</v>
      </c>
      <c r="Y461" t="str">
        <f>+VLOOKUP(T$1:T$20597,'DT HUEVO'!$H:$K,3,0)</f>
        <v>SANTANDER</v>
      </c>
      <c r="Z461" t="str">
        <f>+VLOOKUP(A$1:A$20597,'DT HUEVO'!$A:$E,5,0)</f>
        <v>DESECHO</v>
      </c>
      <c r="AA461" t="str">
        <f>IF(Tabla1[[#This Row],[GRUPO]]="PLANTA CLASIFICACION","BODEGA",IF(Tabla1[[#This Row],[GRUPO]]="BODEGA","BODEGA",Tabla1[[#This Row],[GRUPO]]))</f>
        <v>BODEGA</v>
      </c>
      <c r="AB461" t="str">
        <f>VLOOKUP(Tabla1[[#This Row],[articulo]],'DT HUEVO'!$A:$F,6,0)</f>
        <v>SEGUNDA</v>
      </c>
    </row>
    <row r="462" spans="1:28">
      <c r="A462" s="131">
        <v>79201</v>
      </c>
      <c r="B462" s="131" t="s">
        <v>50</v>
      </c>
      <c r="C462" s="131" t="s">
        <v>1259</v>
      </c>
      <c r="D462" s="131">
        <v>58</v>
      </c>
      <c r="F462" s="131" t="s">
        <v>1260</v>
      </c>
      <c r="G462" s="131" t="s">
        <v>1261</v>
      </c>
      <c r="J462" s="131" t="s">
        <v>1262</v>
      </c>
      <c r="K462" s="131" t="s">
        <v>1263</v>
      </c>
      <c r="L462" s="133">
        <v>376.83</v>
      </c>
      <c r="M462" s="134">
        <v>46206</v>
      </c>
      <c r="N462" s="131">
        <v>79201</v>
      </c>
      <c r="O462" s="131" t="s">
        <v>1194</v>
      </c>
      <c r="P462" s="131">
        <v>79201</v>
      </c>
      <c r="Q462" s="131" t="s">
        <v>1201</v>
      </c>
      <c r="R462" s="131">
        <v>0</v>
      </c>
      <c r="T462" s="3" t="str">
        <f>+VLOOKUP(Tabla1[[#This Row],[id_bodega]],'CONVERSION DATOS'!B:D,2,0)</f>
        <v>TAT SINCELEJO</v>
      </c>
      <c r="U462" s="3" t="str">
        <f>+VLOOKUP(Q462,'CONVERSION DATOS'!B:D,3,0)</f>
        <v>BODEGA</v>
      </c>
      <c r="V462" t="str">
        <f>+VLOOKUP($A$1:$A$20597,'DT HUEVO'!$A:$E,3,0)</f>
        <v>SEGUNDA</v>
      </c>
      <c r="W462" t="str">
        <f>+VLOOKUP($A$1:$A$20437,'DT HUEVO'!$A:$E,4,0)</f>
        <v>SEGUNDA</v>
      </c>
      <c r="X462" t="str">
        <f>+VLOOKUP(T$1:T$20597,'DT HUEVO'!$H:$K,2,0)</f>
        <v>COSTA</v>
      </c>
      <c r="Y462" t="str">
        <f>+VLOOKUP(T$1:T$20597,'DT HUEVO'!$H:$K,3,0)</f>
        <v>SANTANDER</v>
      </c>
      <c r="Z462" t="str">
        <f>+VLOOKUP(A$1:A$20597,'DT HUEVO'!$A:$E,5,0)</f>
        <v>DESECHO</v>
      </c>
      <c r="AA462" t="str">
        <f>IF(Tabla1[[#This Row],[GRUPO]]="PLANTA CLASIFICACION","BODEGA",IF(Tabla1[[#This Row],[GRUPO]]="BODEGA","BODEGA",Tabla1[[#This Row],[GRUPO]]))</f>
        <v>BODEGA</v>
      </c>
      <c r="AB462" t="str">
        <f>VLOOKUP(Tabla1[[#This Row],[articulo]],'DT HUEVO'!$A:$F,6,0)</f>
        <v>SEGUNDA</v>
      </c>
    </row>
    <row r="463" spans="1:28">
      <c r="A463" s="131">
        <v>79201</v>
      </c>
      <c r="B463" s="131" t="s">
        <v>50</v>
      </c>
      <c r="C463" s="131" t="s">
        <v>1259</v>
      </c>
      <c r="D463" s="131">
        <v>4058</v>
      </c>
      <c r="F463" s="131" t="s">
        <v>1260</v>
      </c>
      <c r="G463" s="131" t="s">
        <v>1261</v>
      </c>
      <c r="J463" s="131" t="s">
        <v>1262</v>
      </c>
      <c r="K463" s="131" t="s">
        <v>1263</v>
      </c>
      <c r="L463" s="133">
        <v>376.83</v>
      </c>
      <c r="M463" s="134">
        <v>46209</v>
      </c>
      <c r="N463" s="131">
        <v>79201</v>
      </c>
      <c r="O463" s="131" t="s">
        <v>463</v>
      </c>
      <c r="P463" s="131">
        <v>79201</v>
      </c>
      <c r="Q463" s="131" t="s">
        <v>985</v>
      </c>
      <c r="R463" s="131">
        <v>0</v>
      </c>
      <c r="T463" s="3" t="str">
        <f>+VLOOKUP(Tabla1[[#This Row],[id_bodega]],'CONVERSION DATOS'!B:D,2,0)</f>
        <v>TAT MONTERIA</v>
      </c>
      <c r="U463" s="3" t="str">
        <f>+VLOOKUP(Q463,'CONVERSION DATOS'!B:D,3,0)</f>
        <v>BODEGA</v>
      </c>
      <c r="V463" t="str">
        <f>+VLOOKUP($A$1:$A$20597,'DT HUEVO'!$A:$E,3,0)</f>
        <v>SEGUNDA</v>
      </c>
      <c r="W463" t="str">
        <f>+VLOOKUP($A$1:$A$20437,'DT HUEVO'!$A:$E,4,0)</f>
        <v>SEGUNDA</v>
      </c>
      <c r="X463" t="str">
        <f>+VLOOKUP(T$1:T$20597,'DT HUEVO'!$H:$K,2,0)</f>
        <v>COSTA</v>
      </c>
      <c r="Y463" t="str">
        <f>+VLOOKUP(T$1:T$20597,'DT HUEVO'!$H:$K,3,0)</f>
        <v>SANTANDER</v>
      </c>
      <c r="Z463" t="str">
        <f>+VLOOKUP(A$1:A$20597,'DT HUEVO'!$A:$E,5,0)</f>
        <v>DESECHO</v>
      </c>
      <c r="AA463" t="str">
        <f>IF(Tabla1[[#This Row],[GRUPO]]="PLANTA CLASIFICACION","BODEGA",IF(Tabla1[[#This Row],[GRUPO]]="BODEGA","BODEGA",Tabla1[[#This Row],[GRUPO]]))</f>
        <v>BODEGA</v>
      </c>
      <c r="AB463" t="str">
        <f>VLOOKUP(Tabla1[[#This Row],[articulo]],'DT HUEVO'!$A:$F,6,0)</f>
        <v>SEGUNDA</v>
      </c>
    </row>
    <row r="464" spans="1:28">
      <c r="A464" s="131">
        <v>79201</v>
      </c>
      <c r="B464" s="131" t="s">
        <v>50</v>
      </c>
      <c r="C464" s="131" t="s">
        <v>1259</v>
      </c>
      <c r="D464" s="131">
        <v>66362</v>
      </c>
      <c r="F464" s="131" t="s">
        <v>1260</v>
      </c>
      <c r="G464" s="131" t="s">
        <v>1261</v>
      </c>
      <c r="J464" s="131" t="s">
        <v>1262</v>
      </c>
      <c r="K464" s="131" t="s">
        <v>1263</v>
      </c>
      <c r="L464" s="133">
        <v>376.83</v>
      </c>
      <c r="M464" s="134">
        <v>46209</v>
      </c>
      <c r="N464" s="131">
        <v>79201</v>
      </c>
      <c r="O464" s="131" t="s">
        <v>464</v>
      </c>
      <c r="P464" s="131">
        <v>79201</v>
      </c>
      <c r="Q464" s="131" t="s">
        <v>466</v>
      </c>
      <c r="R464" s="131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BODEGA</v>
      </c>
      <c r="V464" t="str">
        <f>+VLOOKUP($A$1:$A$20597,'DT HUEVO'!$A:$E,3,0)</f>
        <v>SEGUNDA</v>
      </c>
      <c r="W464" t="str">
        <f>+VLOOKUP($A$1:$A$20437,'DT HUEVO'!$A:$E,4,0)</f>
        <v>SEGUNDA</v>
      </c>
      <c r="X464" t="str">
        <f>+VLOOKUP(T$1:T$20597,'DT HUEVO'!$H:$K,2,0)</f>
        <v>CENTRO ORIENTE</v>
      </c>
      <c r="Y464" t="str">
        <f>+VLOOKUP(T$1:T$20597,'DT HUEVO'!$H:$K,3,0)</f>
        <v>SANTANDER</v>
      </c>
      <c r="Z464" t="str">
        <f>+VLOOKUP(A$1:A$20597,'DT HUEVO'!$A:$E,5,0)</f>
        <v>DESECHO</v>
      </c>
      <c r="AA464" t="str">
        <f>IF(Tabla1[[#This Row],[GRUPO]]="PLANTA CLASIFICACION","BODEGA",IF(Tabla1[[#This Row],[GRUPO]]="BODEGA","BODEGA",Tabla1[[#This Row],[GRUPO]]))</f>
        <v>BODEGA</v>
      </c>
      <c r="AB464" t="str">
        <f>VLOOKUP(Tabla1[[#This Row],[articulo]],'DT HUEVO'!$A:$F,6,0)</f>
        <v>SEGUNDA</v>
      </c>
    </row>
    <row r="465" spans="1:28">
      <c r="A465" s="131">
        <v>79201</v>
      </c>
      <c r="B465" s="131" t="s">
        <v>50</v>
      </c>
      <c r="C465" s="131" t="s">
        <v>1259</v>
      </c>
      <c r="D465" s="131">
        <v>755</v>
      </c>
      <c r="F465" s="131" t="s">
        <v>1260</v>
      </c>
      <c r="G465" s="131" t="s">
        <v>1261</v>
      </c>
      <c r="J465" s="131" t="s">
        <v>1262</v>
      </c>
      <c r="K465" s="131" t="s">
        <v>1263</v>
      </c>
      <c r="L465" s="133">
        <v>376.83</v>
      </c>
      <c r="M465" s="134">
        <v>46207</v>
      </c>
      <c r="N465" s="131">
        <v>79201</v>
      </c>
      <c r="O465" s="131" t="s">
        <v>471</v>
      </c>
      <c r="P465" s="131">
        <v>79201</v>
      </c>
      <c r="Q465" s="131" t="s">
        <v>472</v>
      </c>
      <c r="R465" s="131">
        <v>0</v>
      </c>
      <c r="T465" s="3" t="str">
        <f>+VLOOKUP(Tabla1[[#This Row],[id_bodega]],'CONVERSION DATOS'!B:D,2,0)</f>
        <v>TAT VILLAVICENCIO</v>
      </c>
      <c r="U465" s="3" t="str">
        <f>+VLOOKUP(Q465,'CONVERSION DATOS'!B:D,3,0)</f>
        <v>BODEGA</v>
      </c>
      <c r="V465" t="str">
        <f>+VLOOKUP($A$1:$A$20597,'DT HUEVO'!$A:$E,3,0)</f>
        <v>SEGUNDA</v>
      </c>
      <c r="W465" t="str">
        <f>+VLOOKUP($A$1:$A$20437,'DT HUEVO'!$A:$E,4,0)</f>
        <v>SEGUNDA</v>
      </c>
      <c r="X465" t="str">
        <f>+VLOOKUP(T$1:T$20597,'DT HUEVO'!$H:$K,2,0)</f>
        <v>CENTRO ORIENTE</v>
      </c>
      <c r="Y465" t="str">
        <f>+VLOOKUP(T$1:T$20597,'DT HUEVO'!$H:$K,3,0)</f>
        <v>SANTANDER</v>
      </c>
      <c r="Z465" t="str">
        <f>+VLOOKUP(A$1:A$20597,'DT HUEVO'!$A:$E,5,0)</f>
        <v>DESECHO</v>
      </c>
      <c r="AA465" t="str">
        <f>IF(Tabla1[[#This Row],[GRUPO]]="PLANTA CLASIFICACION","BODEGA",IF(Tabla1[[#This Row],[GRUPO]]="BODEGA","BODEGA",Tabla1[[#This Row],[GRUPO]]))</f>
        <v>BODEGA</v>
      </c>
      <c r="AB465" t="str">
        <f>VLOOKUP(Tabla1[[#This Row],[articulo]],'DT HUEVO'!$A:$F,6,0)</f>
        <v>SEGUNDA</v>
      </c>
    </row>
    <row r="466" spans="1:28">
      <c r="A466" s="131">
        <v>79101</v>
      </c>
      <c r="B466" s="131" t="s">
        <v>57</v>
      </c>
      <c r="C466" s="131" t="s">
        <v>1259</v>
      </c>
      <c r="D466" s="131">
        <v>1831</v>
      </c>
      <c r="F466" s="131" t="s">
        <v>1260</v>
      </c>
      <c r="G466" s="131" t="s">
        <v>1261</v>
      </c>
      <c r="J466" s="131" t="s">
        <v>1262</v>
      </c>
      <c r="K466" s="131" t="s">
        <v>1263</v>
      </c>
      <c r="L466" s="133">
        <v>95.13</v>
      </c>
      <c r="M466" s="134">
        <v>46209</v>
      </c>
      <c r="N466" s="131">
        <v>79101</v>
      </c>
      <c r="O466" s="131" t="s">
        <v>473</v>
      </c>
      <c r="P466" s="131">
        <v>79101</v>
      </c>
      <c r="Q466" s="131" t="s">
        <v>474</v>
      </c>
      <c r="R466" s="131">
        <v>0</v>
      </c>
      <c r="T466" s="3" t="str">
        <f>+VLOOKUP(Tabla1[[#This Row],[id_bodega]],'CONVERSION DATOS'!B:D,2,0)</f>
        <v>TAT BOGOTA SIBERIA</v>
      </c>
      <c r="U466" s="3" t="str">
        <f>+VLOOKUP(Q466,'CONVERSION DATOS'!B:D,3,0)</f>
        <v>BODEGA</v>
      </c>
      <c r="V466" t="str">
        <f>+VLOOKUP($A$1:$A$20597,'DT HUEVO'!$A:$E,3,0)</f>
        <v>SEGUNDA</v>
      </c>
      <c r="W466" t="str">
        <f>+VLOOKUP($A$1:$A$20437,'DT HUEVO'!$A:$E,4,0)</f>
        <v>SEGUNDA</v>
      </c>
      <c r="X466" t="str">
        <f>+VLOOKUP(T$1:T$20597,'DT HUEVO'!$H:$K,2,0)</f>
        <v>CENTRO ORIENTE</v>
      </c>
      <c r="Y466" t="str">
        <f>+VLOOKUP(T$1:T$20597,'DT HUEVO'!$H:$K,3,0)</f>
        <v>CALOTO</v>
      </c>
      <c r="Z466" t="str">
        <f>+VLOOKUP(A$1:A$20597,'DT HUEVO'!$A:$E,5,0)</f>
        <v>ROTO</v>
      </c>
      <c r="AA466" t="str">
        <f>IF(Tabla1[[#This Row],[GRUPO]]="PLANTA CLASIFICACION","BODEGA",IF(Tabla1[[#This Row],[GRUPO]]="BODEGA","BODEGA",Tabla1[[#This Row],[GRUPO]]))</f>
        <v>BODEGA</v>
      </c>
      <c r="AB466" t="str">
        <f>VLOOKUP(Tabla1[[#This Row],[articulo]],'DT HUEVO'!$A:$F,6,0)</f>
        <v>SEGUNDA</v>
      </c>
    </row>
    <row r="467" spans="1:28">
      <c r="A467" s="131">
        <v>79201</v>
      </c>
      <c r="B467" s="131" t="s">
        <v>50</v>
      </c>
      <c r="C467" s="131" t="s">
        <v>1259</v>
      </c>
      <c r="D467" s="131">
        <v>379</v>
      </c>
      <c r="F467" s="131" t="s">
        <v>1260</v>
      </c>
      <c r="G467" s="131" t="s">
        <v>1261</v>
      </c>
      <c r="J467" s="131" t="s">
        <v>1262</v>
      </c>
      <c r="K467" s="131" t="s">
        <v>1263</v>
      </c>
      <c r="L467" s="133">
        <v>376.83</v>
      </c>
      <c r="M467" s="134">
        <v>46207</v>
      </c>
      <c r="N467" s="131">
        <v>79201</v>
      </c>
      <c r="O467" s="131" t="s">
        <v>473</v>
      </c>
      <c r="P467" s="131">
        <v>79201</v>
      </c>
      <c r="Q467" s="131" t="s">
        <v>474</v>
      </c>
      <c r="R467" s="131">
        <v>0</v>
      </c>
      <c r="T467" s="3" t="str">
        <f>+VLOOKUP(Tabla1[[#This Row],[id_bodega]],'CONVERSION DATOS'!B:D,2,0)</f>
        <v>TAT BOGOTA SIBERIA</v>
      </c>
      <c r="U467" s="3" t="str">
        <f>+VLOOKUP(Q467,'CONVERSION DATOS'!B:D,3,0)</f>
        <v>BODEGA</v>
      </c>
      <c r="V467" t="str">
        <f>+VLOOKUP($A$1:$A$20597,'DT HUEVO'!$A:$E,3,0)</f>
        <v>SEGUNDA</v>
      </c>
      <c r="W467" t="str">
        <f>+VLOOKUP($A$1:$A$20437,'DT HUEVO'!$A:$E,4,0)</f>
        <v>SEGUNDA</v>
      </c>
      <c r="X467" t="str">
        <f>+VLOOKUP(T$1:T$20597,'DT HUEVO'!$H:$K,2,0)</f>
        <v>CENTRO ORIENTE</v>
      </c>
      <c r="Y467" t="str">
        <f>+VLOOKUP(T$1:T$20597,'DT HUEVO'!$H:$K,3,0)</f>
        <v>CALOTO</v>
      </c>
      <c r="Z467" t="str">
        <f>+VLOOKUP(A$1:A$20597,'DT HUEVO'!$A:$E,5,0)</f>
        <v>DESECHO</v>
      </c>
      <c r="AA467" t="str">
        <f>IF(Tabla1[[#This Row],[GRUPO]]="PLANTA CLASIFICACION","BODEGA",IF(Tabla1[[#This Row],[GRUPO]]="BODEGA","BODEGA",Tabla1[[#This Row],[GRUPO]]))</f>
        <v>BODEGA</v>
      </c>
      <c r="AB467" t="str">
        <f>VLOOKUP(Tabla1[[#This Row],[articulo]],'DT HUEVO'!$A:$F,6,0)</f>
        <v>SEGUNDA</v>
      </c>
    </row>
    <row r="468" spans="1:28">
      <c r="A468" s="131">
        <v>79101</v>
      </c>
      <c r="B468" s="131" t="s">
        <v>57</v>
      </c>
      <c r="C468" s="131" t="s">
        <v>1259</v>
      </c>
      <c r="D468" s="131">
        <v>846</v>
      </c>
      <c r="F468" s="131" t="s">
        <v>1260</v>
      </c>
      <c r="G468" s="131" t="s">
        <v>1261</v>
      </c>
      <c r="J468" s="131" t="s">
        <v>1262</v>
      </c>
      <c r="K468" s="131" t="s">
        <v>1263</v>
      </c>
      <c r="L468" s="133">
        <v>95.13</v>
      </c>
      <c r="M468" s="134">
        <v>46209</v>
      </c>
      <c r="N468" s="131">
        <v>79101</v>
      </c>
      <c r="O468" s="131" t="s">
        <v>479</v>
      </c>
      <c r="P468" s="131">
        <v>79101</v>
      </c>
      <c r="Q468" s="131" t="s">
        <v>480</v>
      </c>
      <c r="R468" s="131">
        <v>0</v>
      </c>
      <c r="T468" s="3" t="str">
        <f>+VLOOKUP(Tabla1[[#This Row],[id_bodega]],'CONVERSION DATOS'!B:D,2,0)</f>
        <v>TAT CUCUTA</v>
      </c>
      <c r="U468" s="3" t="str">
        <f>+VLOOKUP(Q468,'CONVERSION DATOS'!B:D,3,0)</f>
        <v>BODEGA</v>
      </c>
      <c r="V468" t="str">
        <f>+VLOOKUP($A$1:$A$20597,'DT HUEVO'!$A:$E,3,0)</f>
        <v>SEGUNDA</v>
      </c>
      <c r="W468" t="str">
        <f>+VLOOKUP($A$1:$A$20437,'DT HUEVO'!$A:$E,4,0)</f>
        <v>SEGUNDA</v>
      </c>
      <c r="X468" t="str">
        <f>+VLOOKUP(T$1:T$20597,'DT HUEVO'!$H:$K,2,0)</f>
        <v>COSTA</v>
      </c>
      <c r="Y468" t="str">
        <f>+VLOOKUP(T$1:T$20597,'DT HUEVO'!$H:$K,3,0)</f>
        <v>SANTANDER</v>
      </c>
      <c r="Z468" t="str">
        <f>+VLOOKUP(A$1:A$20597,'DT HUEVO'!$A:$E,5,0)</f>
        <v>ROTO</v>
      </c>
      <c r="AA468" t="str">
        <f>IF(Tabla1[[#This Row],[GRUPO]]="PLANTA CLASIFICACION","BODEGA",IF(Tabla1[[#This Row],[GRUPO]]="BODEGA","BODEGA",Tabla1[[#This Row],[GRUPO]]))</f>
        <v>BODEGA</v>
      </c>
      <c r="AB468" t="str">
        <f>VLOOKUP(Tabla1[[#This Row],[articulo]],'DT HUEVO'!$A:$F,6,0)</f>
        <v>SEGUNDA</v>
      </c>
    </row>
    <row r="469" spans="1:28">
      <c r="A469" s="131">
        <v>79201</v>
      </c>
      <c r="B469" s="131" t="s">
        <v>50</v>
      </c>
      <c r="C469" s="131" t="s">
        <v>1259</v>
      </c>
      <c r="D469" s="131">
        <v>263</v>
      </c>
      <c r="F469" s="131" t="s">
        <v>1260</v>
      </c>
      <c r="G469" s="131" t="s">
        <v>1261</v>
      </c>
      <c r="J469" s="131" t="s">
        <v>1262</v>
      </c>
      <c r="K469" s="131" t="s">
        <v>1263</v>
      </c>
      <c r="L469" s="133">
        <v>376.83</v>
      </c>
      <c r="M469" s="134">
        <v>46209</v>
      </c>
      <c r="N469" s="131">
        <v>79201</v>
      </c>
      <c r="O469" s="131" t="s">
        <v>479</v>
      </c>
      <c r="P469" s="131">
        <v>79201</v>
      </c>
      <c r="Q469" s="131" t="s">
        <v>480</v>
      </c>
      <c r="R469" s="131">
        <v>0</v>
      </c>
      <c r="T469" s="3" t="str">
        <f>+VLOOKUP(Tabla1[[#This Row],[id_bodega]],'CONVERSION DATOS'!B:D,2,0)</f>
        <v>TAT CUCUTA</v>
      </c>
      <c r="U469" s="3" t="str">
        <f>+VLOOKUP(Q469,'CONVERSION DATOS'!B:D,3,0)</f>
        <v>BODEGA</v>
      </c>
      <c r="V469" t="str">
        <f>+VLOOKUP($A$1:$A$20597,'DT HUEVO'!$A:$E,3,0)</f>
        <v>SEGUNDA</v>
      </c>
      <c r="W469" t="str">
        <f>+VLOOKUP($A$1:$A$20437,'DT HUEVO'!$A:$E,4,0)</f>
        <v>SEGUNDA</v>
      </c>
      <c r="X469" t="str">
        <f>+VLOOKUP(T$1:T$20597,'DT HUEVO'!$H:$K,2,0)</f>
        <v>COSTA</v>
      </c>
      <c r="Y469" t="str">
        <f>+VLOOKUP(T$1:T$20597,'DT HUEVO'!$H:$K,3,0)</f>
        <v>SANTANDER</v>
      </c>
      <c r="Z469" t="str">
        <f>+VLOOKUP(A$1:A$20597,'DT HUEVO'!$A:$E,5,0)</f>
        <v>DESECHO</v>
      </c>
      <c r="AA469" t="str">
        <f>IF(Tabla1[[#This Row],[GRUPO]]="PLANTA CLASIFICACION","BODEGA",IF(Tabla1[[#This Row],[GRUPO]]="BODEGA","BODEGA",Tabla1[[#This Row],[GRUPO]]))</f>
        <v>BODEGA</v>
      </c>
      <c r="AB469" t="str">
        <f>VLOOKUP(Tabla1[[#This Row],[articulo]],'DT HUEVO'!$A:$F,6,0)</f>
        <v>SEGUNDA</v>
      </c>
    </row>
    <row r="470" spans="1:28">
      <c r="A470" s="131">
        <v>72001</v>
      </c>
      <c r="B470" s="131" t="s">
        <v>1682</v>
      </c>
      <c r="C470" s="131" t="s">
        <v>1259</v>
      </c>
      <c r="D470" s="131">
        <v>3960</v>
      </c>
      <c r="F470" s="131" t="s">
        <v>1260</v>
      </c>
      <c r="G470" s="131" t="s">
        <v>1261</v>
      </c>
      <c r="J470" s="131" t="s">
        <v>1262</v>
      </c>
      <c r="K470" s="131" t="s">
        <v>1263</v>
      </c>
      <c r="L470" s="133">
        <v>162.88</v>
      </c>
      <c r="M470" s="134">
        <v>46209</v>
      </c>
      <c r="N470" s="131">
        <v>72001</v>
      </c>
      <c r="O470" s="131" t="s">
        <v>1714</v>
      </c>
      <c r="P470" s="131">
        <v>72001</v>
      </c>
      <c r="Q470" s="131" t="s">
        <v>1715</v>
      </c>
      <c r="R470" s="131">
        <v>0</v>
      </c>
      <c r="S470" s="132">
        <v>96</v>
      </c>
      <c r="T470" s="3" t="str">
        <f>+VLOOKUP(Tabla1[[#This Row],[id_bodega]],'CONVERSION DATOS'!B:D,2,0)</f>
        <v>BODEGA EVENTUALIDAD</v>
      </c>
      <c r="U470" s="3" t="str">
        <f>+VLOOKUP(Q470,'CONVERSION DATOS'!B:D,3,0)</f>
        <v>TRANSITO</v>
      </c>
      <c r="V470" t="str">
        <f>+VLOOKUP($A$1:$A$20597,'DT HUEVO'!$A:$E,3,0)</f>
        <v>SEGUNDA</v>
      </c>
      <c r="W470" t="str">
        <f>+VLOOKUP($A$1:$A$20437,'DT HUEVO'!$A:$E,4,0)</f>
        <v>SEGUNDA</v>
      </c>
      <c r="X470" t="str">
        <f>+VLOOKUP(T$1:T$20597,'DT HUEVO'!$H:$K,2,0)</f>
        <v>-</v>
      </c>
      <c r="Y470" t="str">
        <f>+VLOOKUP(T$1:T$20597,'DT HUEVO'!$H:$K,3,0)</f>
        <v>SANTANDER</v>
      </c>
      <c r="Z470" t="str">
        <f>+VLOOKUP(A$1:A$20597,'DT HUEVO'!$A:$E,5,0)</f>
        <v>SUCIO</v>
      </c>
      <c r="AA470" t="str">
        <f>IF(Tabla1[[#This Row],[GRUPO]]="PLANTA CLASIFICACION","BODEGA",IF(Tabla1[[#This Row],[GRUPO]]="BODEGA","BODEGA",Tabla1[[#This Row],[GRUPO]]))</f>
        <v>TRANSITO</v>
      </c>
      <c r="AB470" t="str">
        <f>VLOOKUP(Tabla1[[#This Row],[articulo]],'DT HUEVO'!$A:$F,6,0)</f>
        <v>SEGUNDA</v>
      </c>
    </row>
    <row r="471" spans="1:28">
      <c r="A471" s="131">
        <v>76401</v>
      </c>
      <c r="B471" s="131" t="s">
        <v>1741</v>
      </c>
      <c r="C471" s="131" t="s">
        <v>1259</v>
      </c>
      <c r="D471" s="131">
        <v>1050</v>
      </c>
      <c r="F471" s="131" t="s">
        <v>1260</v>
      </c>
      <c r="G471" s="131" t="s">
        <v>1261</v>
      </c>
      <c r="J471" s="131" t="s">
        <v>1262</v>
      </c>
      <c r="K471" s="131" t="s">
        <v>1263</v>
      </c>
      <c r="L471" s="133">
        <v>145.4603142857143</v>
      </c>
      <c r="M471" s="134">
        <v>46209</v>
      </c>
      <c r="N471" s="131">
        <v>76401</v>
      </c>
      <c r="O471" s="131" t="s">
        <v>1714</v>
      </c>
      <c r="P471" s="131">
        <v>76401</v>
      </c>
      <c r="Q471" s="131" t="s">
        <v>1715</v>
      </c>
      <c r="R471" s="131">
        <v>0</v>
      </c>
      <c r="S471" s="132">
        <v>96</v>
      </c>
      <c r="T471" s="3" t="str">
        <f>+VLOOKUP(Tabla1[[#This Row],[id_bodega]],'CONVERSION DATOS'!B:D,2,0)</f>
        <v>BODEGA EVENTUALIDAD</v>
      </c>
      <c r="U471" s="3" t="str">
        <f>+VLOOKUP(Q471,'CONVERSION DATOS'!B:D,3,0)</f>
        <v>TRANSITO</v>
      </c>
      <c r="V471" t="str">
        <f>+VLOOKUP($A$1:$A$20597,'DT HUEVO'!$A:$E,3,0)</f>
        <v>SEGUNDA</v>
      </c>
      <c r="W471" t="str">
        <f>+VLOOKUP($A$1:$A$20437,'DT HUEVO'!$A:$E,4,0)</f>
        <v>SEGUNDA</v>
      </c>
      <c r="X471" t="str">
        <f>+VLOOKUP(T$1:T$20597,'DT HUEVO'!$H:$K,2,0)</f>
        <v>-</v>
      </c>
      <c r="Y471" t="str">
        <f>+VLOOKUP(T$1:T$20597,'DT HUEVO'!$H:$K,3,0)</f>
        <v>SANTANDER</v>
      </c>
      <c r="Z471" t="str">
        <f>+VLOOKUP(A$1:A$20597,'DT HUEVO'!$A:$E,5,0)</f>
        <v>REVOLTURA</v>
      </c>
      <c r="AA471" t="str">
        <f>IF(Tabla1[[#This Row],[GRUPO]]="PLANTA CLASIFICACION","BODEGA",IF(Tabla1[[#This Row],[GRUPO]]="BODEGA","BODEGA",Tabla1[[#This Row],[GRUPO]]))</f>
        <v>TRANSITO</v>
      </c>
      <c r="AB471" t="str">
        <f>VLOOKUP(Tabla1[[#This Row],[articulo]],'DT HUEVO'!$A:$F,6,0)</f>
        <v>SEGUNDA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955</v>
      </c>
      <c r="F472" s="131" t="s">
        <v>1260</v>
      </c>
      <c r="G472" s="131" t="s">
        <v>1261</v>
      </c>
      <c r="J472" s="131" t="s">
        <v>1262</v>
      </c>
      <c r="K472" s="131" t="s">
        <v>1263</v>
      </c>
      <c r="L472" s="133">
        <v>349.55</v>
      </c>
      <c r="M472" s="134">
        <v>46208</v>
      </c>
      <c r="O472" s="131" t="s">
        <v>25</v>
      </c>
      <c r="P472" s="131">
        <v>2110402</v>
      </c>
      <c r="Q472" s="131" t="s">
        <v>26</v>
      </c>
      <c r="R472" s="131">
        <v>0</v>
      </c>
      <c r="T472" s="3" t="str">
        <f>+VLOOKUP(Tabla1[[#This Row],[id_bodega]],'CONVERSION DATOS'!B:D,2,0)</f>
        <v>ALKA1</v>
      </c>
      <c r="U472" s="3" t="str">
        <f>+VLOOKUP(Q472,'CONVERSION DATOS'!B:D,3,0)</f>
        <v>PLANTA CLASIFICACION</v>
      </c>
      <c r="V472" t="str">
        <f>+VLOOKUP($A$1:$A$20579,'DT HUEVO'!$A:$E,3,0)</f>
        <v>M</v>
      </c>
      <c r="W472" t="str">
        <f>+VLOOKUP($A$1:$A$20419,'DT HUEVO'!$A:$E,4,0)</f>
        <v>VERDE</v>
      </c>
      <c r="X472" t="str">
        <f>+VLOOKUP(T$1:T$20579,'DT HUEVO'!$H:$K,2,0)</f>
        <v>-</v>
      </c>
      <c r="Y472" t="str">
        <f>+VLOOKUP(T$1:T$20579,'DT HUEVO'!$H:$K,3,0)</f>
        <v>CALOTO</v>
      </c>
      <c r="Z472">
        <f>+VLOOKUP(A$1:A$20579,'DT HUEVO'!$A:$E,5,0)</f>
        <v>0</v>
      </c>
      <c r="AA472" t="str">
        <f>IF(Tabla1[[#This Row],[GRUPO]]="PLANTA CLASIFICACION","BODEGA",IF(Tabla1[[#This Row],[GRUPO]]="BODEGA","BODEGA",Tabla1[[#This Row],[GRUPO]]))</f>
        <v>BODEGA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7</v>
      </c>
      <c r="F473" s="131" t="s">
        <v>1260</v>
      </c>
      <c r="G473" s="131" t="s">
        <v>1261</v>
      </c>
      <c r="J473" s="131" t="s">
        <v>1262</v>
      </c>
      <c r="K473" s="131" t="s">
        <v>1263</v>
      </c>
      <c r="L473" s="133">
        <v>349.55</v>
      </c>
      <c r="M473" s="134">
        <v>46207</v>
      </c>
      <c r="O473" s="131" t="s">
        <v>51</v>
      </c>
      <c r="P473" s="131">
        <v>2110402</v>
      </c>
      <c r="Q473" s="131" t="s">
        <v>52</v>
      </c>
      <c r="R473" s="131">
        <v>0</v>
      </c>
      <c r="T473" s="3" t="str">
        <f>+VLOOKUP(Tabla1[[#This Row],[id_bodega]],'CONVERSION DATOS'!B:D,2,0)</f>
        <v>ALKA2</v>
      </c>
      <c r="U473" s="3" t="str">
        <f>+VLOOKUP(Q473,'CONVERSION DATOS'!B:D,3,0)</f>
        <v>PLANTA CLASIFICACION</v>
      </c>
      <c r="V473" t="str">
        <f>+VLOOKUP($A$1:$A$20535,'DT HUEVO'!$A:$E,3,0)</f>
        <v>M</v>
      </c>
      <c r="W473" t="str">
        <f>+VLOOKUP($A$1:$A$20375,'DT HUEVO'!$A:$E,4,0)</f>
        <v>VERDE</v>
      </c>
      <c r="X473" t="str">
        <f>+VLOOKUP(T$1:T$20535,'DT HUEVO'!$H:$K,2,0)</f>
        <v>-</v>
      </c>
      <c r="Y473" t="str">
        <f>+VLOOKUP(T$1:T$20535,'DT HUEVO'!$H:$K,3,0)</f>
        <v>CALOTO</v>
      </c>
      <c r="Z473">
        <f>+VLOOKUP(A$1:A$20535,'DT HUEVO'!$A:$E,5,0)</f>
        <v>0</v>
      </c>
      <c r="AA473" t="str">
        <f>IF(Tabla1[[#This Row],[GRUPO]]="PLANTA CLASIFICACION","BODEGA",IF(Tabla1[[#This Row],[GRUPO]]="BODEGA","BODEGA",Tabla1[[#This Row],[GRUPO]]))</f>
        <v>BODEGA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35686</v>
      </c>
      <c r="F474" s="131" t="s">
        <v>1260</v>
      </c>
      <c r="G474" s="131" t="s">
        <v>1261</v>
      </c>
      <c r="J474" s="131" t="s">
        <v>1262</v>
      </c>
      <c r="K474" s="131" t="s">
        <v>1263</v>
      </c>
      <c r="L474" s="133">
        <v>349.55</v>
      </c>
      <c r="M474" s="134">
        <v>46209</v>
      </c>
      <c r="O474" s="131" t="s">
        <v>58</v>
      </c>
      <c r="P474" s="131">
        <v>2110402</v>
      </c>
      <c r="Q474" s="131" t="s">
        <v>59</v>
      </c>
      <c r="R474" s="131">
        <v>0</v>
      </c>
      <c r="T474" s="3" t="str">
        <f>+VLOOKUP(Tabla1[[#This Row],[id_bodega]],'CONVERSION DATOS'!B:D,2,0)</f>
        <v>BELLAVISTA</v>
      </c>
      <c r="U474" s="3" t="str">
        <f>+VLOOKUP(Q474,'CONVERSION DATOS'!B:D,3,0)</f>
        <v>PLANTA CLASIFICACION</v>
      </c>
      <c r="V474" t="str">
        <f>+VLOOKUP($A$1:$A$20538,'DT HUEVO'!$A:$E,3,0)</f>
        <v>M</v>
      </c>
      <c r="W474" t="str">
        <f>+VLOOKUP($A$1:$A$20378,'DT HUEVO'!$A:$E,4,0)</f>
        <v>VERDE</v>
      </c>
      <c r="X474" t="str">
        <f>+VLOOKUP(T$1:T$20538,'DT HUEVO'!$H:$K,2,0)</f>
        <v>-</v>
      </c>
      <c r="Y474" t="str">
        <f>+VLOOKUP(T$1:T$20538,'DT HUEVO'!$H:$K,3,0)</f>
        <v>SANTANDER</v>
      </c>
      <c r="Z474">
        <f>+VLOOKUP(A$1:A$20538,'DT HUEVO'!$A:$E,5,0)</f>
        <v>0</v>
      </c>
      <c r="AA474" t="str">
        <f>IF(Tabla1[[#This Row],[GRUPO]]="PLANTA CLASIFICACION","BODEGA",IF(Tabla1[[#This Row],[GRUPO]]="BODEGA","BODEGA",Tabla1[[#This Row],[GRUPO]]))</f>
        <v>BODEGA</v>
      </c>
      <c r="AB474" t="str">
        <f>VLOOKUP(Tabla1[[#This Row],[articulo]],'DT HUEVO'!$A:$F,6,0)</f>
        <v>TAT</v>
      </c>
    </row>
    <row r="475" spans="1:28">
      <c r="A475" s="131">
        <v>110484</v>
      </c>
      <c r="B475" s="131" t="s">
        <v>1373</v>
      </c>
      <c r="C475" s="131" t="s">
        <v>1259</v>
      </c>
      <c r="D475" s="131">
        <v>1080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470</v>
      </c>
      <c r="J475" s="131" t="s">
        <v>1262</v>
      </c>
      <c r="K475" s="131" t="s">
        <v>1263</v>
      </c>
      <c r="L475" s="133">
        <v>506.58</v>
      </c>
      <c r="M475" s="134">
        <v>46209</v>
      </c>
      <c r="N475" s="131">
        <v>0</v>
      </c>
      <c r="O475" s="131" t="s">
        <v>93</v>
      </c>
      <c r="P475" s="131">
        <v>110484</v>
      </c>
      <c r="Q475" s="131" t="s">
        <v>94</v>
      </c>
      <c r="R475" s="131">
        <v>0</v>
      </c>
      <c r="T475" s="3" t="str">
        <f>+VLOOKUP(Tabla1[[#This Row],[id_bodega]],'CONVERSION DATOS'!B:D,2,0)</f>
        <v>TAT CARTAGENA</v>
      </c>
      <c r="U475" s="3" t="str">
        <f>+VLOOKUP(Q475,'CONVERSION DATOS'!B:D,3,0)</f>
        <v>VEHICULOS</v>
      </c>
      <c r="V475" t="str">
        <f>+VLOOKUP($A$1:$A$20590,'DT HUEVO'!$A:$E,3,0)</f>
        <v>M</v>
      </c>
      <c r="W475" t="str">
        <f>+VLOOKUP($A$1:$A$20430,'DT HUEVO'!$A:$E,4,0)</f>
        <v>ETIQUETA</v>
      </c>
      <c r="X475" t="str">
        <f>+VLOOKUP(T$1:T$20590,'DT HUEVO'!$H:$K,2,0)</f>
        <v>COSTA</v>
      </c>
      <c r="Y475" t="str">
        <f>+VLOOKUP(T$1:T$20590,'DT HUEVO'!$H:$K,3,0)</f>
        <v>CALOTO</v>
      </c>
      <c r="Z475">
        <f>+VLOOKUP(A$1:A$20590,'DT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AU/FS/GS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598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349.67486786860962</v>
      </c>
      <c r="M476" s="134">
        <v>46210</v>
      </c>
      <c r="O476" s="131" t="s">
        <v>93</v>
      </c>
      <c r="P476" s="131">
        <v>2110402</v>
      </c>
      <c r="Q476" s="131" t="s">
        <v>94</v>
      </c>
      <c r="R476" s="131">
        <v>0</v>
      </c>
      <c r="T476" s="3" t="str">
        <f>+VLOOKUP(Tabla1[[#This Row],[id_bodega]],'CONVERSION DATOS'!B:D,2,0)</f>
        <v>TAT CARTAGENA</v>
      </c>
      <c r="U476" s="3" t="str">
        <f>+VLOOKUP(Q476,'CONVERSION DATOS'!B:D,3,0)</f>
        <v>VEHICULOS</v>
      </c>
      <c r="V476" t="str">
        <f>+VLOOKUP($A$1:$A$20590,'DT HUEVO'!$A:$E,3,0)</f>
        <v>M</v>
      </c>
      <c r="W476" t="str">
        <f>+VLOOKUP($A$1:$A$20430,'DT HUEVO'!$A:$E,4,0)</f>
        <v>VERDE</v>
      </c>
      <c r="X476" t="str">
        <f>+VLOOKUP(T$1:T$20590,'DT HUEVO'!$H:$K,2,0)</f>
        <v>COSTA</v>
      </c>
      <c r="Y476" t="str">
        <f>+VLOOKUP(T$1:T$20590,'DT HUEVO'!$H:$K,3,0)</f>
        <v>CALOTO</v>
      </c>
      <c r="Z476">
        <f>+VLOOKUP(A$1:A$20590,'DT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110416</v>
      </c>
      <c r="B477" s="131" t="s">
        <v>1265</v>
      </c>
      <c r="C477" s="131" t="s">
        <v>1259</v>
      </c>
      <c r="D477" s="131">
        <v>6600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460</v>
      </c>
      <c r="J477" s="131" t="s">
        <v>1262</v>
      </c>
      <c r="K477" s="131" t="s">
        <v>1263</v>
      </c>
      <c r="L477" s="133">
        <v>450.22</v>
      </c>
      <c r="M477" s="134">
        <v>46210</v>
      </c>
      <c r="O477" s="131" t="s">
        <v>1823</v>
      </c>
      <c r="P477" s="131">
        <v>110416</v>
      </c>
      <c r="Q477" s="131" t="s">
        <v>519</v>
      </c>
      <c r="R477" s="131">
        <v>0</v>
      </c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+VLOOKUP($A$1:$A$20590,'DT HUEVO'!$A:$E,3,0)</f>
        <v>M</v>
      </c>
      <c r="W477" t="str">
        <f>+VLOOKUP($A$1:$A$20430,'DT HUEVO'!$A:$E,4,0)</f>
        <v>ETIQUETA</v>
      </c>
      <c r="X477" t="str">
        <f>+VLOOKUP(T$1:T$20590,'DT HUEVO'!$H:$K,2,0)</f>
        <v>COSTA</v>
      </c>
      <c r="Y477" t="str">
        <f>+VLOOKUP(T$1:T$20590,'DT HUEVO'!$H:$K,3,0)</f>
        <v>SANTANDER</v>
      </c>
      <c r="Z477">
        <f>+VLOOKUP(A$1:A$20590,'DT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AU/FS/GS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960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425</v>
      </c>
      <c r="J478" s="131" t="s">
        <v>1262</v>
      </c>
      <c r="K478" s="131" t="s">
        <v>1263</v>
      </c>
      <c r="L478" s="133">
        <v>349.55</v>
      </c>
      <c r="M478" s="134">
        <v>46209</v>
      </c>
      <c r="O478" s="131" t="s">
        <v>1744</v>
      </c>
      <c r="P478" s="131">
        <v>2110402</v>
      </c>
      <c r="Q478" s="131" t="s">
        <v>95</v>
      </c>
      <c r="R478" s="131">
        <v>0</v>
      </c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+VLOOKUP($A$1:$A$20590,'DT HUEVO'!$A:$E,3,0)</f>
        <v>M</v>
      </c>
      <c r="W478" t="str">
        <f>+VLOOKUP($A$1:$A$20430,'DT HUEVO'!$A:$E,4,0)</f>
        <v>VERDE</v>
      </c>
      <c r="X478" t="str">
        <f>+VLOOKUP(T$1:T$20590,'DT HUEVO'!$H:$K,2,0)</f>
        <v>CENTRO ORIENTE</v>
      </c>
      <c r="Y478" t="str">
        <f>+VLOOKUP(T$1:T$20590,'DT HUEVO'!$H:$K,3,0)</f>
        <v>CALOTO</v>
      </c>
      <c r="Z478">
        <f>+VLOOKUP(A$1:A$20590,'DT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2110427</v>
      </c>
      <c r="B479" s="131" t="s">
        <v>1269</v>
      </c>
      <c r="C479" s="131" t="s">
        <v>1259</v>
      </c>
      <c r="D479" s="131">
        <v>222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400</v>
      </c>
      <c r="J479" s="131" t="s">
        <v>1262</v>
      </c>
      <c r="K479" s="131" t="s">
        <v>1263</v>
      </c>
      <c r="L479" s="133">
        <v>328.87</v>
      </c>
      <c r="M479" s="134">
        <v>46209</v>
      </c>
      <c r="N479" s="131">
        <v>0</v>
      </c>
      <c r="O479" s="131" t="s">
        <v>103</v>
      </c>
      <c r="P479" s="131">
        <v>2110427</v>
      </c>
      <c r="Q479" s="131" t="s">
        <v>104</v>
      </c>
      <c r="R479" s="131">
        <v>0</v>
      </c>
      <c r="T479" s="3" t="str">
        <f>+VLOOKUP(Tabla1[[#This Row],[id_bodega]],'CONVERSION DATOS'!B:D,2,0)</f>
        <v>TAT BUCARAMANGA</v>
      </c>
      <c r="U479" s="3" t="str">
        <f>+VLOOKUP(Q479,'CONVERSION DATOS'!B:D,3,0)</f>
        <v>VEHICULOS</v>
      </c>
      <c r="V479" t="str">
        <f>+VLOOKUP($A$1:$A$20590,'DT HUEVO'!$A:$E,3,0)</f>
        <v>M</v>
      </c>
      <c r="W479" t="str">
        <f>+VLOOKUP($A$1:$A$20430,'DT HUEVO'!$A:$E,4,0)</f>
        <v>VERDE</v>
      </c>
      <c r="X479" t="str">
        <f>+VLOOKUP(T$1:T$20590,'DT HUEVO'!$H:$K,2,0)</f>
        <v>COSTA</v>
      </c>
      <c r="Y479" t="str">
        <f>+VLOOKUP(T$1:T$20590,'DT HUEVO'!$H:$K,3,0)</f>
        <v>SANTANDER</v>
      </c>
      <c r="Z479">
        <f>+VLOOKUP(A$1:A$20590,'DT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2110427</v>
      </c>
      <c r="B480" s="131" t="s">
        <v>1269</v>
      </c>
      <c r="C480" s="131" t="s">
        <v>1259</v>
      </c>
      <c r="D480" s="131">
        <v>755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400</v>
      </c>
      <c r="J480" s="131" t="s">
        <v>1262</v>
      </c>
      <c r="K480" s="131" t="s">
        <v>1263</v>
      </c>
      <c r="L480" s="133">
        <v>328.87</v>
      </c>
      <c r="M480" s="134">
        <v>46209</v>
      </c>
      <c r="N480" s="131">
        <v>0</v>
      </c>
      <c r="O480" s="131" t="s">
        <v>105</v>
      </c>
      <c r="P480" s="131">
        <v>2110427</v>
      </c>
      <c r="Q480" s="131" t="s">
        <v>106</v>
      </c>
      <c r="R480" s="131">
        <v>0</v>
      </c>
      <c r="T480" s="3" t="str">
        <f>+VLOOKUP(Tabla1[[#This Row],[id_bodega]],'CONVERSION DATOS'!B:D,2,0)</f>
        <v>TAT BUCARAMANGA</v>
      </c>
      <c r="U480" s="3" t="str">
        <f>+VLOOKUP(Q480,'CONVERSION DATOS'!B:D,3,0)</f>
        <v>VEHICULOS</v>
      </c>
      <c r="V480" t="str">
        <f>+VLOOKUP($A$1:$A$20590,'DT HUEVO'!$A:$E,3,0)</f>
        <v>M</v>
      </c>
      <c r="W480" t="str">
        <f>+VLOOKUP($A$1:$A$20430,'DT HUEVO'!$A:$E,4,0)</f>
        <v>VERDE</v>
      </c>
      <c r="X480" t="str">
        <f>+VLOOKUP(T$1:T$20590,'DT HUEVO'!$H:$K,2,0)</f>
        <v>COSTA</v>
      </c>
      <c r="Y480" t="str">
        <f>+VLOOKUP(T$1:T$20590,'DT HUEVO'!$H:$K,3,0)</f>
        <v>SANTANDER</v>
      </c>
      <c r="Z480">
        <f>+VLOOKUP(A$1:A$20590,'DT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2110427</v>
      </c>
      <c r="B481" s="131" t="s">
        <v>1269</v>
      </c>
      <c r="C481" s="131" t="s">
        <v>1259</v>
      </c>
      <c r="D481" s="131">
        <v>630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400</v>
      </c>
      <c r="J481" s="131" t="s">
        <v>1262</v>
      </c>
      <c r="K481" s="131" t="s">
        <v>1263</v>
      </c>
      <c r="L481" s="133">
        <v>328.87</v>
      </c>
      <c r="M481" s="134">
        <v>46209</v>
      </c>
      <c r="N481" s="131">
        <v>0</v>
      </c>
      <c r="O481" s="131" t="s">
        <v>107</v>
      </c>
      <c r="P481" s="131">
        <v>2110427</v>
      </c>
      <c r="Q481" s="131" t="s">
        <v>108</v>
      </c>
      <c r="R481" s="131">
        <v>0</v>
      </c>
      <c r="T481" s="3" t="str">
        <f>+VLOOKUP(Tabla1[[#This Row],[id_bodega]],'CONVERSION DATOS'!B:D,2,0)</f>
        <v>TAT BUCARAMANGA</v>
      </c>
      <c r="U481" s="3" t="str">
        <f>+VLOOKUP(Q481,'CONVERSION DATOS'!B:D,3,0)</f>
        <v>VEHICULOS</v>
      </c>
      <c r="V481" t="str">
        <f>+VLOOKUP($A$1:$A$20590,'DT HUEVO'!$A:$E,3,0)</f>
        <v>M</v>
      </c>
      <c r="W481" t="str">
        <f>+VLOOKUP($A$1:$A$20430,'DT HUEVO'!$A:$E,4,0)</f>
        <v>VERDE</v>
      </c>
      <c r="X481" t="str">
        <f>+VLOOKUP(T$1:T$20590,'DT HUEVO'!$H:$K,2,0)</f>
        <v>COSTA</v>
      </c>
      <c r="Y481" t="str">
        <f>+VLOOKUP(T$1:T$20590,'DT HUEVO'!$H:$K,3,0)</f>
        <v>SANTANDER</v>
      </c>
      <c r="Z481">
        <f>+VLOOKUP(A$1:A$20590,'DT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2110427</v>
      </c>
      <c r="B482" s="131" t="s">
        <v>1269</v>
      </c>
      <c r="C482" s="131" t="s">
        <v>1259</v>
      </c>
      <c r="D482" s="131">
        <v>480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400</v>
      </c>
      <c r="J482" s="131" t="s">
        <v>1262</v>
      </c>
      <c r="K482" s="131" t="s">
        <v>1263</v>
      </c>
      <c r="L482" s="133">
        <v>328.87</v>
      </c>
      <c r="M482" s="134">
        <v>46209</v>
      </c>
      <c r="N482" s="131">
        <v>0</v>
      </c>
      <c r="O482" s="131" t="s">
        <v>109</v>
      </c>
      <c r="P482" s="131">
        <v>2110427</v>
      </c>
      <c r="Q482" s="131" t="s">
        <v>110</v>
      </c>
      <c r="R482" s="131">
        <v>0</v>
      </c>
      <c r="T482" s="3" t="str">
        <f>+VLOOKUP(Tabla1[[#This Row],[id_bodega]],'CONVERSION DATOS'!B:D,2,0)</f>
        <v>TAT BUCARAMANGA</v>
      </c>
      <c r="U482" s="3" t="str">
        <f>+VLOOKUP(Q482,'CONVERSION DATOS'!B:D,3,0)</f>
        <v>VEHICULOS</v>
      </c>
      <c r="V482" t="str">
        <f>+VLOOKUP($A$1:$A$20590,'DT HUEVO'!$A:$E,3,0)</f>
        <v>M</v>
      </c>
      <c r="W482" t="str">
        <f>+VLOOKUP($A$1:$A$20430,'DT HUEVO'!$A:$E,4,0)</f>
        <v>VERDE</v>
      </c>
      <c r="X482" t="str">
        <f>+VLOOKUP(T$1:T$20590,'DT HUEVO'!$H:$K,2,0)</f>
        <v>COSTA</v>
      </c>
      <c r="Y482" t="str">
        <f>+VLOOKUP(T$1:T$20590,'DT HUEVO'!$H:$K,3,0)</f>
        <v>SANTANDER</v>
      </c>
      <c r="Z482">
        <f>+VLOOKUP(A$1:A$20590,'DT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2110427</v>
      </c>
      <c r="B483" s="131" t="s">
        <v>1269</v>
      </c>
      <c r="C483" s="131" t="s">
        <v>1259</v>
      </c>
      <c r="D483" s="131">
        <v>619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400</v>
      </c>
      <c r="J483" s="131" t="s">
        <v>1262</v>
      </c>
      <c r="K483" s="131" t="s">
        <v>1263</v>
      </c>
      <c r="L483" s="133">
        <v>328.87</v>
      </c>
      <c r="M483" s="134">
        <v>46209</v>
      </c>
      <c r="N483" s="131">
        <v>0</v>
      </c>
      <c r="O483" s="131" t="s">
        <v>115</v>
      </c>
      <c r="P483" s="131">
        <v>2110427</v>
      </c>
      <c r="Q483" s="131" t="s">
        <v>116</v>
      </c>
      <c r="R483" s="131">
        <v>0</v>
      </c>
      <c r="T483" s="3" t="str">
        <f>+VLOOKUP(Tabla1[[#This Row],[id_bodega]],'CONVERSION DATOS'!B:D,2,0)</f>
        <v>TAT BUCARAMANGA</v>
      </c>
      <c r="U483" s="3" t="str">
        <f>+VLOOKUP(Q483,'CONVERSION DATOS'!B:D,3,0)</f>
        <v>VEHICULOS</v>
      </c>
      <c r="V483" t="str">
        <f>+VLOOKUP($A$1:$A$20570,'DT HUEVO'!$A:$E,3,0)</f>
        <v>M</v>
      </c>
      <c r="W483" t="str">
        <f>+VLOOKUP($A$1:$A$20410,'DT HUEVO'!$A:$E,4,0)</f>
        <v>VERDE</v>
      </c>
      <c r="X483" t="str">
        <f>+VLOOKUP(T$1:T$20570,'DT HUEVO'!$H:$K,2,0)</f>
        <v>COSTA</v>
      </c>
      <c r="Y483" t="str">
        <f>+VLOOKUP(T$1:T$20570,'DT HUEVO'!$H:$K,3,0)</f>
        <v>SANTANDER</v>
      </c>
      <c r="Z483">
        <f>+VLOOKUP(A$1:A$20570,'DT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2110427</v>
      </c>
      <c r="B484" s="131" t="s">
        <v>1269</v>
      </c>
      <c r="C484" s="131" t="s">
        <v>1259</v>
      </c>
      <c r="D484" s="131">
        <v>2700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400</v>
      </c>
      <c r="J484" s="131" t="s">
        <v>1262</v>
      </c>
      <c r="K484" s="131" t="s">
        <v>1263</v>
      </c>
      <c r="L484" s="133">
        <v>328.87</v>
      </c>
      <c r="M484" s="134">
        <v>46209</v>
      </c>
      <c r="N484" s="131">
        <v>0</v>
      </c>
      <c r="O484" s="131" t="s">
        <v>119</v>
      </c>
      <c r="P484" s="131">
        <v>2110427</v>
      </c>
      <c r="Q484" s="131" t="s">
        <v>120</v>
      </c>
      <c r="R484" s="131">
        <v>0</v>
      </c>
      <c r="T484" s="3" t="str">
        <f>+VLOOKUP(Tabla1[[#This Row],[id_bodega]],'CONVERSION DATOS'!B:D,2,0)</f>
        <v>TAT BUCARAMANGA</v>
      </c>
      <c r="U484" s="3" t="str">
        <f>+VLOOKUP(Q484,'CONVERSION DATOS'!B:D,3,0)</f>
        <v>VEHICULOS</v>
      </c>
      <c r="V484" t="str">
        <f>+VLOOKUP($A$1:$A$20576,'DT HUEVO'!$A:$E,3,0)</f>
        <v>M</v>
      </c>
      <c r="W484" t="str">
        <f>+VLOOKUP($A$1:$A$20416,'DT HUEVO'!$A:$E,4,0)</f>
        <v>VERDE</v>
      </c>
      <c r="X484" t="str">
        <f>+VLOOKUP(T$1:T$20576,'DT HUEVO'!$H:$K,2,0)</f>
        <v>COSTA</v>
      </c>
      <c r="Y484" t="str">
        <f>+VLOOKUP(T$1:T$20576,'DT HUEVO'!$H:$K,3,0)</f>
        <v>SANTANDER</v>
      </c>
      <c r="Z484">
        <f>+VLOOKUP(A$1:A$20576,'DT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2110427</v>
      </c>
      <c r="B485" s="131" t="s">
        <v>1269</v>
      </c>
      <c r="C485" s="131" t="s">
        <v>1259</v>
      </c>
      <c r="D485" s="131">
        <v>120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400</v>
      </c>
      <c r="J485" s="131" t="s">
        <v>1262</v>
      </c>
      <c r="K485" s="131" t="s">
        <v>1263</v>
      </c>
      <c r="L485" s="133">
        <v>328.87</v>
      </c>
      <c r="M485" s="134">
        <v>46209</v>
      </c>
      <c r="N485" s="131">
        <v>0</v>
      </c>
      <c r="O485" s="131" t="s">
        <v>121</v>
      </c>
      <c r="P485" s="131">
        <v>2110427</v>
      </c>
      <c r="Q485" s="131" t="s">
        <v>122</v>
      </c>
      <c r="R485" s="131">
        <v>0</v>
      </c>
      <c r="T485" s="3" t="str">
        <f>+VLOOKUP(Tabla1[[#This Row],[id_bodega]],'CONVERSION DATOS'!B:D,2,0)</f>
        <v>TAT BUCARAMANGA</v>
      </c>
      <c r="U485" s="3" t="str">
        <f>+VLOOKUP(Q485,'CONVERSION DATOS'!B:D,3,0)</f>
        <v>VEHICULOS</v>
      </c>
      <c r="V485" t="str">
        <f>+VLOOKUP($A$1:$A$20579,'DT HUEVO'!$A:$E,3,0)</f>
        <v>M</v>
      </c>
      <c r="W485" t="str">
        <f>+VLOOKUP($A$1:$A$20419,'DT HUEVO'!$A:$E,4,0)</f>
        <v>VERDE</v>
      </c>
      <c r="X485" t="str">
        <f>+VLOOKUP(T$1:T$20579,'DT HUEVO'!$H:$K,2,0)</f>
        <v>COSTA</v>
      </c>
      <c r="Y485" t="str">
        <f>+VLOOKUP(T$1:T$20579,'DT HUEVO'!$H:$K,3,0)</f>
        <v>SANTANDER</v>
      </c>
      <c r="Z485">
        <f>+VLOOKUP(A$1:A$20579,'DT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2110427</v>
      </c>
      <c r="B486" s="131" t="s">
        <v>1269</v>
      </c>
      <c r="C486" s="131" t="s">
        <v>1259</v>
      </c>
      <c r="D486" s="131">
        <v>2160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400</v>
      </c>
      <c r="J486" s="131" t="s">
        <v>1262</v>
      </c>
      <c r="K486" s="131" t="s">
        <v>1263</v>
      </c>
      <c r="L486" s="133">
        <v>328.87</v>
      </c>
      <c r="M486" s="134">
        <v>46209</v>
      </c>
      <c r="N486" s="131">
        <v>0</v>
      </c>
      <c r="O486" s="131" t="s">
        <v>123</v>
      </c>
      <c r="P486" s="131">
        <v>2110427</v>
      </c>
      <c r="Q486" s="131" t="s">
        <v>124</v>
      </c>
      <c r="R486" s="131">
        <v>0</v>
      </c>
      <c r="T486" s="3" t="str">
        <f>+VLOOKUP(Tabla1[[#This Row],[id_bodega]],'CONVERSION DATOS'!B:D,2,0)</f>
        <v>TAT BUCARAMANGA</v>
      </c>
      <c r="U486" s="3" t="str">
        <f>+VLOOKUP(Q486,'CONVERSION DATOS'!B:D,3,0)</f>
        <v>VEHICULOS</v>
      </c>
      <c r="V486" t="str">
        <f>+VLOOKUP($A$1:$A$20490,'DT HUEVO'!$A:$E,3,0)</f>
        <v>M</v>
      </c>
      <c r="W486" t="str">
        <f>+VLOOKUP($A$1:$A$20330,'DT HUEVO'!$A:$E,4,0)</f>
        <v>VERDE</v>
      </c>
      <c r="X486" t="str">
        <f>+VLOOKUP(T$1:T$20490,'DT HUEVO'!$H:$K,2,0)</f>
        <v>COSTA</v>
      </c>
      <c r="Y486" t="str">
        <f>+VLOOKUP(T$1:T$20490,'DT HUEVO'!$H:$K,3,0)</f>
        <v>SANTANDER</v>
      </c>
      <c r="Z486">
        <f>+VLOOKUP(A$1:A$20490,'DT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2110427</v>
      </c>
      <c r="B487" s="131" t="s">
        <v>1269</v>
      </c>
      <c r="C487" s="131" t="s">
        <v>1259</v>
      </c>
      <c r="D487" s="131">
        <v>715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400</v>
      </c>
      <c r="J487" s="131" t="s">
        <v>1262</v>
      </c>
      <c r="K487" s="131" t="s">
        <v>1263</v>
      </c>
      <c r="L487" s="133">
        <v>328.87</v>
      </c>
      <c r="M487" s="134">
        <v>46209</v>
      </c>
      <c r="N487" s="131">
        <v>0</v>
      </c>
      <c r="O487" s="131" t="s">
        <v>127</v>
      </c>
      <c r="P487" s="131">
        <v>2110427</v>
      </c>
      <c r="Q487" s="131" t="s">
        <v>128</v>
      </c>
      <c r="R487" s="131">
        <v>0</v>
      </c>
      <c r="T487" s="3" t="str">
        <f>+VLOOKUP(Tabla1[[#This Row],[id_bodega]],'CONVERSION DATOS'!B:D,2,0)</f>
        <v>TAT BUCARAMANGA</v>
      </c>
      <c r="U487" s="3" t="str">
        <f>+VLOOKUP(Q487,'CONVERSION DATOS'!B:D,3,0)</f>
        <v>VEHICULOS</v>
      </c>
      <c r="V487" t="str">
        <f>+VLOOKUP($A$1:$A$20576,'DT HUEVO'!$A:$E,3,0)</f>
        <v>M</v>
      </c>
      <c r="W487" t="str">
        <f>+VLOOKUP($A$1:$A$20416,'DT HUEVO'!$A:$E,4,0)</f>
        <v>VERDE</v>
      </c>
      <c r="X487" t="str">
        <f>+VLOOKUP(T$1:T$20576,'DT HUEVO'!$H:$K,2,0)</f>
        <v>COSTA</v>
      </c>
      <c r="Y487" t="str">
        <f>+VLOOKUP(T$1:T$20576,'DT HUEVO'!$H:$K,3,0)</f>
        <v>SANTANDER</v>
      </c>
      <c r="Z487">
        <f>+VLOOKUP(A$1:A$20576,'DT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2700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349.55</v>
      </c>
      <c r="M488" s="134">
        <v>46210</v>
      </c>
      <c r="O488" s="131" t="s">
        <v>164</v>
      </c>
      <c r="P488" s="131">
        <v>2110402</v>
      </c>
      <c r="Q488" s="131" t="s">
        <v>165</v>
      </c>
      <c r="R488" s="131">
        <v>0</v>
      </c>
      <c r="T488" s="3" t="str">
        <f>+VLOOKUP(Tabla1[[#This Row],[id_bodega]],'CONVERSION DATOS'!B:D,2,0)</f>
        <v>TAT POPAYAN</v>
      </c>
      <c r="U488" s="3" t="str">
        <f>+VLOOKUP(Q488,'CONVERSION DATOS'!B:D,3,0)</f>
        <v>VEHICULOS</v>
      </c>
      <c r="V488" t="str">
        <f>+VLOOKUP($A$1:$A$20590,'DT HUEVO'!$A:$E,3,0)</f>
        <v>M</v>
      </c>
      <c r="W488" t="str">
        <f>+VLOOKUP($A$1:$A$20430,'DT HUEVO'!$A:$E,4,0)</f>
        <v>VERDE</v>
      </c>
      <c r="X488" t="str">
        <f>+VLOOKUP(T$1:T$20590,'DT HUEVO'!$H:$K,2,0)</f>
        <v>OCCIDENTE</v>
      </c>
      <c r="Y488" t="str">
        <f>+VLOOKUP(T$1:T$20590,'DT HUEVO'!$H:$K,3,0)</f>
        <v>CALOTO</v>
      </c>
      <c r="Z488">
        <f>+VLOOKUP(A$1:A$20590,'DT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15450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430</v>
      </c>
      <c r="J489" s="131" t="s">
        <v>1262</v>
      </c>
      <c r="K489" s="131" t="s">
        <v>1263</v>
      </c>
      <c r="L489" s="133">
        <v>349.55</v>
      </c>
      <c r="M489" s="134">
        <v>46210</v>
      </c>
      <c r="O489" s="131" t="s">
        <v>166</v>
      </c>
      <c r="P489" s="131">
        <v>2110402</v>
      </c>
      <c r="Q489" s="131" t="s">
        <v>167</v>
      </c>
      <c r="R489" s="131">
        <v>0</v>
      </c>
      <c r="T489" s="3" t="str">
        <f>+VLOOKUP(Tabla1[[#This Row],[id_bodega]],'CONVERSION DATOS'!B:D,2,0)</f>
        <v>TAT POPAYAN</v>
      </c>
      <c r="U489" s="3" t="str">
        <f>+VLOOKUP(Q489,'CONVERSION DATOS'!B:D,3,0)</f>
        <v>VEHICULOS</v>
      </c>
      <c r="V489" t="str">
        <f>+VLOOKUP($A$1:$A$20590,'DT HUEVO'!$A:$E,3,0)</f>
        <v>M</v>
      </c>
      <c r="W489" t="str">
        <f>+VLOOKUP($A$1:$A$20430,'DT HUEVO'!$A:$E,4,0)</f>
        <v>VERDE</v>
      </c>
      <c r="X489" t="str">
        <f>+VLOOKUP(T$1:T$20590,'DT HUEVO'!$H:$K,2,0)</f>
        <v>OCCIDENTE</v>
      </c>
      <c r="Y489" t="str">
        <f>+VLOOKUP(T$1:T$20590,'DT HUEVO'!$H:$K,3,0)</f>
        <v>CALOTO</v>
      </c>
      <c r="Z489">
        <f>+VLOOKUP(A$1:A$20590,'DT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984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349.55</v>
      </c>
      <c r="M490" s="134">
        <v>46210</v>
      </c>
      <c r="O490" s="131" t="s">
        <v>168</v>
      </c>
      <c r="P490" s="131">
        <v>2110402</v>
      </c>
      <c r="Q490" s="131" t="s">
        <v>169</v>
      </c>
      <c r="R490" s="131">
        <v>0</v>
      </c>
      <c r="T490" s="3" t="str">
        <f>+VLOOKUP(Tabla1[[#This Row],[id_bodega]],'CONVERSION DATOS'!B:D,2,0)</f>
        <v>TAT POPAYAN</v>
      </c>
      <c r="U490" s="3" t="str">
        <f>+VLOOKUP(Q490,'CONVERSION DATOS'!B:D,3,0)</f>
        <v>VEHICULOS</v>
      </c>
      <c r="V490" t="str">
        <f>+VLOOKUP($A$1:$A$20570,'DT HUEVO'!$A:$E,3,0)</f>
        <v>M</v>
      </c>
      <c r="W490" t="str">
        <f>+VLOOKUP($A$1:$A$20410,'DT HUEVO'!$A:$E,4,0)</f>
        <v>VERDE</v>
      </c>
      <c r="X490" t="str">
        <f>+VLOOKUP(T$1:T$20570,'DT HUEVO'!$H:$K,2,0)</f>
        <v>OCCIDENTE</v>
      </c>
      <c r="Y490" t="str">
        <f>+VLOOKUP(T$1:T$20570,'DT HUEVO'!$H:$K,3,0)</f>
        <v>CALOTO</v>
      </c>
      <c r="Z490">
        <f>+VLOOKUP(A$1:A$20570,'DT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1710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349.55</v>
      </c>
      <c r="M491" s="134">
        <v>46210</v>
      </c>
      <c r="O491" s="131" t="s">
        <v>170</v>
      </c>
      <c r="P491" s="131">
        <v>2110402</v>
      </c>
      <c r="Q491" s="131" t="s">
        <v>171</v>
      </c>
      <c r="R491" s="131">
        <v>0</v>
      </c>
      <c r="T491" s="3" t="str">
        <f>+VLOOKUP(Tabla1[[#This Row],[id_bodega]],'CONVERSION DATOS'!B:D,2,0)</f>
        <v>TAT POPAYAN</v>
      </c>
      <c r="U491" s="3" t="str">
        <f>+VLOOKUP(Q491,'CONVERSION DATOS'!B:D,3,0)</f>
        <v>VEHICULOS</v>
      </c>
      <c r="V491" t="str">
        <f>+VLOOKUP($A$1:$A$20490,'DT HUEVO'!$A:$E,3,0)</f>
        <v>M</v>
      </c>
      <c r="W491" t="str">
        <f>+VLOOKUP($A$1:$A$20330,'DT HUEVO'!$A:$E,4,0)</f>
        <v>VERDE</v>
      </c>
      <c r="X491" t="str">
        <f>+VLOOKUP(T$1:T$20490,'DT HUEVO'!$H:$K,2,0)</f>
        <v>OCCIDENTE</v>
      </c>
      <c r="Y491" t="str">
        <f>+VLOOKUP(T$1:T$20490,'DT HUEVO'!$H:$K,3,0)</f>
        <v>CALOTO</v>
      </c>
      <c r="Z491">
        <f>+VLOOKUP(A$1:A$20490,'DT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708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349.55</v>
      </c>
      <c r="M492" s="134">
        <v>46210</v>
      </c>
      <c r="O492" s="131" t="s">
        <v>172</v>
      </c>
      <c r="P492" s="131">
        <v>2110402</v>
      </c>
      <c r="Q492" s="131" t="s">
        <v>173</v>
      </c>
      <c r="R492" s="131">
        <v>0</v>
      </c>
      <c r="T492" s="3" t="str">
        <f>+VLOOKUP(Tabla1[[#This Row],[id_bodega]],'CONVERSION DATOS'!B:D,2,0)</f>
        <v>TAT POPAYAN</v>
      </c>
      <c r="U492" s="3" t="str">
        <f>+VLOOKUP(Q492,'CONVERSION DATOS'!B:D,3,0)</f>
        <v>VEHICULOS</v>
      </c>
      <c r="V492" t="str">
        <f>+VLOOKUP($A$1:$A$20538,'DT HUEVO'!$A:$E,3,0)</f>
        <v>M</v>
      </c>
      <c r="W492" t="str">
        <f>+VLOOKUP($A$1:$A$20378,'DT HUEVO'!$A:$E,4,0)</f>
        <v>VERDE</v>
      </c>
      <c r="X492" t="str">
        <f>+VLOOKUP(T$1:T$20538,'DT HUEVO'!$H:$K,2,0)</f>
        <v>OCCIDENTE</v>
      </c>
      <c r="Y492" t="str">
        <f>+VLOOKUP(T$1:T$20538,'DT HUEVO'!$H:$K,3,0)</f>
        <v>CALOTO</v>
      </c>
      <c r="Z492">
        <f>+VLOOKUP(A$1:A$20538,'DT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2390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349.55</v>
      </c>
      <c r="M493" s="134">
        <v>46209</v>
      </c>
      <c r="O493" s="131" t="s">
        <v>174</v>
      </c>
      <c r="P493" s="131">
        <v>2110402</v>
      </c>
      <c r="Q493" s="131" t="s">
        <v>175</v>
      </c>
      <c r="R493" s="131">
        <v>0</v>
      </c>
      <c r="T493" s="3" t="str">
        <f>+VLOOKUP(Tabla1[[#This Row],[id_bodega]],'CONVERSION DATOS'!B:D,2,0)</f>
        <v>TAT POPAYAN</v>
      </c>
      <c r="U493" s="3" t="str">
        <f>+VLOOKUP(Q493,'CONVERSION DATOS'!B:D,3,0)</f>
        <v>VEHICULOS</v>
      </c>
      <c r="V493" t="str">
        <f>+VLOOKUP($A$1:$A$20535,'DT HUEVO'!$A:$E,3,0)</f>
        <v>M</v>
      </c>
      <c r="W493" t="str">
        <f>+VLOOKUP($A$1:$A$20375,'DT HUEVO'!$A:$E,4,0)</f>
        <v>VERDE</v>
      </c>
      <c r="X493" t="str">
        <f>+VLOOKUP(T$1:T$20535,'DT HUEVO'!$H:$K,2,0)</f>
        <v>OCCIDENTE</v>
      </c>
      <c r="Y493" t="str">
        <f>+VLOOKUP(T$1:T$20535,'DT HUEVO'!$H:$K,3,0)</f>
        <v>CALOTO</v>
      </c>
      <c r="Z493">
        <f>+VLOOKUP(A$1:A$20535,'DT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2903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349.55</v>
      </c>
      <c r="M494" s="134">
        <v>46210</v>
      </c>
      <c r="O494" s="131" t="s">
        <v>176</v>
      </c>
      <c r="P494" s="131">
        <v>2110402</v>
      </c>
      <c r="Q494" s="131" t="s">
        <v>177</v>
      </c>
      <c r="R494" s="131">
        <v>0</v>
      </c>
      <c r="T494" s="3" t="str">
        <f>+VLOOKUP(Tabla1[[#This Row],[id_bodega]],'CONVERSION DATOS'!B:D,2,0)</f>
        <v>TAT POPAYAN</v>
      </c>
      <c r="U494" s="3" t="str">
        <f>+VLOOKUP(Q494,'CONVERSION DATOS'!B:D,3,0)</f>
        <v>VEHICULOS</v>
      </c>
      <c r="V494" t="str">
        <f>+VLOOKUP($A$1:$A$20535,'DT HUEVO'!$A:$E,3,0)</f>
        <v>M</v>
      </c>
      <c r="W494" t="str">
        <f>+VLOOKUP($A$1:$A$20375,'DT HUEVO'!$A:$E,4,0)</f>
        <v>VERDE</v>
      </c>
      <c r="X494" t="str">
        <f>+VLOOKUP(T$1:T$20535,'DT HUEVO'!$H:$K,2,0)</f>
        <v>OCCIDENTE</v>
      </c>
      <c r="Y494" t="str">
        <f>+VLOOKUP(T$1:T$20535,'DT HUEVO'!$H:$K,3,0)</f>
        <v>CALOTO</v>
      </c>
      <c r="Z494">
        <f>+VLOOKUP(A$1:A$20535,'DT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2610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430</v>
      </c>
      <c r="J495" s="131" t="s">
        <v>1262</v>
      </c>
      <c r="K495" s="131" t="s">
        <v>1263</v>
      </c>
      <c r="L495" s="133">
        <v>349.55</v>
      </c>
      <c r="M495" s="134">
        <v>46209</v>
      </c>
      <c r="O495" s="131" t="s">
        <v>178</v>
      </c>
      <c r="P495" s="131">
        <v>2110402</v>
      </c>
      <c r="Q495" s="131" t="s">
        <v>179</v>
      </c>
      <c r="R495" s="131">
        <v>0</v>
      </c>
      <c r="T495" s="3" t="str">
        <f>+VLOOKUP(Tabla1[[#This Row],[id_bodega]],'CONVERSION DATOS'!B:D,2,0)</f>
        <v>TAT POPAYAN</v>
      </c>
      <c r="U495" s="3" t="str">
        <f>+VLOOKUP(Q495,'CONVERSION DATOS'!B:D,3,0)</f>
        <v>VEHICULOS</v>
      </c>
      <c r="V495" t="str">
        <f>+VLOOKUP($A$1:$A$20579,'DT HUEVO'!$A:$E,3,0)</f>
        <v>M</v>
      </c>
      <c r="W495" t="str">
        <f>+VLOOKUP($A$1:$A$20419,'DT HUEVO'!$A:$E,4,0)</f>
        <v>VERDE</v>
      </c>
      <c r="X495" t="str">
        <f>+VLOOKUP(T$1:T$20579,'DT HUEVO'!$H:$K,2,0)</f>
        <v>OCCIDENTE</v>
      </c>
      <c r="Y495" t="str">
        <f>+VLOOKUP(T$1:T$20579,'DT HUEVO'!$H:$K,3,0)</f>
        <v>CALOTO</v>
      </c>
      <c r="Z495">
        <f>+VLOOKUP(A$1:A$20579,'DT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1606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349.55</v>
      </c>
      <c r="M496" s="134">
        <v>46209</v>
      </c>
      <c r="O496" s="131" t="s">
        <v>1034</v>
      </c>
      <c r="P496" s="131">
        <v>2110402</v>
      </c>
      <c r="Q496" s="131" t="s">
        <v>1035</v>
      </c>
      <c r="R496" s="131">
        <v>0</v>
      </c>
      <c r="T496" s="3" t="str">
        <f>+VLOOKUP(Tabla1[[#This Row],[id_bodega]],'CONVERSION DATOS'!B:D,2,0)</f>
        <v>TAT POPAYAN</v>
      </c>
      <c r="U496" s="3" t="str">
        <f>+VLOOKUP(Q496,'CONVERSION DATOS'!B:D,3,0)</f>
        <v>VEHICULOS</v>
      </c>
      <c r="V496" t="str">
        <f>+VLOOKUP($A$1:$A$20505,'DT HUEVO'!$A:$E,3,0)</f>
        <v>M</v>
      </c>
      <c r="W496" t="str">
        <f>+VLOOKUP($A$1:$A$20345,'DT HUEVO'!$A:$E,4,0)</f>
        <v>VERDE</v>
      </c>
      <c r="X496" t="str">
        <f>+VLOOKUP(T$1:T$20505,'DT HUEVO'!$H:$K,2,0)</f>
        <v>OCCIDENTE</v>
      </c>
      <c r="Y496" t="str">
        <f>+VLOOKUP(T$1:T$20505,'DT HUEVO'!$H:$K,3,0)</f>
        <v>CALOTO</v>
      </c>
      <c r="Z496">
        <f>+VLOOKUP(A$1:A$20505,'DT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471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430</v>
      </c>
      <c r="J497" s="131" t="s">
        <v>1262</v>
      </c>
      <c r="K497" s="131" t="s">
        <v>1263</v>
      </c>
      <c r="L497" s="133">
        <v>349.55</v>
      </c>
      <c r="M497" s="134">
        <v>46209</v>
      </c>
      <c r="O497" s="131" t="s">
        <v>1751</v>
      </c>
      <c r="P497" s="131">
        <v>2110402</v>
      </c>
      <c r="Q497" s="131" t="s">
        <v>1349</v>
      </c>
      <c r="R497" s="131">
        <v>0</v>
      </c>
      <c r="T497" s="3" t="str">
        <f>+VLOOKUP(Tabla1[[#This Row],[id_bodega]],'CONVERSION DATOS'!B:D,2,0)</f>
        <v>TAT POPAYAN</v>
      </c>
      <c r="U497" s="3" t="str">
        <f>+VLOOKUP(Q497,'CONVERSION DATOS'!B:D,3,0)</f>
        <v>VEHICULOS</v>
      </c>
      <c r="V497" t="str">
        <f>+VLOOKUP($A$1:$A$20490,'DT HUEVO'!$A:$E,3,0)</f>
        <v>M</v>
      </c>
      <c r="W497" t="str">
        <f>+VLOOKUP($A$1:$A$20330,'DT HUEVO'!$A:$E,4,0)</f>
        <v>VERDE</v>
      </c>
      <c r="X497" t="str">
        <f>+VLOOKUP(T$1:T$20490,'DT HUEVO'!$H:$K,2,0)</f>
        <v>OCCIDENTE</v>
      </c>
      <c r="Y497" t="str">
        <f>+VLOOKUP(T$1:T$20490,'DT HUEVO'!$H:$K,3,0)</f>
        <v>CALOTO</v>
      </c>
      <c r="Z497">
        <f>+VLOOKUP(A$1:A$20490,'DT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1350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349.55</v>
      </c>
      <c r="M498" s="134">
        <v>46209</v>
      </c>
      <c r="O498" s="131" t="s">
        <v>180</v>
      </c>
      <c r="P498" s="131">
        <v>2110402</v>
      </c>
      <c r="Q498" s="131" t="s">
        <v>181</v>
      </c>
      <c r="R498" s="131">
        <v>0</v>
      </c>
      <c r="T498" s="3" t="str">
        <f>+VLOOKUP(Tabla1[[#This Row],[id_bodega]],'CONVERSION DATOS'!B:D,2,0)</f>
        <v>TAT POPAYAN</v>
      </c>
      <c r="U498" s="3" t="str">
        <f>+VLOOKUP(Q498,'CONVERSION DATOS'!B:D,3,0)</f>
        <v>VEHICULOS</v>
      </c>
      <c r="V498" t="str">
        <f>+VLOOKUP($A$1:$A$20416,'DT HUEVO'!$A:$E,3,0)</f>
        <v>M</v>
      </c>
      <c r="W498" t="str">
        <f>+VLOOKUP($A$1:$A$20256,'DT HUEVO'!$A:$E,4,0)</f>
        <v>VERDE</v>
      </c>
      <c r="X498" t="str">
        <f>+VLOOKUP(T$1:T$20416,'DT HUEVO'!$H:$K,2,0)</f>
        <v>OCCIDENTE</v>
      </c>
      <c r="Y498" t="str">
        <f>+VLOOKUP(T$1:T$20416,'DT HUEVO'!$H:$K,3,0)</f>
        <v>CALOTO</v>
      </c>
      <c r="Z498">
        <f>+VLOOKUP(A$1:A$20416,'DT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1017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430</v>
      </c>
      <c r="J499" s="131" t="s">
        <v>1262</v>
      </c>
      <c r="K499" s="131" t="s">
        <v>1263</v>
      </c>
      <c r="L499" s="133">
        <v>349.55</v>
      </c>
      <c r="M499" s="134">
        <v>46209</v>
      </c>
      <c r="O499" s="131" t="s">
        <v>182</v>
      </c>
      <c r="P499" s="131">
        <v>2110402</v>
      </c>
      <c r="Q499" s="131" t="s">
        <v>183</v>
      </c>
      <c r="R499" s="131">
        <v>0</v>
      </c>
      <c r="T499" s="3" t="str">
        <f>+VLOOKUP(Tabla1[[#This Row],[id_bodega]],'CONVERSION DATOS'!B:D,2,0)</f>
        <v>TAT POPAYAN</v>
      </c>
      <c r="U499" s="3" t="str">
        <f>+VLOOKUP(Q499,'CONVERSION DATOS'!B:D,3,0)</f>
        <v>VEHICULOS</v>
      </c>
      <c r="V499" t="str">
        <f>+VLOOKUP($A$1:$A$20453,'DT HUEVO'!$A:$E,3,0)</f>
        <v>M</v>
      </c>
      <c r="W499" t="str">
        <f>+VLOOKUP($A$1:$A$20293,'DT HUEVO'!$A:$E,4,0)</f>
        <v>VERDE</v>
      </c>
      <c r="X499" t="str">
        <f>+VLOOKUP(T$1:T$20453,'DT HUEVO'!$H:$K,2,0)</f>
        <v>OCCIDENTE</v>
      </c>
      <c r="Y499" t="str">
        <f>+VLOOKUP(T$1:T$20453,'DT HUEVO'!$H:$K,3,0)</f>
        <v>CALOTO</v>
      </c>
      <c r="Z499">
        <f>+VLOOKUP(A$1:A$20453,'DT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480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430</v>
      </c>
      <c r="J500" s="131" t="s">
        <v>1262</v>
      </c>
      <c r="K500" s="131" t="s">
        <v>1263</v>
      </c>
      <c r="L500" s="133">
        <v>349.55</v>
      </c>
      <c r="M500" s="134">
        <v>46209</v>
      </c>
      <c r="O500" s="131" t="s">
        <v>184</v>
      </c>
      <c r="P500" s="131">
        <v>2110402</v>
      </c>
      <c r="Q500" s="131" t="s">
        <v>185</v>
      </c>
      <c r="R500" s="131">
        <v>0</v>
      </c>
      <c r="T500" s="3" t="str">
        <f>+VLOOKUP(Tabla1[[#This Row],[id_bodega]],'CONVERSION DATOS'!B:D,2,0)</f>
        <v>TAT POPAYAN</v>
      </c>
      <c r="U500" s="3" t="str">
        <f>+VLOOKUP(Q500,'CONVERSION DATOS'!B:D,3,0)</f>
        <v>VEHICULOS</v>
      </c>
      <c r="V500" t="str">
        <f>+VLOOKUP($A$1:$A$20362,'DT HUEVO'!$A:$E,3,0)</f>
        <v>M</v>
      </c>
      <c r="W500" t="str">
        <f>+VLOOKUP($A$1:$A$20202,'DT HUEVO'!$A:$E,4,0)</f>
        <v>VERDE</v>
      </c>
      <c r="X500" t="str">
        <f>+VLOOKUP(T$1:T$20362,'DT HUEVO'!$H:$K,2,0)</f>
        <v>OCCIDENTE</v>
      </c>
      <c r="Y500" t="str">
        <f>+VLOOKUP(T$1:T$20362,'DT HUEVO'!$H:$K,3,0)</f>
        <v>CALOTO</v>
      </c>
      <c r="Z500">
        <f>+VLOOKUP(A$1:A$20362,'DT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540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440</v>
      </c>
      <c r="J501" s="131" t="s">
        <v>1262</v>
      </c>
      <c r="K501" s="131" t="s">
        <v>1263</v>
      </c>
      <c r="L501" s="133">
        <v>349.55</v>
      </c>
      <c r="M501" s="134">
        <v>46209</v>
      </c>
      <c r="O501" s="131" t="s">
        <v>1713</v>
      </c>
      <c r="P501" s="131">
        <v>2110402</v>
      </c>
      <c r="Q501" s="131" t="s">
        <v>1221</v>
      </c>
      <c r="R501" s="131">
        <v>0</v>
      </c>
      <c r="T501" s="3" t="str">
        <f>+VLOOKUP(Tabla1[[#This Row],[id_bodega]],'CONVERSION DATOS'!B:D,2,0)</f>
        <v>TAT MEDELLIN</v>
      </c>
      <c r="U501" s="3" t="str">
        <f>+VLOOKUP(Q501,'CONVERSION DATOS'!B:D,3,0)</f>
        <v>VEHICULOS</v>
      </c>
      <c r="V501" t="str">
        <f>+VLOOKUP($A$1:$A$20576,'DT HUEVO'!$A:$E,3,0)</f>
        <v>M</v>
      </c>
      <c r="W501" t="str">
        <f>+VLOOKUP($A$1:$A$20416,'DT HUEVO'!$A:$E,4,0)</f>
        <v>VERDE</v>
      </c>
      <c r="X501" t="str">
        <f>+VLOOKUP(T$1:T$20576,'DT HUEVO'!$H:$K,2,0)</f>
        <v>OCCIDENTE</v>
      </c>
      <c r="Y501" t="str">
        <f>+VLOOKUP(T$1:T$20576,'DT HUEVO'!$H:$K,3,0)</f>
        <v>CALOTO</v>
      </c>
      <c r="Z501">
        <f>+VLOOKUP(A$1:A$20576,'DT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1080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440</v>
      </c>
      <c r="J502" s="131" t="s">
        <v>1262</v>
      </c>
      <c r="K502" s="131" t="s">
        <v>1263</v>
      </c>
      <c r="L502" s="133">
        <v>349.55</v>
      </c>
      <c r="M502" s="134">
        <v>46206</v>
      </c>
      <c r="O502" s="131" t="s">
        <v>1226</v>
      </c>
      <c r="P502" s="131">
        <v>2110402</v>
      </c>
      <c r="Q502" s="131" t="s">
        <v>1227</v>
      </c>
      <c r="R502" s="131">
        <v>0</v>
      </c>
      <c r="T502" s="3" t="str">
        <f>+VLOOKUP(Tabla1[[#This Row],[id_bodega]],'CONVERSION DATOS'!B:D,2,0)</f>
        <v>TAT MEDELLIN</v>
      </c>
      <c r="U502" s="3" t="str">
        <f>+VLOOKUP(Q502,'CONVERSION DATOS'!B:D,3,0)</f>
        <v>VEHICULOS</v>
      </c>
      <c r="V502" t="str">
        <f>+VLOOKUP($A$1:$A$20579,'DT HUEVO'!$A:$E,3,0)</f>
        <v>M</v>
      </c>
      <c r="W502" t="str">
        <f>+VLOOKUP($A$1:$A$20419,'DT HUEVO'!$A:$E,4,0)</f>
        <v>VERDE</v>
      </c>
      <c r="X502" t="str">
        <f>+VLOOKUP(T$1:T$20579,'DT HUEVO'!$H:$K,2,0)</f>
        <v>OCCIDENTE</v>
      </c>
      <c r="Y502" t="str">
        <f>+VLOOKUP(T$1:T$20579,'DT HUEVO'!$H:$K,3,0)</f>
        <v>CALOTO</v>
      </c>
      <c r="Z502">
        <f>+VLOOKUP(A$1:A$20579,'DT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2110402</v>
      </c>
      <c r="B503" s="131" t="s">
        <v>1009</v>
      </c>
      <c r="C503" s="131" t="s">
        <v>1259</v>
      </c>
      <c r="D503" s="131">
        <v>1920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349.55</v>
      </c>
      <c r="M503" s="134">
        <v>46209</v>
      </c>
      <c r="O503" s="131" t="s">
        <v>1722</v>
      </c>
      <c r="P503" s="131">
        <v>2110402</v>
      </c>
      <c r="Q503" s="131" t="s">
        <v>1366</v>
      </c>
      <c r="R503" s="131">
        <v>0</v>
      </c>
      <c r="T503" s="3" t="str">
        <f>+VLOOKUP(Tabla1[[#This Row],[id_bodega]],'CONVERSION DATOS'!B:D,2,0)</f>
        <v>TAT MEDELLIN</v>
      </c>
      <c r="U503" s="3" t="str">
        <f>+VLOOKUP(Q503,'CONVERSION DATOS'!B:D,3,0)</f>
        <v>VEHICULOS</v>
      </c>
      <c r="V503" t="str">
        <f>+VLOOKUP($A$1:$A$20538,'DT HUEVO'!$A:$E,3,0)</f>
        <v>M</v>
      </c>
      <c r="W503" t="str">
        <f>+VLOOKUP($A$1:$A$20378,'DT HUEVO'!$A:$E,4,0)</f>
        <v>VERDE</v>
      </c>
      <c r="X503" t="str">
        <f>+VLOOKUP(T$1:T$20538,'DT HUEVO'!$H:$K,2,0)</f>
        <v>OCCIDENTE</v>
      </c>
      <c r="Y503" t="str">
        <f>+VLOOKUP(T$1:T$20538,'DT HUEVO'!$H:$K,3,0)</f>
        <v>CALOTO</v>
      </c>
      <c r="Z503">
        <f>+VLOOKUP(A$1:A$20538,'DT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2110402</v>
      </c>
      <c r="B504" s="131" t="s">
        <v>1009</v>
      </c>
      <c r="C504" s="131" t="s">
        <v>1259</v>
      </c>
      <c r="D504" s="131">
        <v>810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440</v>
      </c>
      <c r="J504" s="131" t="s">
        <v>1262</v>
      </c>
      <c r="K504" s="131" t="s">
        <v>1263</v>
      </c>
      <c r="L504" s="133">
        <v>349.55</v>
      </c>
      <c r="M504" s="134">
        <v>46210</v>
      </c>
      <c r="O504" s="131" t="s">
        <v>186</v>
      </c>
      <c r="P504" s="131">
        <v>2110402</v>
      </c>
      <c r="Q504" s="131" t="s">
        <v>187</v>
      </c>
      <c r="R504" s="131">
        <v>0</v>
      </c>
      <c r="T504" s="3" t="str">
        <f>+VLOOKUP(Tabla1[[#This Row],[id_bodega]],'CONVERSION DATOS'!B:D,2,0)</f>
        <v>TAT MEDELLIN</v>
      </c>
      <c r="U504" s="3" t="str">
        <f>+VLOOKUP(Q504,'CONVERSION DATOS'!B:D,3,0)</f>
        <v>VEHICULOS</v>
      </c>
      <c r="V504" t="str">
        <f>+VLOOKUP($A$1:$A$20505,'DT HUEVO'!$A:$E,3,0)</f>
        <v>M</v>
      </c>
      <c r="W504" t="str">
        <f>+VLOOKUP($A$1:$A$20345,'DT HUEVO'!$A:$E,4,0)</f>
        <v>VERDE</v>
      </c>
      <c r="X504" t="str">
        <f>+VLOOKUP(T$1:T$20505,'DT HUEVO'!$H:$K,2,0)</f>
        <v>OCCIDENTE</v>
      </c>
      <c r="Y504" t="str">
        <f>+VLOOKUP(T$1:T$20505,'DT HUEVO'!$H:$K,3,0)</f>
        <v>CALOTO</v>
      </c>
      <c r="Z504">
        <f>+VLOOKUP(A$1:A$20505,'DT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2110402</v>
      </c>
      <c r="B505" s="131" t="s">
        <v>1009</v>
      </c>
      <c r="C505" s="131" t="s">
        <v>1259</v>
      </c>
      <c r="D505" s="131">
        <v>1883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349.55</v>
      </c>
      <c r="M505" s="134">
        <v>46209</v>
      </c>
      <c r="O505" s="131" t="s">
        <v>190</v>
      </c>
      <c r="P505" s="131">
        <v>2110402</v>
      </c>
      <c r="Q505" s="131" t="s">
        <v>191</v>
      </c>
      <c r="R505" s="131">
        <v>0</v>
      </c>
      <c r="T505" s="3" t="str">
        <f>+VLOOKUP(Tabla1[[#This Row],[id_bodega]],'CONVERSION DATOS'!B:D,2,0)</f>
        <v>TAT MEDELLIN</v>
      </c>
      <c r="U505" s="3" t="str">
        <f>+VLOOKUP(Q505,'CONVERSION DATOS'!B:D,3,0)</f>
        <v>VEHICULOS</v>
      </c>
      <c r="V505" t="str">
        <f>+VLOOKUP($A$1:$A$20448,'DT HUEVO'!$A:$E,3,0)</f>
        <v>M</v>
      </c>
      <c r="W505" t="str">
        <f>+VLOOKUP($A$1:$A$20288,'DT HUEVO'!$A:$E,4,0)</f>
        <v>VERDE</v>
      </c>
      <c r="X505" t="str">
        <f>+VLOOKUP(T$1:T$20448,'DT HUEVO'!$H:$K,2,0)</f>
        <v>OCCIDENTE</v>
      </c>
      <c r="Y505" t="str">
        <f>+VLOOKUP(T$1:T$20448,'DT HUEVO'!$H:$K,3,0)</f>
        <v>CALOTO</v>
      </c>
      <c r="Z505">
        <f>+VLOOKUP(A$1:A$20448,'DT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2110402</v>
      </c>
      <c r="B506" s="131" t="s">
        <v>1009</v>
      </c>
      <c r="C506" s="131" t="s">
        <v>1259</v>
      </c>
      <c r="D506" s="131">
        <v>720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349.55</v>
      </c>
      <c r="M506" s="134">
        <v>46209</v>
      </c>
      <c r="O506" s="131" t="s">
        <v>198</v>
      </c>
      <c r="P506" s="131">
        <v>2110402</v>
      </c>
      <c r="Q506" s="131" t="s">
        <v>199</v>
      </c>
      <c r="R506" s="131">
        <v>0</v>
      </c>
      <c r="T506" s="3" t="str">
        <f>+VLOOKUP(Tabla1[[#This Row],[id_bodega]],'CONVERSION DATOS'!B:D,2,0)</f>
        <v>TAT MEDELLIN</v>
      </c>
      <c r="U506" s="3" t="str">
        <f>+VLOOKUP(Q506,'CONVERSION DATOS'!B:D,3,0)</f>
        <v>VEHICULOS</v>
      </c>
      <c r="V506" t="str">
        <f>+VLOOKUP($A$1:$A$20535,'DT HUEVO'!$A:$E,3,0)</f>
        <v>M</v>
      </c>
      <c r="W506" t="str">
        <f>+VLOOKUP($A$1:$A$20375,'DT HUEVO'!$A:$E,4,0)</f>
        <v>VERDE</v>
      </c>
      <c r="X506" t="str">
        <f>+VLOOKUP(T$1:T$20535,'DT HUEVO'!$H:$K,2,0)</f>
        <v>OCCIDENTE</v>
      </c>
      <c r="Y506" t="str">
        <f>+VLOOKUP(T$1:T$20535,'DT HUEVO'!$H:$K,3,0)</f>
        <v>CALOTO</v>
      </c>
      <c r="Z506">
        <f>+VLOOKUP(A$1:A$20535,'DT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2110402</v>
      </c>
      <c r="B507" s="131" t="s">
        <v>1009</v>
      </c>
      <c r="C507" s="131" t="s">
        <v>1259</v>
      </c>
      <c r="D507" s="131">
        <v>1521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440</v>
      </c>
      <c r="J507" s="131" t="s">
        <v>1262</v>
      </c>
      <c r="K507" s="131" t="s">
        <v>1263</v>
      </c>
      <c r="L507" s="133">
        <v>349.55</v>
      </c>
      <c r="M507" s="134">
        <v>46210</v>
      </c>
      <c r="O507" s="131" t="s">
        <v>202</v>
      </c>
      <c r="P507" s="131">
        <v>2110402</v>
      </c>
      <c r="Q507" s="131" t="s">
        <v>203</v>
      </c>
      <c r="R507" s="131">
        <v>0</v>
      </c>
      <c r="T507" s="3" t="str">
        <f>+VLOOKUP(Tabla1[[#This Row],[id_bodega]],'CONVERSION DATOS'!B:D,2,0)</f>
        <v>TAT MEDELLIN</v>
      </c>
      <c r="U507" s="3" t="str">
        <f>+VLOOKUP(Q507,'CONVERSION DATOS'!B:D,3,0)</f>
        <v>VEHICULOS</v>
      </c>
      <c r="V507" t="str">
        <f>+VLOOKUP($A$1:$A$20579,'DT HUEVO'!$A:$E,3,0)</f>
        <v>M</v>
      </c>
      <c r="W507" t="str">
        <f>+VLOOKUP($A$1:$A$20419,'DT HUEVO'!$A:$E,4,0)</f>
        <v>VERDE</v>
      </c>
      <c r="X507" t="str">
        <f>+VLOOKUP(T$1:T$20579,'DT HUEVO'!$H:$K,2,0)</f>
        <v>OCCIDENTE</v>
      </c>
      <c r="Y507" t="str">
        <f>+VLOOKUP(T$1:T$20579,'DT HUEVO'!$H:$K,3,0)</f>
        <v>CALOTO</v>
      </c>
      <c r="Z507">
        <f>+VLOOKUP(A$1:A$20579,'DT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480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440</v>
      </c>
      <c r="J508" s="131" t="s">
        <v>1262</v>
      </c>
      <c r="K508" s="131" t="s">
        <v>1263</v>
      </c>
      <c r="L508" s="133">
        <v>349.55</v>
      </c>
      <c r="M508" s="134">
        <v>46209</v>
      </c>
      <c r="O508" s="131" t="s">
        <v>204</v>
      </c>
      <c r="P508" s="131">
        <v>2110402</v>
      </c>
      <c r="Q508" s="131" t="s">
        <v>205</v>
      </c>
      <c r="R508" s="131">
        <v>0</v>
      </c>
      <c r="T508" s="3" t="str">
        <f>+VLOOKUP(Tabla1[[#This Row],[id_bodega]],'CONVERSION DATOS'!B:D,2,0)</f>
        <v>TAT MEDELLIN</v>
      </c>
      <c r="U508" s="3" t="str">
        <f>+VLOOKUP(Q508,'CONVERSION DATOS'!B:D,3,0)</f>
        <v>VEHICULOS</v>
      </c>
      <c r="V508" t="str">
        <f>+VLOOKUP($A$1:$A$20505,'DT HUEVO'!$A:$E,3,0)</f>
        <v>M</v>
      </c>
      <c r="W508" t="str">
        <f>+VLOOKUP($A$1:$A$20345,'DT HUEVO'!$A:$E,4,0)</f>
        <v>VERDE</v>
      </c>
      <c r="X508" t="str">
        <f>+VLOOKUP(T$1:T$20505,'DT HUEVO'!$H:$K,2,0)</f>
        <v>OCCIDENTE</v>
      </c>
      <c r="Y508" t="str">
        <f>+VLOOKUP(T$1:T$20505,'DT HUEVO'!$H:$K,3,0)</f>
        <v>CALOTO</v>
      </c>
      <c r="Z508">
        <f>+VLOOKUP(A$1:A$20505,'DT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2110402</v>
      </c>
      <c r="B509" s="131" t="s">
        <v>1009</v>
      </c>
      <c r="C509" s="131" t="s">
        <v>1259</v>
      </c>
      <c r="D509" s="131">
        <v>180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440</v>
      </c>
      <c r="J509" s="131" t="s">
        <v>1262</v>
      </c>
      <c r="K509" s="131" t="s">
        <v>1263</v>
      </c>
      <c r="L509" s="133">
        <v>349.55</v>
      </c>
      <c r="M509" s="134">
        <v>46209</v>
      </c>
      <c r="O509" s="131" t="s">
        <v>206</v>
      </c>
      <c r="P509" s="131">
        <v>2110402</v>
      </c>
      <c r="Q509" s="131" t="s">
        <v>207</v>
      </c>
      <c r="R509" s="131">
        <v>0</v>
      </c>
      <c r="T509" s="3" t="str">
        <f>+VLOOKUP(Tabla1[[#This Row],[id_bodega]],'CONVERSION DATOS'!B:D,2,0)</f>
        <v>TAT MEDELLIN</v>
      </c>
      <c r="U509" s="3" t="str">
        <f>+VLOOKUP(Q509,'CONVERSION DATOS'!B:D,3,0)</f>
        <v>VEHICULOS</v>
      </c>
      <c r="V509" t="str">
        <f>+VLOOKUP($A$1:$A$20584,'DT HUEVO'!$A:$E,3,0)</f>
        <v>M</v>
      </c>
      <c r="W509" t="str">
        <f>+VLOOKUP($A$1:$A$20424,'DT HUEVO'!$A:$E,4,0)</f>
        <v>VERDE</v>
      </c>
      <c r="X509" t="str">
        <f>+VLOOKUP(T$1:T$20584,'DT HUEVO'!$H:$K,2,0)</f>
        <v>OCCIDENTE</v>
      </c>
      <c r="Y509" t="str">
        <f>+VLOOKUP(T$1:T$20584,'DT HUEVO'!$H:$K,3,0)</f>
        <v>CALOTO</v>
      </c>
      <c r="Z509">
        <f>+VLOOKUP(A$1:A$20584,'DT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480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349.55</v>
      </c>
      <c r="M510" s="134">
        <v>46209</v>
      </c>
      <c r="O510" s="131" t="s">
        <v>903</v>
      </c>
      <c r="P510" s="131">
        <v>2110402</v>
      </c>
      <c r="Q510" s="131" t="s">
        <v>904</v>
      </c>
      <c r="R510" s="131">
        <v>0</v>
      </c>
      <c r="T510" s="3" t="str">
        <f>+VLOOKUP(Tabla1[[#This Row],[id_bodega]],'CONVERSION DATOS'!B:D,2,0)</f>
        <v>TAT MEDELLIN</v>
      </c>
      <c r="U510" s="3" t="str">
        <f>+VLOOKUP(Q510,'CONVERSION DATOS'!B:D,3,0)</f>
        <v>VEHICULOS</v>
      </c>
      <c r="V510" t="str">
        <f>+VLOOKUP($A$1:$A$20590,'DT HUEVO'!$A:$E,3,0)</f>
        <v>M</v>
      </c>
      <c r="W510" t="str">
        <f>+VLOOKUP($A$1:$A$20430,'DT HUEVO'!$A:$E,4,0)</f>
        <v>VERDE</v>
      </c>
      <c r="X510" t="str">
        <f>+VLOOKUP(T$1:T$20590,'DT HUEVO'!$H:$K,2,0)</f>
        <v>OCCIDENTE</v>
      </c>
      <c r="Y510" t="str">
        <f>+VLOOKUP(T$1:T$20590,'DT HUEVO'!$H:$K,3,0)</f>
        <v>CALOTO</v>
      </c>
      <c r="Z510">
        <f>+VLOOKUP(A$1:A$20590,'DT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150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349.55</v>
      </c>
      <c r="M511" s="134">
        <v>46209</v>
      </c>
      <c r="O511" s="131" t="s">
        <v>210</v>
      </c>
      <c r="P511" s="131">
        <v>2110402</v>
      </c>
      <c r="Q511" s="131" t="s">
        <v>211</v>
      </c>
      <c r="R511" s="131">
        <v>0</v>
      </c>
      <c r="T511" s="3" t="str">
        <f>+VLOOKUP(Tabla1[[#This Row],[id_bodega]],'CONVERSION DATOS'!B:D,2,0)</f>
        <v>TAT MEDELLIN</v>
      </c>
      <c r="U511" s="3" t="str">
        <f>+VLOOKUP(Q511,'CONVERSION DATOS'!B:D,3,0)</f>
        <v>VEHICULOS</v>
      </c>
      <c r="V511" t="str">
        <f>+VLOOKUP($A$1:$A$20590,'DT HUEVO'!$A:$E,3,0)</f>
        <v>M</v>
      </c>
      <c r="W511" t="str">
        <f>+VLOOKUP($A$1:$A$20430,'DT HUEVO'!$A:$E,4,0)</f>
        <v>VERDE</v>
      </c>
      <c r="X511" t="str">
        <f>+VLOOKUP(T$1:T$20590,'DT HUEVO'!$H:$K,2,0)</f>
        <v>OCCIDENTE</v>
      </c>
      <c r="Y511" t="str">
        <f>+VLOOKUP(T$1:T$20590,'DT HUEVO'!$H:$K,3,0)</f>
        <v>CALOTO</v>
      </c>
      <c r="Z511">
        <f>+VLOOKUP(A$1:A$20590,'DT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7543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390</v>
      </c>
      <c r="J512" s="131" t="s">
        <v>1262</v>
      </c>
      <c r="K512" s="131" t="s">
        <v>1263</v>
      </c>
      <c r="L512" s="133">
        <v>349.55000000301402</v>
      </c>
      <c r="M512" s="134">
        <v>46210</v>
      </c>
      <c r="O512" s="131" t="s">
        <v>227</v>
      </c>
      <c r="P512" s="131">
        <v>2110402</v>
      </c>
      <c r="Q512" s="131" t="s">
        <v>228</v>
      </c>
      <c r="R512" s="131">
        <v>0</v>
      </c>
      <c r="T512" s="3" t="str">
        <f>+VLOOKUP(Tabla1[[#This Row],[id_bodega]],'CONVERSION DATOS'!B:D,2,0)</f>
        <v>TAT BARRANQUILLA</v>
      </c>
      <c r="U512" s="3" t="str">
        <f>+VLOOKUP(Q512,'CONVERSION DATOS'!B:D,3,0)</f>
        <v>VEHICULOS</v>
      </c>
      <c r="V512" t="str">
        <f>+VLOOKUP($A$1:$A$20590,'DT HUEVO'!$A:$E,3,0)</f>
        <v>M</v>
      </c>
      <c r="W512" t="str">
        <f>+VLOOKUP($A$1:$A$20430,'DT HUEVO'!$A:$E,4,0)</f>
        <v>VERDE</v>
      </c>
      <c r="X512" t="str">
        <f>+VLOOKUP(T$1:T$20590,'DT HUEVO'!$H:$K,2,0)</f>
        <v>COSTA</v>
      </c>
      <c r="Y512" t="str">
        <f>+VLOOKUP(T$1:T$20590,'DT HUEVO'!$H:$K,3,0)</f>
        <v>CALOTO</v>
      </c>
      <c r="Z512">
        <f>+VLOOKUP(A$1:A$20590,'DT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2110402</v>
      </c>
      <c r="B513" s="131" t="s">
        <v>1009</v>
      </c>
      <c r="C513" s="131" t="s">
        <v>1259</v>
      </c>
      <c r="D513" s="131">
        <v>13410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390</v>
      </c>
      <c r="J513" s="131" t="s">
        <v>1262</v>
      </c>
      <c r="K513" s="131" t="s">
        <v>1263</v>
      </c>
      <c r="L513" s="133">
        <v>349.55000000020902</v>
      </c>
      <c r="M513" s="134">
        <v>46210</v>
      </c>
      <c r="O513" s="131" t="s">
        <v>229</v>
      </c>
      <c r="P513" s="131">
        <v>2110402</v>
      </c>
      <c r="Q513" s="131" t="s">
        <v>230</v>
      </c>
      <c r="R513" s="131">
        <v>0</v>
      </c>
      <c r="T513" s="3" t="str">
        <f>+VLOOKUP(Tabla1[[#This Row],[id_bodega]],'CONVERSION DATOS'!B:D,2,0)</f>
        <v>TAT BARRANQUILLA</v>
      </c>
      <c r="U513" s="3" t="str">
        <f>+VLOOKUP(Q513,'CONVERSION DATOS'!B:D,3,0)</f>
        <v>VEHICULOS</v>
      </c>
      <c r="V513" t="str">
        <f>+VLOOKUP($A$1:$A$20590,'DT HUEVO'!$A:$E,3,0)</f>
        <v>M</v>
      </c>
      <c r="W513" t="str">
        <f>+VLOOKUP($A$1:$A$20430,'DT HUEVO'!$A:$E,4,0)</f>
        <v>VERDE</v>
      </c>
      <c r="X513" t="str">
        <f>+VLOOKUP(T$1:T$20590,'DT HUEVO'!$H:$K,2,0)</f>
        <v>COSTA</v>
      </c>
      <c r="Y513" t="str">
        <f>+VLOOKUP(T$1:T$20590,'DT HUEVO'!$H:$K,3,0)</f>
        <v>CALOTO</v>
      </c>
      <c r="Z513">
        <f>+VLOOKUP(A$1:A$20590,'DT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2110402</v>
      </c>
      <c r="B514" s="131" t="s">
        <v>1009</v>
      </c>
      <c r="C514" s="131" t="s">
        <v>1259</v>
      </c>
      <c r="D514" s="131">
        <v>5700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390</v>
      </c>
      <c r="J514" s="131" t="s">
        <v>1262</v>
      </c>
      <c r="K514" s="131" t="s">
        <v>1263</v>
      </c>
      <c r="L514" s="133">
        <v>349.55000000177631</v>
      </c>
      <c r="M514" s="134">
        <v>46210</v>
      </c>
      <c r="O514" s="131" t="s">
        <v>231</v>
      </c>
      <c r="P514" s="131">
        <v>2110402</v>
      </c>
      <c r="Q514" s="131" t="s">
        <v>232</v>
      </c>
      <c r="R514" s="131">
        <v>0</v>
      </c>
      <c r="T514" s="3" t="str">
        <f>+VLOOKUP(Tabla1[[#This Row],[id_bodega]],'CONVERSION DATOS'!B:D,2,0)</f>
        <v>TAT BARRANQUILLA</v>
      </c>
      <c r="U514" s="3" t="str">
        <f>+VLOOKUP(Q514,'CONVERSION DATOS'!B:D,3,0)</f>
        <v>VEHICULOS</v>
      </c>
      <c r="V514" t="str">
        <f>+VLOOKUP($A$1:$A$20590,'DT HUEVO'!$A:$E,3,0)</f>
        <v>M</v>
      </c>
      <c r="W514" t="str">
        <f>+VLOOKUP($A$1:$A$20430,'DT HUEVO'!$A:$E,4,0)</f>
        <v>VERDE</v>
      </c>
      <c r="X514" t="str">
        <f>+VLOOKUP(T$1:T$20590,'DT HUEVO'!$H:$K,2,0)</f>
        <v>COSTA</v>
      </c>
      <c r="Y514" t="str">
        <f>+VLOOKUP(T$1:T$20590,'DT HUEVO'!$H:$K,3,0)</f>
        <v>CALOTO</v>
      </c>
      <c r="Z514">
        <f>+VLOOKUP(A$1:A$20590,'DT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2110402</v>
      </c>
      <c r="B515" s="131" t="s">
        <v>1009</v>
      </c>
      <c r="C515" s="131" t="s">
        <v>1259</v>
      </c>
      <c r="D515" s="131">
        <v>5867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390</v>
      </c>
      <c r="J515" s="131" t="s">
        <v>1262</v>
      </c>
      <c r="K515" s="131" t="s">
        <v>1263</v>
      </c>
      <c r="L515" s="133">
        <v>349.55000000121288</v>
      </c>
      <c r="M515" s="134">
        <v>46209</v>
      </c>
      <c r="O515" s="131" t="s">
        <v>233</v>
      </c>
      <c r="P515" s="131">
        <v>2110402</v>
      </c>
      <c r="Q515" s="131" t="s">
        <v>234</v>
      </c>
      <c r="R515" s="131">
        <v>0</v>
      </c>
      <c r="T515" s="3" t="str">
        <f>+VLOOKUP(Tabla1[[#This Row],[id_bodega]],'CONVERSION DATOS'!B:D,2,0)</f>
        <v>TAT BARRANQUILLA</v>
      </c>
      <c r="U515" s="3" t="str">
        <f>+VLOOKUP(Q515,'CONVERSION DATOS'!B:D,3,0)</f>
        <v>VEHICULOS</v>
      </c>
      <c r="V515" t="str">
        <f>+VLOOKUP($A$1:$A$20590,'DT HUEVO'!$A:$E,3,0)</f>
        <v>M</v>
      </c>
      <c r="W515" t="str">
        <f>+VLOOKUP($A$1:$A$20430,'DT HUEVO'!$A:$E,4,0)</f>
        <v>VERDE</v>
      </c>
      <c r="X515" t="str">
        <f>+VLOOKUP(T$1:T$20590,'DT HUEVO'!$H:$K,2,0)</f>
        <v>COSTA</v>
      </c>
      <c r="Y515" t="str">
        <f>+VLOOKUP(T$1:T$20590,'DT HUEVO'!$H:$K,3,0)</f>
        <v>CALOTO</v>
      </c>
      <c r="Z515">
        <f>+VLOOKUP(A$1:A$20590,'DT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2110402</v>
      </c>
      <c r="B516" s="131" t="s">
        <v>1009</v>
      </c>
      <c r="C516" s="131" t="s">
        <v>1259</v>
      </c>
      <c r="D516" s="131">
        <v>4520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390</v>
      </c>
      <c r="J516" s="131" t="s">
        <v>1262</v>
      </c>
      <c r="K516" s="131" t="s">
        <v>1263</v>
      </c>
      <c r="L516" s="133">
        <v>349.55000000406199</v>
      </c>
      <c r="M516" s="134">
        <v>46209</v>
      </c>
      <c r="O516" s="131" t="s">
        <v>235</v>
      </c>
      <c r="P516" s="131">
        <v>2110402</v>
      </c>
      <c r="Q516" s="131" t="s">
        <v>236</v>
      </c>
      <c r="R516" s="131">
        <v>0</v>
      </c>
      <c r="T516" s="3" t="str">
        <f>+VLOOKUP(Tabla1[[#This Row],[id_bodega]],'CONVERSION DATOS'!B:D,2,0)</f>
        <v>TAT BARRANQUILLA</v>
      </c>
      <c r="U516" s="3" t="str">
        <f>+VLOOKUP(Q516,'CONVERSION DATOS'!B:D,3,0)</f>
        <v>VEHICULOS</v>
      </c>
      <c r="V516" t="str">
        <f>+VLOOKUP($A$1:$A$20590,'DT HUEVO'!$A:$E,3,0)</f>
        <v>M</v>
      </c>
      <c r="W516" t="str">
        <f>+VLOOKUP($A$1:$A$20430,'DT HUEVO'!$A:$E,4,0)</f>
        <v>VERDE</v>
      </c>
      <c r="X516" t="str">
        <f>+VLOOKUP(T$1:T$20590,'DT HUEVO'!$H:$K,2,0)</f>
        <v>COSTA</v>
      </c>
      <c r="Y516" t="str">
        <f>+VLOOKUP(T$1:T$20590,'DT HUEVO'!$H:$K,3,0)</f>
        <v>CALOTO</v>
      </c>
      <c r="Z516">
        <f>+VLOOKUP(A$1:A$20590,'DT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3210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390</v>
      </c>
      <c r="J517" s="131" t="s">
        <v>1262</v>
      </c>
      <c r="K517" s="131" t="s">
        <v>1263</v>
      </c>
      <c r="L517" s="133">
        <v>349.55000001818888</v>
      </c>
      <c r="M517" s="134">
        <v>46209</v>
      </c>
      <c r="O517" s="131" t="s">
        <v>237</v>
      </c>
      <c r="P517" s="131">
        <v>2110402</v>
      </c>
      <c r="Q517" s="131" t="s">
        <v>238</v>
      </c>
      <c r="R517" s="131">
        <v>0</v>
      </c>
      <c r="T517" s="3" t="str">
        <f>+VLOOKUP(Tabla1[[#This Row],[id_bodega]],'CONVERSION DATOS'!B:D,2,0)</f>
        <v>TAT BARRANQUILLA</v>
      </c>
      <c r="U517" s="3" t="str">
        <f>+VLOOKUP(Q517,'CONVERSION DATOS'!B:D,3,0)</f>
        <v>VEHICULOS</v>
      </c>
      <c r="V517" t="str">
        <f>+VLOOKUP($A$1:$A$20579,'DT HUEVO'!$A:$E,3,0)</f>
        <v>M</v>
      </c>
      <c r="W517" t="str">
        <f>+VLOOKUP($A$1:$A$20419,'DT HUEVO'!$A:$E,4,0)</f>
        <v>VERDE</v>
      </c>
      <c r="X517" t="str">
        <f>+VLOOKUP(T$1:T$20579,'DT HUEVO'!$H:$K,2,0)</f>
        <v>COSTA</v>
      </c>
      <c r="Y517" t="str">
        <f>+VLOOKUP(T$1:T$20579,'DT HUEVO'!$H:$K,3,0)</f>
        <v>CALOTO</v>
      </c>
      <c r="Z517">
        <f>+VLOOKUP(A$1:A$20579,'DT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2110402</v>
      </c>
      <c r="B518" s="131" t="s">
        <v>1009</v>
      </c>
      <c r="C518" s="131" t="s">
        <v>1259</v>
      </c>
      <c r="D518" s="131">
        <v>3300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390</v>
      </c>
      <c r="J518" s="131" t="s">
        <v>1262</v>
      </c>
      <c r="K518" s="131" t="s">
        <v>1263</v>
      </c>
      <c r="L518" s="133">
        <v>349.55000000019828</v>
      </c>
      <c r="M518" s="134">
        <v>46210</v>
      </c>
      <c r="O518" s="131" t="s">
        <v>239</v>
      </c>
      <c r="P518" s="131">
        <v>2110402</v>
      </c>
      <c r="Q518" s="131" t="s">
        <v>240</v>
      </c>
      <c r="R518" s="131">
        <v>0</v>
      </c>
      <c r="T518" s="3" t="str">
        <f>+VLOOKUP(Tabla1[[#This Row],[id_bodega]],'CONVERSION DATOS'!B:D,2,0)</f>
        <v>TAT BARRANQUILLA</v>
      </c>
      <c r="U518" s="3" t="str">
        <f>+VLOOKUP(Q518,'CONVERSION DATOS'!B:D,3,0)</f>
        <v>VEHICULOS</v>
      </c>
      <c r="V518" t="str">
        <f>+VLOOKUP($A$1:$A$20579,'DT HUEVO'!$A:$E,3,0)</f>
        <v>M</v>
      </c>
      <c r="W518" t="str">
        <f>+VLOOKUP($A$1:$A$20419,'DT HUEVO'!$A:$E,4,0)</f>
        <v>VERDE</v>
      </c>
      <c r="X518" t="str">
        <f>+VLOOKUP(T$1:T$20579,'DT HUEVO'!$H:$K,2,0)</f>
        <v>COSTA</v>
      </c>
      <c r="Y518" t="str">
        <f>+VLOOKUP(T$1:T$20579,'DT HUEVO'!$H:$K,3,0)</f>
        <v>CALOTO</v>
      </c>
      <c r="Z518">
        <f>+VLOOKUP(A$1:A$20579,'DT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3600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390</v>
      </c>
      <c r="J519" s="131" t="s">
        <v>1262</v>
      </c>
      <c r="K519" s="131" t="s">
        <v>1263</v>
      </c>
      <c r="L519" s="133">
        <v>349.55000000002872</v>
      </c>
      <c r="M519" s="134">
        <v>46209</v>
      </c>
      <c r="O519" s="131" t="s">
        <v>241</v>
      </c>
      <c r="P519" s="131">
        <v>2110402</v>
      </c>
      <c r="Q519" s="131" t="s">
        <v>242</v>
      </c>
      <c r="R519" s="131">
        <v>0</v>
      </c>
      <c r="T519" s="3" t="str">
        <f>+VLOOKUP(Tabla1[[#This Row],[id_bodega]],'CONVERSION DATOS'!B:D,2,0)</f>
        <v>TAT BARRANQUILLA</v>
      </c>
      <c r="U519" s="3" t="str">
        <f>+VLOOKUP(Q519,'CONVERSION DATOS'!B:D,3,0)</f>
        <v>VEHICULOS</v>
      </c>
      <c r="V519" t="str">
        <f>+VLOOKUP($A$1:$A$20463,'DT HUEVO'!$A:$E,3,0)</f>
        <v>M</v>
      </c>
      <c r="W519" t="str">
        <f>+VLOOKUP($A$1:$A$20303,'DT HUEVO'!$A:$E,4,0)</f>
        <v>VERDE</v>
      </c>
      <c r="X519" t="str">
        <f>+VLOOKUP(T$1:T$20463,'DT HUEVO'!$H:$K,2,0)</f>
        <v>COSTA</v>
      </c>
      <c r="Y519" t="str">
        <f>+VLOOKUP(T$1:T$20463,'DT HUEVO'!$H:$K,3,0)</f>
        <v>CALOTO</v>
      </c>
      <c r="Z519">
        <f>+VLOOKUP(A$1:A$20463,'DT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2110402</v>
      </c>
      <c r="B520" s="131" t="s">
        <v>1009</v>
      </c>
      <c r="C520" s="131" t="s">
        <v>1259</v>
      </c>
      <c r="D520" s="131">
        <v>6630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390</v>
      </c>
      <c r="J520" s="131" t="s">
        <v>1262</v>
      </c>
      <c r="K520" s="131" t="s">
        <v>1263</v>
      </c>
      <c r="L520" s="133">
        <v>349.550000004271</v>
      </c>
      <c r="M520" s="134">
        <v>46210</v>
      </c>
      <c r="O520" s="131" t="s">
        <v>243</v>
      </c>
      <c r="P520" s="131">
        <v>2110402</v>
      </c>
      <c r="Q520" s="131" t="s">
        <v>244</v>
      </c>
      <c r="R520" s="131">
        <v>0</v>
      </c>
      <c r="T520" s="3" t="str">
        <f>+VLOOKUP(Tabla1[[#This Row],[id_bodega]],'CONVERSION DATOS'!B:D,2,0)</f>
        <v>TAT BARRANQUILLA</v>
      </c>
      <c r="U520" s="3" t="str">
        <f>+VLOOKUP(Q520,'CONVERSION DATOS'!B:D,3,0)</f>
        <v>VEHICULOS</v>
      </c>
      <c r="V520" t="str">
        <f>+VLOOKUP($A$1:$A$20571,'DT HUEVO'!$A:$E,3,0)</f>
        <v>M</v>
      </c>
      <c r="W520" t="str">
        <f>+VLOOKUP($A$1:$A$20411,'DT HUEVO'!$A:$E,4,0)</f>
        <v>VERDE</v>
      </c>
      <c r="X520" t="str">
        <f>+VLOOKUP(T$1:T$20571,'DT HUEVO'!$H:$K,2,0)</f>
        <v>COSTA</v>
      </c>
      <c r="Y520" t="str">
        <f>+VLOOKUP(T$1:T$20571,'DT HUEVO'!$H:$K,3,0)</f>
        <v>CALOTO</v>
      </c>
      <c r="Z520">
        <f>+VLOOKUP(A$1:A$20571,'DT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2110402</v>
      </c>
      <c r="B521" s="131" t="s">
        <v>1009</v>
      </c>
      <c r="C521" s="131" t="s">
        <v>1259</v>
      </c>
      <c r="D521" s="131">
        <v>9390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390</v>
      </c>
      <c r="J521" s="131" t="s">
        <v>1262</v>
      </c>
      <c r="K521" s="131" t="s">
        <v>1263</v>
      </c>
      <c r="L521" s="133">
        <v>349.55000000032283</v>
      </c>
      <c r="M521" s="134">
        <v>46209</v>
      </c>
      <c r="O521" s="131" t="s">
        <v>642</v>
      </c>
      <c r="P521" s="131">
        <v>2110402</v>
      </c>
      <c r="Q521" s="131" t="s">
        <v>643</v>
      </c>
      <c r="R521" s="131">
        <v>0</v>
      </c>
      <c r="T521" s="3" t="str">
        <f>+VLOOKUP(Tabla1[[#This Row],[id_bodega]],'CONVERSION DATOS'!B:D,2,0)</f>
        <v>TAT BARRANQUILLA</v>
      </c>
      <c r="U521" s="3" t="str">
        <f>+VLOOKUP(Q521,'CONVERSION DATOS'!B:D,3,0)</f>
        <v>VEHICULOS</v>
      </c>
      <c r="V521" t="str">
        <f>+VLOOKUP($A$1:$A$20535,'DT HUEVO'!$A:$E,3,0)</f>
        <v>M</v>
      </c>
      <c r="W521" t="str">
        <f>+VLOOKUP($A$1:$A$20375,'DT HUEVO'!$A:$E,4,0)</f>
        <v>VERDE</v>
      </c>
      <c r="X521" t="str">
        <f>+VLOOKUP(T$1:T$20535,'DT HUEVO'!$H:$K,2,0)</f>
        <v>COSTA</v>
      </c>
      <c r="Y521" t="str">
        <f>+VLOOKUP(T$1:T$20535,'DT HUEVO'!$H:$K,3,0)</f>
        <v>CALOTO</v>
      </c>
      <c r="Z521">
        <f>+VLOOKUP(A$1:A$20535,'DT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3960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390</v>
      </c>
      <c r="J522" s="131" t="s">
        <v>1262</v>
      </c>
      <c r="K522" s="131" t="s">
        <v>1263</v>
      </c>
      <c r="L522" s="133">
        <v>349.55000000001252</v>
      </c>
      <c r="M522" s="134">
        <v>46210</v>
      </c>
      <c r="O522" s="131" t="s">
        <v>245</v>
      </c>
      <c r="P522" s="131">
        <v>2110402</v>
      </c>
      <c r="Q522" s="131" t="s">
        <v>246</v>
      </c>
      <c r="R522" s="131">
        <v>0</v>
      </c>
      <c r="T522" s="3" t="str">
        <f>+VLOOKUP(Tabla1[[#This Row],[id_bodega]],'CONVERSION DATOS'!B:D,2,0)</f>
        <v>TAT BARRANQUILLA</v>
      </c>
      <c r="U522" s="3" t="str">
        <f>+VLOOKUP(Q522,'CONVERSION DATOS'!B:D,3,0)</f>
        <v>VEHICULOS</v>
      </c>
      <c r="V522" t="str">
        <f>+VLOOKUP($A$1:$A$20535,'DT HUEVO'!$A:$E,3,0)</f>
        <v>M</v>
      </c>
      <c r="W522" t="str">
        <f>+VLOOKUP($A$1:$A$20375,'DT HUEVO'!$A:$E,4,0)</f>
        <v>VERDE</v>
      </c>
      <c r="X522" t="str">
        <f>+VLOOKUP(T$1:T$20535,'DT HUEVO'!$H:$K,2,0)</f>
        <v>COSTA</v>
      </c>
      <c r="Y522" t="str">
        <f>+VLOOKUP(T$1:T$20535,'DT HUEVO'!$H:$K,3,0)</f>
        <v>CALOTO</v>
      </c>
      <c r="Z522">
        <f>+VLOOKUP(A$1:A$20535,'DT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2110402</v>
      </c>
      <c r="B523" s="131" t="s">
        <v>1009</v>
      </c>
      <c r="C523" s="131" t="s">
        <v>1259</v>
      </c>
      <c r="D523" s="131">
        <v>3895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390</v>
      </c>
      <c r="J523" s="131" t="s">
        <v>1262</v>
      </c>
      <c r="K523" s="131" t="s">
        <v>1263</v>
      </c>
      <c r="L523" s="133">
        <v>349.55000000838407</v>
      </c>
      <c r="M523" s="134">
        <v>46210</v>
      </c>
      <c r="O523" s="131" t="s">
        <v>247</v>
      </c>
      <c r="P523" s="131">
        <v>2110402</v>
      </c>
      <c r="Q523" s="131" t="s">
        <v>248</v>
      </c>
      <c r="R523" s="131">
        <v>0</v>
      </c>
      <c r="T523" s="3" t="str">
        <f>+VLOOKUP(Tabla1[[#This Row],[id_bodega]],'CONVERSION DATOS'!B:D,2,0)</f>
        <v>TAT BARRANQUILLA</v>
      </c>
      <c r="U523" s="3" t="str">
        <f>+VLOOKUP(Q523,'CONVERSION DATOS'!B:D,3,0)</f>
        <v>VEHICULOS</v>
      </c>
      <c r="V523" t="str">
        <f>+VLOOKUP($A$1:$A$20394,'DT HUEVO'!$A:$E,3,0)</f>
        <v>M</v>
      </c>
      <c r="W523" t="str">
        <f>+VLOOKUP($A$1:$A$20234,'DT HUEVO'!$A:$E,4,0)</f>
        <v>VERDE</v>
      </c>
      <c r="X523" t="str">
        <f>+VLOOKUP(T$1:T$20394,'DT HUEVO'!$H:$K,2,0)</f>
        <v>COSTA</v>
      </c>
      <c r="Y523" t="str">
        <f>+VLOOKUP(T$1:T$20394,'DT HUEVO'!$H:$K,3,0)</f>
        <v>CALOTO</v>
      </c>
      <c r="Z523">
        <f>+VLOOKUP(A$1:A$20394,'DT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2110402</v>
      </c>
      <c r="B524" s="131" t="s">
        <v>1009</v>
      </c>
      <c r="C524" s="131" t="s">
        <v>1259</v>
      </c>
      <c r="D524" s="131">
        <v>1110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390</v>
      </c>
      <c r="J524" s="131" t="s">
        <v>1262</v>
      </c>
      <c r="K524" s="131" t="s">
        <v>1263</v>
      </c>
      <c r="L524" s="133">
        <v>349.55000000110118</v>
      </c>
      <c r="M524" s="134">
        <v>46207</v>
      </c>
      <c r="O524" s="131" t="s">
        <v>251</v>
      </c>
      <c r="P524" s="131">
        <v>2110402</v>
      </c>
      <c r="Q524" s="131" t="s">
        <v>252</v>
      </c>
      <c r="R524" s="131">
        <v>0</v>
      </c>
      <c r="T524" s="3" t="str">
        <f>+VLOOKUP(Tabla1[[#This Row],[id_bodega]],'CONVERSION DATOS'!B:D,2,0)</f>
        <v>TAT BARRANQUILLA</v>
      </c>
      <c r="U524" s="3" t="str">
        <f>+VLOOKUP(Q524,'CONVERSION DATOS'!B:D,3,0)</f>
        <v>VEHICULOS</v>
      </c>
      <c r="V524" t="str">
        <f>+VLOOKUP($A$1:$A$20448,'DT HUEVO'!$A:$E,3,0)</f>
        <v>M</v>
      </c>
      <c r="W524" t="str">
        <f>+VLOOKUP($A$1:$A$20288,'DT HUEVO'!$A:$E,4,0)</f>
        <v>VERDE</v>
      </c>
      <c r="X524" t="str">
        <f>+VLOOKUP(T$1:T$20448,'DT HUEVO'!$H:$K,2,0)</f>
        <v>COSTA</v>
      </c>
      <c r="Y524" t="str">
        <f>+VLOOKUP(T$1:T$20448,'DT HUEVO'!$H:$K,3,0)</f>
        <v>CALOTO</v>
      </c>
      <c r="Z524">
        <f>+VLOOKUP(A$1:A$20448,'DT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5880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390</v>
      </c>
      <c r="J525" s="131" t="s">
        <v>1262</v>
      </c>
      <c r="K525" s="131" t="s">
        <v>1263</v>
      </c>
      <c r="L525" s="133">
        <v>349.55000000296701</v>
      </c>
      <c r="M525" s="134">
        <v>46209</v>
      </c>
      <c r="O525" s="131" t="s">
        <v>253</v>
      </c>
      <c r="P525" s="131">
        <v>2110402</v>
      </c>
      <c r="Q525" s="131" t="s">
        <v>254</v>
      </c>
      <c r="R525" s="131">
        <v>0</v>
      </c>
      <c r="T525" s="3" t="str">
        <f>+VLOOKUP(Tabla1[[#This Row],[id_bodega]],'CONVERSION DATOS'!B:D,2,0)</f>
        <v>TAT BARRANQUILLA</v>
      </c>
      <c r="U525" s="3" t="str">
        <f>+VLOOKUP(Q525,'CONVERSION DATOS'!B:D,3,0)</f>
        <v>VEHICULOS</v>
      </c>
      <c r="V525" t="str">
        <f>+VLOOKUP($A$1:$A$20535,'DT HUEVO'!$A:$E,3,0)</f>
        <v>M</v>
      </c>
      <c r="W525" t="str">
        <f>+VLOOKUP($A$1:$A$20375,'DT HUEVO'!$A:$E,4,0)</f>
        <v>VERDE</v>
      </c>
      <c r="X525" t="str">
        <f>+VLOOKUP(T$1:T$20535,'DT HUEVO'!$H:$K,2,0)</f>
        <v>COSTA</v>
      </c>
      <c r="Y525" t="str">
        <f>+VLOOKUP(T$1:T$20535,'DT HUEVO'!$H:$K,3,0)</f>
        <v>CALOTO</v>
      </c>
      <c r="Z525">
        <f>+VLOOKUP(A$1:A$20535,'DT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11550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390</v>
      </c>
      <c r="J526" s="131" t="s">
        <v>1262</v>
      </c>
      <c r="K526" s="131" t="s">
        <v>1263</v>
      </c>
      <c r="L526" s="133">
        <v>349.55000000021238</v>
      </c>
      <c r="M526" s="134">
        <v>46210</v>
      </c>
      <c r="O526" s="131" t="s">
        <v>255</v>
      </c>
      <c r="P526" s="131">
        <v>2110402</v>
      </c>
      <c r="Q526" s="131" t="s">
        <v>256</v>
      </c>
      <c r="R526" s="131">
        <v>0</v>
      </c>
      <c r="T526" s="3" t="str">
        <f>+VLOOKUP(Tabla1[[#This Row],[id_bodega]],'CONVERSION DATOS'!B:D,2,0)</f>
        <v>TAT BARRANQUILLA</v>
      </c>
      <c r="U526" s="3" t="str">
        <f>+VLOOKUP(Q526,'CONVERSION DATOS'!B:D,3,0)</f>
        <v>VEHICULOS</v>
      </c>
      <c r="V526" t="str">
        <f>+VLOOKUP($A$1:$A$20570,'DT HUEVO'!$A:$E,3,0)</f>
        <v>M</v>
      </c>
      <c r="W526" t="str">
        <f>+VLOOKUP($A$1:$A$20410,'DT HUEVO'!$A:$E,4,0)</f>
        <v>VERDE</v>
      </c>
      <c r="X526" t="str">
        <f>+VLOOKUP(T$1:T$20570,'DT HUEVO'!$H:$K,2,0)</f>
        <v>COSTA</v>
      </c>
      <c r="Y526" t="str">
        <f>+VLOOKUP(T$1:T$20570,'DT HUEVO'!$H:$K,3,0)</f>
        <v>CALOTO</v>
      </c>
      <c r="Z526">
        <f>+VLOOKUP(A$1:A$20570,'DT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2640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390</v>
      </c>
      <c r="J527" s="131" t="s">
        <v>1262</v>
      </c>
      <c r="K527" s="131" t="s">
        <v>1263</v>
      </c>
      <c r="L527" s="133">
        <v>349.55</v>
      </c>
      <c r="M527" s="134">
        <v>46209</v>
      </c>
      <c r="O527" s="131" t="s">
        <v>257</v>
      </c>
      <c r="P527" s="131">
        <v>2110402</v>
      </c>
      <c r="Q527" s="131" t="s">
        <v>258</v>
      </c>
      <c r="R527" s="131">
        <v>0</v>
      </c>
      <c r="T527" s="3" t="str">
        <f>+VLOOKUP(Tabla1[[#This Row],[id_bodega]],'CONVERSION DATOS'!B:D,2,0)</f>
        <v>TAT BARRANQUILLA</v>
      </c>
      <c r="U527" s="3" t="str">
        <f>+VLOOKUP(Q527,'CONVERSION DATOS'!B:D,3,0)</f>
        <v>VEHICULOS</v>
      </c>
      <c r="V527" t="str">
        <f>+VLOOKUP($A$1:$A$20538,'DT HUEVO'!$A:$E,3,0)</f>
        <v>M</v>
      </c>
      <c r="W527" t="str">
        <f>+VLOOKUP($A$1:$A$20378,'DT HUEVO'!$A:$E,4,0)</f>
        <v>VERDE</v>
      </c>
      <c r="X527" t="str">
        <f>+VLOOKUP(T$1:T$20538,'DT HUEVO'!$H:$K,2,0)</f>
        <v>COSTA</v>
      </c>
      <c r="Y527" t="str">
        <f>+VLOOKUP(T$1:T$20538,'DT HUEVO'!$H:$K,3,0)</f>
        <v>CALOTO</v>
      </c>
      <c r="Z527">
        <f>+VLOOKUP(A$1:A$20538,'DT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2110402</v>
      </c>
      <c r="B528" s="131" t="s">
        <v>1009</v>
      </c>
      <c r="C528" s="131" t="s">
        <v>1259</v>
      </c>
      <c r="D528" s="131">
        <v>13380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390</v>
      </c>
      <c r="J528" s="131" t="s">
        <v>1262</v>
      </c>
      <c r="K528" s="131" t="s">
        <v>1263</v>
      </c>
      <c r="L528" s="133">
        <v>349.55</v>
      </c>
      <c r="M528" s="134">
        <v>46210</v>
      </c>
      <c r="O528" s="131" t="s">
        <v>1036</v>
      </c>
      <c r="P528" s="131">
        <v>2110402</v>
      </c>
      <c r="Q528" s="131" t="s">
        <v>1037</v>
      </c>
      <c r="R528" s="131">
        <v>0</v>
      </c>
      <c r="T528" s="3" t="str">
        <f>+VLOOKUP(Tabla1[[#This Row],[id_bodega]],'CONVERSION DATOS'!B:D,2,0)</f>
        <v>TAT BARRANQUILLA</v>
      </c>
      <c r="U528" s="3" t="str">
        <f>+VLOOKUP(Q528,'CONVERSION DATOS'!B:D,3,0)</f>
        <v>VEHICULOS</v>
      </c>
      <c r="V528" t="str">
        <f>+VLOOKUP($A$1:$A$20535,'DT HUEVO'!$A:$E,3,0)</f>
        <v>M</v>
      </c>
      <c r="W528" t="str">
        <f>+VLOOKUP($A$1:$A$20375,'DT HUEVO'!$A:$E,4,0)</f>
        <v>VERDE</v>
      </c>
      <c r="X528" t="str">
        <f>+VLOOKUP(T$1:T$20535,'DT HUEVO'!$H:$K,2,0)</f>
        <v>COSTA</v>
      </c>
      <c r="Y528" t="str">
        <f>+VLOOKUP(T$1:T$20535,'DT HUEVO'!$H:$K,3,0)</f>
        <v>CALOTO</v>
      </c>
      <c r="Z528">
        <f>+VLOOKUP(A$1:A$20535,'DT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2110402</v>
      </c>
      <c r="B529" s="131" t="s">
        <v>1009</v>
      </c>
      <c r="C529" s="131" t="s">
        <v>1259</v>
      </c>
      <c r="D529" s="131">
        <v>9900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390</v>
      </c>
      <c r="J529" s="131" t="s">
        <v>1262</v>
      </c>
      <c r="K529" s="131" t="s">
        <v>1263</v>
      </c>
      <c r="L529" s="133">
        <v>349.55</v>
      </c>
      <c r="M529" s="134">
        <v>46210</v>
      </c>
      <c r="O529" s="131" t="s">
        <v>1355</v>
      </c>
      <c r="P529" s="131">
        <v>2110402</v>
      </c>
      <c r="Q529" s="131" t="s">
        <v>1356</v>
      </c>
      <c r="R529" s="131">
        <v>0</v>
      </c>
      <c r="T529" s="3" t="str">
        <f>+VLOOKUP(Tabla1[[#This Row],[id_bodega]],'CONVERSION DATOS'!B:D,2,0)</f>
        <v>TAT BARRANQUILLA</v>
      </c>
      <c r="U529" s="3" t="str">
        <f>+VLOOKUP(Q529,'CONVERSION DATOS'!B:D,3,0)</f>
        <v>VEHICULOS</v>
      </c>
      <c r="V529" t="str">
        <f>+VLOOKUP($A$1:$A$20570,'DT HUEVO'!$A:$E,3,0)</f>
        <v>M</v>
      </c>
      <c r="W529" t="str">
        <f>+VLOOKUP($A$1:$A$20410,'DT HUEVO'!$A:$E,4,0)</f>
        <v>VERDE</v>
      </c>
      <c r="X529" t="str">
        <f>+VLOOKUP(T$1:T$20570,'DT HUEVO'!$H:$K,2,0)</f>
        <v>COSTA</v>
      </c>
      <c r="Y529" t="str">
        <f>+VLOOKUP(T$1:T$20570,'DT HUEVO'!$H:$K,3,0)</f>
        <v>CALOTO</v>
      </c>
      <c r="Z529">
        <f>+VLOOKUP(A$1:A$20570,'DT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2110403</v>
      </c>
      <c r="B530" s="131" t="s">
        <v>1081</v>
      </c>
      <c r="C530" s="131" t="s">
        <v>1259</v>
      </c>
      <c r="D530" s="131">
        <v>6120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400</v>
      </c>
      <c r="J530" s="131" t="s">
        <v>1262</v>
      </c>
      <c r="K530" s="131" t="s">
        <v>1263</v>
      </c>
      <c r="L530" s="133">
        <v>358.15</v>
      </c>
      <c r="M530" s="134">
        <v>46210</v>
      </c>
      <c r="O530" s="131" t="s">
        <v>1355</v>
      </c>
      <c r="P530" s="131">
        <v>2110403</v>
      </c>
      <c r="Q530" s="131" t="s">
        <v>1356</v>
      </c>
      <c r="R530" s="131">
        <v>0</v>
      </c>
      <c r="T530" s="3" t="str">
        <f>+VLOOKUP(Tabla1[[#This Row],[id_bodega]],'CONVERSION DATOS'!B:D,2,0)</f>
        <v>TAT BARRANQUILLA</v>
      </c>
      <c r="U530" s="3" t="str">
        <f>+VLOOKUP(Q530,'CONVERSION DATOS'!B:D,3,0)</f>
        <v>VEHICULOS</v>
      </c>
      <c r="V530" t="str">
        <f>+VLOOKUP($A$1:$A$20490,'DT HUEVO'!$A:$E,3,0)</f>
        <v>M</v>
      </c>
      <c r="W530" t="str">
        <f>+VLOOKUP($A$1:$A$20330,'DT HUEVO'!$A:$E,4,0)</f>
        <v>EMPACADOS</v>
      </c>
      <c r="X530" t="str">
        <f>+VLOOKUP(T$1:T$20490,'DT HUEVO'!$H:$K,2,0)</f>
        <v>COSTA</v>
      </c>
      <c r="Y530" t="str">
        <f>+VLOOKUP(T$1:T$20490,'DT HUEVO'!$H:$K,3,0)</f>
        <v>CALOTO</v>
      </c>
      <c r="Z530">
        <f>+VLOOKUP(A$1:A$20490,'DT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10320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390</v>
      </c>
      <c r="J531" s="131" t="s">
        <v>1262</v>
      </c>
      <c r="K531" s="131" t="s">
        <v>1263</v>
      </c>
      <c r="L531" s="133">
        <v>349.55000000020618</v>
      </c>
      <c r="M531" s="134">
        <v>46210</v>
      </c>
      <c r="O531" s="131" t="s">
        <v>261</v>
      </c>
      <c r="P531" s="131">
        <v>2110402</v>
      </c>
      <c r="Q531" s="131" t="s">
        <v>262</v>
      </c>
      <c r="R531" s="131">
        <v>0</v>
      </c>
      <c r="T531" s="3" t="str">
        <f>+VLOOKUP(Tabla1[[#This Row],[id_bodega]],'CONVERSION DATOS'!B:D,2,0)</f>
        <v>TAT BARRANQUILLA</v>
      </c>
      <c r="U531" s="3" t="str">
        <f>+VLOOKUP(Q531,'CONVERSION DATOS'!B:D,3,0)</f>
        <v>VEHICULOS</v>
      </c>
      <c r="V531" t="str">
        <f>+VLOOKUP($A$1:$A$20535,'DT HUEVO'!$A:$E,3,0)</f>
        <v>M</v>
      </c>
      <c r="W531" t="str">
        <f>+VLOOKUP($A$1:$A$20375,'DT HUEVO'!$A:$E,4,0)</f>
        <v>VERDE</v>
      </c>
      <c r="X531" t="str">
        <f>+VLOOKUP(T$1:T$20535,'DT HUEVO'!$H:$K,2,0)</f>
        <v>COSTA</v>
      </c>
      <c r="Y531" t="str">
        <f>+VLOOKUP(T$1:T$20535,'DT HUEVO'!$H:$K,3,0)</f>
        <v>CALOTO</v>
      </c>
      <c r="Z531">
        <f>+VLOOKUP(A$1:A$20535,'DT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1050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390</v>
      </c>
      <c r="J532" s="131" t="s">
        <v>1262</v>
      </c>
      <c r="K532" s="131" t="s">
        <v>1263</v>
      </c>
      <c r="L532" s="133">
        <v>349.55000000000359</v>
      </c>
      <c r="M532" s="134">
        <v>46210</v>
      </c>
      <c r="O532" s="131" t="s">
        <v>263</v>
      </c>
      <c r="P532" s="131">
        <v>2110402</v>
      </c>
      <c r="Q532" s="131" t="s">
        <v>264</v>
      </c>
      <c r="R532" s="131">
        <v>0</v>
      </c>
      <c r="T532" s="3" t="str">
        <f>+VLOOKUP(Tabla1[[#This Row],[id_bodega]],'CONVERSION DATOS'!B:D,2,0)</f>
        <v>TAT BARRANQUILLA</v>
      </c>
      <c r="U532" s="3" t="str">
        <f>+VLOOKUP(Q532,'CONVERSION DATOS'!B:D,3,0)</f>
        <v>VEHICULOS</v>
      </c>
      <c r="V532" t="str">
        <f>+VLOOKUP($A$1:$A$20475,'DT HUEVO'!$A:$E,3,0)</f>
        <v>M</v>
      </c>
      <c r="W532" t="str">
        <f>+VLOOKUP($A$1:$A$20315,'DT HUEVO'!$A:$E,4,0)</f>
        <v>VERDE</v>
      </c>
      <c r="X532" t="str">
        <f>+VLOOKUP(T$1:T$20475,'DT HUEVO'!$H:$K,2,0)</f>
        <v>COSTA</v>
      </c>
      <c r="Y532" t="str">
        <f>+VLOOKUP(T$1:T$20475,'DT HUEVO'!$H:$K,3,0)</f>
        <v>CALOTO</v>
      </c>
      <c r="Z532">
        <f>+VLOOKUP(A$1:A$20475,'DT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11400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390</v>
      </c>
      <c r="J533" s="131" t="s">
        <v>1262</v>
      </c>
      <c r="K533" s="131" t="s">
        <v>1263</v>
      </c>
      <c r="L533" s="133">
        <v>349.55000000063501</v>
      </c>
      <c r="M533" s="134">
        <v>46210</v>
      </c>
      <c r="O533" s="131" t="s">
        <v>265</v>
      </c>
      <c r="P533" s="131">
        <v>2110402</v>
      </c>
      <c r="Q533" s="131" t="s">
        <v>266</v>
      </c>
      <c r="R533" s="131">
        <v>0</v>
      </c>
      <c r="T533" s="3" t="str">
        <f>+VLOOKUP(Tabla1[[#This Row],[id_bodega]],'CONVERSION DATOS'!B:D,2,0)</f>
        <v>TAT BARRANQUILLA</v>
      </c>
      <c r="U533" s="3" t="str">
        <f>+VLOOKUP(Q533,'CONVERSION DATOS'!B:D,3,0)</f>
        <v>VEHICULOS</v>
      </c>
      <c r="V533" t="str">
        <f>+VLOOKUP($A$1:$A$20535,'DT HUEVO'!$A:$E,3,0)</f>
        <v>M</v>
      </c>
      <c r="W533" t="str">
        <f>+VLOOKUP($A$1:$A$20375,'DT HUEVO'!$A:$E,4,0)</f>
        <v>VERDE</v>
      </c>
      <c r="X533" t="str">
        <f>+VLOOKUP(T$1:T$20535,'DT HUEVO'!$H:$K,2,0)</f>
        <v>COSTA</v>
      </c>
      <c r="Y533" t="str">
        <f>+VLOOKUP(T$1:T$20535,'DT HUEVO'!$H:$K,3,0)</f>
        <v>CALOTO</v>
      </c>
      <c r="Z533">
        <f>+VLOOKUP(A$1:A$20535,'DT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17371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390</v>
      </c>
      <c r="J534" s="131" t="s">
        <v>1262</v>
      </c>
      <c r="K534" s="131" t="s">
        <v>1263</v>
      </c>
      <c r="L534" s="133">
        <v>349.68444686389938</v>
      </c>
      <c r="M534" s="134">
        <v>46209</v>
      </c>
      <c r="O534" s="131" t="s">
        <v>268</v>
      </c>
      <c r="P534" s="131">
        <v>2110402</v>
      </c>
      <c r="Q534" s="131" t="s">
        <v>269</v>
      </c>
      <c r="R534" s="131">
        <v>0</v>
      </c>
      <c r="T534" s="3" t="str">
        <f>+VLOOKUP(Tabla1[[#This Row],[id_bodega]],'CONVERSION DATOS'!B:D,2,0)</f>
        <v>TAT CARTAGENA</v>
      </c>
      <c r="U534" s="3" t="str">
        <f>+VLOOKUP(Q534,'CONVERSION DATOS'!B:D,3,0)</f>
        <v>VEHICULOS</v>
      </c>
      <c r="V534" t="str">
        <f>+VLOOKUP($A$1:$A$20458,'DT HUEVO'!$A:$E,3,0)</f>
        <v>M</v>
      </c>
      <c r="W534" t="str">
        <f>+VLOOKUP($A$1:$A$20298,'DT HUEVO'!$A:$E,4,0)</f>
        <v>VERDE</v>
      </c>
      <c r="X534" t="str">
        <f>+VLOOKUP(T$1:T$20458,'DT HUEVO'!$H:$K,2,0)</f>
        <v>COSTA</v>
      </c>
      <c r="Y534" t="str">
        <f>+VLOOKUP(T$1:T$20458,'DT HUEVO'!$H:$K,3,0)</f>
        <v>CALOTO</v>
      </c>
      <c r="Z534">
        <f>+VLOOKUP(A$1:A$20458,'DT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12570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390</v>
      </c>
      <c r="J535" s="131" t="s">
        <v>1262</v>
      </c>
      <c r="K535" s="131" t="s">
        <v>1263</v>
      </c>
      <c r="L535" s="133">
        <v>349.77925836494632</v>
      </c>
      <c r="M535" s="134">
        <v>46209</v>
      </c>
      <c r="O535" s="131" t="s">
        <v>270</v>
      </c>
      <c r="P535" s="131">
        <v>2110402</v>
      </c>
      <c r="Q535" s="131" t="s">
        <v>271</v>
      </c>
      <c r="R535" s="131">
        <v>0</v>
      </c>
      <c r="T535" s="3" t="str">
        <f>+VLOOKUP(Tabla1[[#This Row],[id_bodega]],'CONVERSION DATOS'!B:D,2,0)</f>
        <v>TAT CARTAGENA</v>
      </c>
      <c r="U535" s="3" t="str">
        <f>+VLOOKUP(Q535,'CONVERSION DATOS'!B:D,3,0)</f>
        <v>VEHICULOS</v>
      </c>
      <c r="V535" t="str">
        <f>+VLOOKUP($A$1:$A$20571,'DT HUEVO'!$A:$E,3,0)</f>
        <v>M</v>
      </c>
      <c r="W535" t="str">
        <f>+VLOOKUP($A$1:$A$20411,'DT HUEVO'!$A:$E,4,0)</f>
        <v>VERDE</v>
      </c>
      <c r="X535" t="str">
        <f>+VLOOKUP(T$1:T$20571,'DT HUEVO'!$H:$K,2,0)</f>
        <v>COSTA</v>
      </c>
      <c r="Y535" t="str">
        <f>+VLOOKUP(T$1:T$20571,'DT HUEVO'!$H:$K,3,0)</f>
        <v>CALOTO</v>
      </c>
      <c r="Z535">
        <f>+VLOOKUP(A$1:A$20571,'DT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11790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390</v>
      </c>
      <c r="J536" s="131" t="s">
        <v>1262</v>
      </c>
      <c r="K536" s="131" t="s">
        <v>1263</v>
      </c>
      <c r="L536" s="133">
        <v>349.68724057619539</v>
      </c>
      <c r="M536" s="134">
        <v>46209</v>
      </c>
      <c r="O536" s="131" t="s">
        <v>516</v>
      </c>
      <c r="P536" s="131">
        <v>2110402</v>
      </c>
      <c r="Q536" s="131" t="s">
        <v>517</v>
      </c>
      <c r="R536" s="131">
        <v>0</v>
      </c>
      <c r="T536" s="3" t="str">
        <f>+VLOOKUP(Tabla1[[#This Row],[id_bodega]],'CONVERSION DATOS'!B:D,2,0)</f>
        <v>TAT CARTAGENA</v>
      </c>
      <c r="U536" s="3" t="str">
        <f>+VLOOKUP(Q536,'CONVERSION DATOS'!B:D,3,0)</f>
        <v>VEHICULOS</v>
      </c>
      <c r="V536" t="str">
        <f>+VLOOKUP($A$1:$A$20570,'DT HUEVO'!$A:$E,3,0)</f>
        <v>M</v>
      </c>
      <c r="W536" t="str">
        <f>+VLOOKUP($A$1:$A$20410,'DT HUEVO'!$A:$E,4,0)</f>
        <v>VERDE</v>
      </c>
      <c r="X536" t="str">
        <f>+VLOOKUP(T$1:T$20570,'DT HUEVO'!$H:$K,2,0)</f>
        <v>COSTA</v>
      </c>
      <c r="Y536" t="str">
        <f>+VLOOKUP(T$1:T$20570,'DT HUEVO'!$H:$K,3,0)</f>
        <v>CALOTO</v>
      </c>
      <c r="Z536">
        <f>+VLOOKUP(A$1:A$20570,'DT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2110402</v>
      </c>
      <c r="B537" s="131" t="s">
        <v>1009</v>
      </c>
      <c r="C537" s="131" t="s">
        <v>1259</v>
      </c>
      <c r="D537" s="131">
        <v>13200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390</v>
      </c>
      <c r="J537" s="131" t="s">
        <v>1262</v>
      </c>
      <c r="K537" s="131" t="s">
        <v>1263</v>
      </c>
      <c r="L537" s="133">
        <v>349.74935724352332</v>
      </c>
      <c r="M537" s="134">
        <v>46210</v>
      </c>
      <c r="O537" s="131" t="s">
        <v>272</v>
      </c>
      <c r="P537" s="131">
        <v>2110402</v>
      </c>
      <c r="Q537" s="131" t="s">
        <v>273</v>
      </c>
      <c r="R537" s="131">
        <v>0</v>
      </c>
      <c r="T537" s="3" t="str">
        <f>+VLOOKUP(Tabla1[[#This Row],[id_bodega]],'CONVERSION DATOS'!B:D,2,0)</f>
        <v>TAT CARTAGENA</v>
      </c>
      <c r="U537" s="3" t="str">
        <f>+VLOOKUP(Q537,'CONVERSION DATOS'!B:D,3,0)</f>
        <v>VEHICULOS</v>
      </c>
      <c r="V537" t="str">
        <f>+VLOOKUP($A$1:$A$20579,'DT HUEVO'!$A:$E,3,0)</f>
        <v>M</v>
      </c>
      <c r="W537" t="str">
        <f>+VLOOKUP($A$1:$A$20419,'DT HUEVO'!$A:$E,4,0)</f>
        <v>VERDE</v>
      </c>
      <c r="X537" t="str">
        <f>+VLOOKUP(T$1:T$20579,'DT HUEVO'!$H:$K,2,0)</f>
        <v>COSTA</v>
      </c>
      <c r="Y537" t="str">
        <f>+VLOOKUP(T$1:T$20579,'DT HUEVO'!$H:$K,3,0)</f>
        <v>CALOTO</v>
      </c>
      <c r="Z537">
        <f>+VLOOKUP(A$1:A$20579,'DT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2110402</v>
      </c>
      <c r="B538" s="131" t="s">
        <v>1009</v>
      </c>
      <c r="C538" s="131" t="s">
        <v>1259</v>
      </c>
      <c r="D538" s="131">
        <v>15000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390</v>
      </c>
      <c r="J538" s="131" t="s">
        <v>1262</v>
      </c>
      <c r="K538" s="131" t="s">
        <v>1263</v>
      </c>
      <c r="L538" s="133">
        <v>349.7019669089575</v>
      </c>
      <c r="M538" s="134">
        <v>46209</v>
      </c>
      <c r="O538" s="131" t="s">
        <v>274</v>
      </c>
      <c r="P538" s="131">
        <v>2110402</v>
      </c>
      <c r="Q538" s="131" t="s">
        <v>275</v>
      </c>
      <c r="R538" s="131">
        <v>0</v>
      </c>
      <c r="T538" s="3" t="str">
        <f>+VLOOKUP(Tabla1[[#This Row],[id_bodega]],'CONVERSION DATOS'!B:D,2,0)</f>
        <v>TAT CARTAGENA</v>
      </c>
      <c r="U538" s="3" t="str">
        <f>+VLOOKUP(Q538,'CONVERSION DATOS'!B:D,3,0)</f>
        <v>VEHICULOS</v>
      </c>
      <c r="V538" t="str">
        <f>+VLOOKUP($A$1:$A$20579,'DT HUEVO'!$A:$E,3,0)</f>
        <v>M</v>
      </c>
      <c r="W538" t="str">
        <f>+VLOOKUP($A$1:$A$20419,'DT HUEVO'!$A:$E,4,0)</f>
        <v>VERDE</v>
      </c>
      <c r="X538" t="str">
        <f>+VLOOKUP(T$1:T$20579,'DT HUEVO'!$H:$K,2,0)</f>
        <v>COSTA</v>
      </c>
      <c r="Y538" t="str">
        <f>+VLOOKUP(T$1:T$20579,'DT HUEVO'!$H:$K,3,0)</f>
        <v>CALOTO</v>
      </c>
      <c r="Z538">
        <f>+VLOOKUP(A$1:A$20579,'DT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12900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390</v>
      </c>
      <c r="J539" s="131" t="s">
        <v>1262</v>
      </c>
      <c r="K539" s="131" t="s">
        <v>1263</v>
      </c>
      <c r="L539" s="133">
        <v>349.74875703272858</v>
      </c>
      <c r="M539" s="134">
        <v>46210</v>
      </c>
      <c r="O539" s="131" t="s">
        <v>775</v>
      </c>
      <c r="P539" s="131">
        <v>2110402</v>
      </c>
      <c r="Q539" s="131" t="s">
        <v>276</v>
      </c>
      <c r="R539" s="131">
        <v>0</v>
      </c>
      <c r="T539" s="3" t="str">
        <f>+VLOOKUP(Tabla1[[#This Row],[id_bodega]],'CONVERSION DATOS'!B:D,2,0)</f>
        <v>TAT CARTAGENA</v>
      </c>
      <c r="U539" s="3" t="str">
        <f>+VLOOKUP(Q539,'CONVERSION DATOS'!B:D,3,0)</f>
        <v>VEHICULOS</v>
      </c>
      <c r="V539" t="str">
        <f>+VLOOKUP($A$1:$A$20579,'DT HUEVO'!$A:$E,3,0)</f>
        <v>M</v>
      </c>
      <c r="W539" t="str">
        <f>+VLOOKUP($A$1:$A$20419,'DT HUEVO'!$A:$E,4,0)</f>
        <v>VERDE</v>
      </c>
      <c r="X539" t="str">
        <f>+VLOOKUP(T$1:T$20579,'DT HUEVO'!$H:$K,2,0)</f>
        <v>COSTA</v>
      </c>
      <c r="Y539" t="str">
        <f>+VLOOKUP(T$1:T$20579,'DT HUEVO'!$H:$K,3,0)</f>
        <v>CALOTO</v>
      </c>
      <c r="Z539">
        <f>+VLOOKUP(A$1:A$20579,'DT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12720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390</v>
      </c>
      <c r="J540" s="131" t="s">
        <v>1262</v>
      </c>
      <c r="K540" s="131" t="s">
        <v>1263</v>
      </c>
      <c r="L540" s="133">
        <v>349.68240918547127</v>
      </c>
      <c r="M540" s="134">
        <v>46209</v>
      </c>
      <c r="O540" s="131" t="s">
        <v>277</v>
      </c>
      <c r="P540" s="131">
        <v>2110402</v>
      </c>
      <c r="Q540" s="131" t="s">
        <v>278</v>
      </c>
      <c r="R540" s="131">
        <v>0</v>
      </c>
      <c r="T540" s="3" t="str">
        <f>+VLOOKUP(Tabla1[[#This Row],[id_bodega]],'CONVERSION DATOS'!B:D,2,0)</f>
        <v>TAT CARTAGENA</v>
      </c>
      <c r="U540" s="3" t="str">
        <f>+VLOOKUP(Q540,'CONVERSION DATOS'!B:D,3,0)</f>
        <v>VEHICULOS</v>
      </c>
      <c r="V540" t="str">
        <f>+VLOOKUP($A$1:$A$20535,'DT HUEVO'!$A:$E,3,0)</f>
        <v>M</v>
      </c>
      <c r="W540" t="str">
        <f>+VLOOKUP($A$1:$A$20375,'DT HUEVO'!$A:$E,4,0)</f>
        <v>VERDE</v>
      </c>
      <c r="X540" t="str">
        <f>+VLOOKUP(T$1:T$20535,'DT HUEVO'!$H:$K,2,0)</f>
        <v>COSTA</v>
      </c>
      <c r="Y540" t="str">
        <f>+VLOOKUP(T$1:T$20535,'DT HUEVO'!$H:$K,3,0)</f>
        <v>CALOTO</v>
      </c>
      <c r="Z540">
        <f>+VLOOKUP(A$1:A$20535,'DT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14550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390</v>
      </c>
      <c r="J541" s="131" t="s">
        <v>1262</v>
      </c>
      <c r="K541" s="131" t="s">
        <v>1263</v>
      </c>
      <c r="L541" s="133">
        <v>349.75586529887772</v>
      </c>
      <c r="M541" s="134">
        <v>46209</v>
      </c>
      <c r="O541" s="131" t="s">
        <v>279</v>
      </c>
      <c r="P541" s="131">
        <v>2110402</v>
      </c>
      <c r="Q541" s="131" t="s">
        <v>280</v>
      </c>
      <c r="R541" s="131">
        <v>0</v>
      </c>
      <c r="T541" s="3" t="str">
        <f>+VLOOKUP(Tabla1[[#This Row],[id_bodega]],'CONVERSION DATOS'!B:D,2,0)</f>
        <v>TAT CARTAGENA</v>
      </c>
      <c r="U541" s="3" t="str">
        <f>+VLOOKUP(Q541,'CONVERSION DATOS'!B:D,3,0)</f>
        <v>VEHICULOS</v>
      </c>
      <c r="V541" t="str">
        <f>+VLOOKUP($A$1:$A$20442,'DT HUEVO'!$A:$E,3,0)</f>
        <v>M</v>
      </c>
      <c r="W541" t="str">
        <f>+VLOOKUP($A$1:$A$20282,'DT HUEVO'!$A:$E,4,0)</f>
        <v>VERDE</v>
      </c>
      <c r="X541" t="str">
        <f>+VLOOKUP(T$1:T$20442,'DT HUEVO'!$H:$K,2,0)</f>
        <v>COSTA</v>
      </c>
      <c r="Y541" t="str">
        <f>+VLOOKUP(T$1:T$20442,'DT HUEVO'!$H:$K,3,0)</f>
        <v>CALOTO</v>
      </c>
      <c r="Z541">
        <f>+VLOOKUP(A$1:A$20442,'DT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11970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390</v>
      </c>
      <c r="J542" s="131" t="s">
        <v>1262</v>
      </c>
      <c r="K542" s="131" t="s">
        <v>1263</v>
      </c>
      <c r="L542" s="133">
        <v>349.68348771747708</v>
      </c>
      <c r="M542" s="134">
        <v>46209</v>
      </c>
      <c r="O542" s="131" t="s">
        <v>898</v>
      </c>
      <c r="P542" s="131">
        <v>2110402</v>
      </c>
      <c r="Q542" s="131" t="s">
        <v>899</v>
      </c>
      <c r="R542" s="131">
        <v>0</v>
      </c>
      <c r="T542" s="3" t="str">
        <f>+VLOOKUP(Tabla1[[#This Row],[id_bodega]],'CONVERSION DATOS'!B:D,2,0)</f>
        <v>TAT CARTAGENA</v>
      </c>
      <c r="U542" s="3" t="str">
        <f>+VLOOKUP(Q542,'CONVERSION DATOS'!B:D,3,0)</f>
        <v>VEHICULOS</v>
      </c>
      <c r="V542" t="str">
        <f>+VLOOKUP($A$1:$A$20538,'DT HUEVO'!$A:$E,3,0)</f>
        <v>M</v>
      </c>
      <c r="W542" t="str">
        <f>+VLOOKUP($A$1:$A$20378,'DT HUEVO'!$A:$E,4,0)</f>
        <v>VERDE</v>
      </c>
      <c r="X542" t="str">
        <f>+VLOOKUP(T$1:T$20538,'DT HUEVO'!$H:$K,2,0)</f>
        <v>COSTA</v>
      </c>
      <c r="Y542" t="str">
        <f>+VLOOKUP(T$1:T$20538,'DT HUEVO'!$H:$K,3,0)</f>
        <v>CALOTO</v>
      </c>
      <c r="Z542">
        <f>+VLOOKUP(A$1:A$20538,'DT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12360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390</v>
      </c>
      <c r="J543" s="131" t="s">
        <v>1262</v>
      </c>
      <c r="K543" s="131" t="s">
        <v>1263</v>
      </c>
      <c r="L543" s="133">
        <v>349.70372002033781</v>
      </c>
      <c r="M543" s="134">
        <v>46209</v>
      </c>
      <c r="O543" s="131" t="s">
        <v>1481</v>
      </c>
      <c r="P543" s="131">
        <v>2110402</v>
      </c>
      <c r="Q543" s="131" t="s">
        <v>1109</v>
      </c>
      <c r="R543" s="131">
        <v>0</v>
      </c>
      <c r="T543" s="3" t="str">
        <f>+VLOOKUP(Tabla1[[#This Row],[id_bodega]],'CONVERSION DATOS'!B:D,2,0)</f>
        <v>TAT CARTAGENA</v>
      </c>
      <c r="U543" s="3" t="str">
        <f>+VLOOKUP(Q543,'CONVERSION DATOS'!B:D,3,0)</f>
        <v>VEHICULOS</v>
      </c>
      <c r="V543" t="str">
        <f>+VLOOKUP($A$1:$A$20241,'DT HUEVO'!$A:$E,3,0)</f>
        <v>M</v>
      </c>
      <c r="W543" t="str">
        <f>+VLOOKUP($A$1:$A$20081,'DT HUEVO'!$A:$E,4,0)</f>
        <v>VERDE</v>
      </c>
      <c r="X543" t="str">
        <f>+VLOOKUP(T$1:T$20241,'DT HUEVO'!$H:$K,2,0)</f>
        <v>COSTA</v>
      </c>
      <c r="Y543" t="str">
        <f>+VLOOKUP(T$1:T$20241,'DT HUEVO'!$H:$K,3,0)</f>
        <v>CALOTO</v>
      </c>
      <c r="Z543">
        <f>+VLOOKUP(A$1:A$20241,'DT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2110402</v>
      </c>
      <c r="B544" s="131" t="s">
        <v>1009</v>
      </c>
      <c r="C544" s="131" t="s">
        <v>1259</v>
      </c>
      <c r="D544" s="131">
        <v>15450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390</v>
      </c>
      <c r="J544" s="131" t="s">
        <v>1262</v>
      </c>
      <c r="K544" s="131" t="s">
        <v>1263</v>
      </c>
      <c r="L544" s="133">
        <v>349.69133589615438</v>
      </c>
      <c r="M544" s="134">
        <v>46210</v>
      </c>
      <c r="O544" s="131" t="s">
        <v>941</v>
      </c>
      <c r="P544" s="131">
        <v>2110402</v>
      </c>
      <c r="Q544" s="131" t="s">
        <v>942</v>
      </c>
      <c r="R544" s="131">
        <v>0</v>
      </c>
      <c r="T544" s="3" t="str">
        <f>+VLOOKUP(Tabla1[[#This Row],[id_bodega]],'CONVERSION DATOS'!B:D,2,0)</f>
        <v>TAT CARTAGENA</v>
      </c>
      <c r="U544" s="3" t="str">
        <f>+VLOOKUP(Q544,'CONVERSION DATOS'!B:D,3,0)</f>
        <v>VEHICULOS</v>
      </c>
      <c r="V544" t="str">
        <f>+VLOOKUP($A$1:$A$20579,'DT HUEVO'!$A:$E,3,0)</f>
        <v>M</v>
      </c>
      <c r="W544" t="str">
        <f>+VLOOKUP($A$1:$A$20419,'DT HUEVO'!$A:$E,4,0)</f>
        <v>VERDE</v>
      </c>
      <c r="X544" t="str">
        <f>+VLOOKUP(T$1:T$20579,'DT HUEVO'!$H:$K,2,0)</f>
        <v>COSTA</v>
      </c>
      <c r="Y544" t="str">
        <f>+VLOOKUP(T$1:T$20579,'DT HUEVO'!$H:$K,3,0)</f>
        <v>CALOTO</v>
      </c>
      <c r="Z544">
        <f>+VLOOKUP(A$1:A$20579,'DT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2110402</v>
      </c>
      <c r="B545" s="131" t="s">
        <v>1009</v>
      </c>
      <c r="C545" s="131" t="s">
        <v>1259</v>
      </c>
      <c r="D545" s="131">
        <v>12030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390</v>
      </c>
      <c r="J545" s="131" t="s">
        <v>1262</v>
      </c>
      <c r="K545" s="131" t="s">
        <v>1263</v>
      </c>
      <c r="L545" s="133">
        <v>349.67685186189959</v>
      </c>
      <c r="M545" s="134">
        <v>46209</v>
      </c>
      <c r="O545" s="131" t="s">
        <v>1143</v>
      </c>
      <c r="P545" s="131">
        <v>2110402</v>
      </c>
      <c r="Q545" s="131" t="s">
        <v>1144</v>
      </c>
      <c r="R545" s="131">
        <v>0</v>
      </c>
      <c r="T545" s="3" t="str">
        <f>+VLOOKUP(Tabla1[[#This Row],[id_bodega]],'CONVERSION DATOS'!B:D,2,0)</f>
        <v>TAT CARTAGENA</v>
      </c>
      <c r="U545" s="3" t="str">
        <f>+VLOOKUP(Q545,'CONVERSION DATOS'!B:D,3,0)</f>
        <v>VEHICULOS</v>
      </c>
      <c r="V545" t="str">
        <f>+VLOOKUP($A$1:$A$20579,'DT HUEVO'!$A:$E,3,0)</f>
        <v>M</v>
      </c>
      <c r="W545" t="str">
        <f>+VLOOKUP($A$1:$A$20419,'DT HUEVO'!$A:$E,4,0)</f>
        <v>VERDE</v>
      </c>
      <c r="X545" t="str">
        <f>+VLOOKUP(T$1:T$20579,'DT HUEVO'!$H:$K,2,0)</f>
        <v>COSTA</v>
      </c>
      <c r="Y545" t="str">
        <f>+VLOOKUP(T$1:T$20579,'DT HUEVO'!$H:$K,3,0)</f>
        <v>CALOTO</v>
      </c>
      <c r="Z545">
        <f>+VLOOKUP(A$1:A$20579,'DT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2110402</v>
      </c>
      <c r="B546" s="131" t="s">
        <v>1009</v>
      </c>
      <c r="C546" s="131" t="s">
        <v>1259</v>
      </c>
      <c r="D546" s="131">
        <v>256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390</v>
      </c>
      <c r="J546" s="131" t="s">
        <v>1262</v>
      </c>
      <c r="K546" s="131" t="s">
        <v>1263</v>
      </c>
      <c r="L546" s="133">
        <v>349.75206775167658</v>
      </c>
      <c r="M546" s="134">
        <v>46209</v>
      </c>
      <c r="O546" s="131" t="s">
        <v>1228</v>
      </c>
      <c r="P546" s="131">
        <v>2110402</v>
      </c>
      <c r="Q546" s="131" t="s">
        <v>1229</v>
      </c>
      <c r="R546" s="131">
        <v>0</v>
      </c>
      <c r="T546" s="3" t="str">
        <f>+VLOOKUP(Tabla1[[#This Row],[id_bodega]],'CONVERSION DATOS'!B:D,2,0)</f>
        <v>TAT CARTAGENA</v>
      </c>
      <c r="U546" s="3" t="str">
        <f>+VLOOKUP(Q546,'CONVERSION DATOS'!B:D,3,0)</f>
        <v>VEHICULOS</v>
      </c>
      <c r="V546" t="str">
        <f>+VLOOKUP($A$1:$A$20579,'DT HUEVO'!$A:$E,3,0)</f>
        <v>M</v>
      </c>
      <c r="W546" t="str">
        <f>+VLOOKUP($A$1:$A$20419,'DT HUEVO'!$A:$E,4,0)</f>
        <v>VERDE</v>
      </c>
      <c r="X546" t="str">
        <f>+VLOOKUP(T$1:T$20579,'DT HUEVO'!$H:$K,2,0)</f>
        <v>COSTA</v>
      </c>
      <c r="Y546" t="str">
        <f>+VLOOKUP(T$1:T$20579,'DT HUEVO'!$H:$K,3,0)</f>
        <v>CALOTO</v>
      </c>
      <c r="Z546">
        <f>+VLOOKUP(A$1:A$20579,'DT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3372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390</v>
      </c>
      <c r="J547" s="131" t="s">
        <v>1262</v>
      </c>
      <c r="K547" s="131" t="s">
        <v>1263</v>
      </c>
      <c r="L547" s="133">
        <v>349.7510870413314</v>
      </c>
      <c r="M547" s="134">
        <v>46209</v>
      </c>
      <c r="O547" s="131" t="s">
        <v>1809</v>
      </c>
      <c r="P547" s="131">
        <v>2110402</v>
      </c>
      <c r="Q547" s="131" t="s">
        <v>1353</v>
      </c>
      <c r="R547" s="131">
        <v>0</v>
      </c>
      <c r="T547" s="3" t="str">
        <f>+VLOOKUP(Tabla1[[#This Row],[id_bodega]],'CONVERSION DATOS'!B:D,2,0)</f>
        <v>TAT CARTAGENA</v>
      </c>
      <c r="U547" s="3" t="str">
        <f>+VLOOKUP(Q547,'CONVERSION DATOS'!B:D,3,0)</f>
        <v>VEHICULOS</v>
      </c>
      <c r="V547" t="str">
        <f>+VLOOKUP($A$1:$A$20538,'DT HUEVO'!$A:$E,3,0)</f>
        <v>M</v>
      </c>
      <c r="W547" t="str">
        <f>+VLOOKUP($A$1:$A$20378,'DT HUEVO'!$A:$E,4,0)</f>
        <v>VERDE</v>
      </c>
      <c r="X547" t="str">
        <f>+VLOOKUP(T$1:T$20538,'DT HUEVO'!$H:$K,2,0)</f>
        <v>COSTA</v>
      </c>
      <c r="Y547" t="str">
        <f>+VLOOKUP(T$1:T$20538,'DT HUEVO'!$H:$K,3,0)</f>
        <v>CALOTO</v>
      </c>
      <c r="Z547">
        <f>+VLOOKUP(A$1:A$20538,'DT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8340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390</v>
      </c>
      <c r="J548" s="131" t="s">
        <v>1262</v>
      </c>
      <c r="K548" s="131" t="s">
        <v>1263</v>
      </c>
      <c r="L548" s="133">
        <v>349.55</v>
      </c>
      <c r="M548" s="134">
        <v>46210</v>
      </c>
      <c r="O548" s="131" t="s">
        <v>283</v>
      </c>
      <c r="P548" s="131">
        <v>2110402</v>
      </c>
      <c r="Q548" s="131" t="s">
        <v>284</v>
      </c>
      <c r="R548" s="131">
        <v>0</v>
      </c>
      <c r="T548" s="3" t="str">
        <f>+VLOOKUP(Tabla1[[#This Row],[id_bodega]],'CONVERSION DATOS'!B:D,2,0)</f>
        <v xml:space="preserve">TAT SANTA MARTA </v>
      </c>
      <c r="U548" s="3" t="str">
        <f>+VLOOKUP(Q548,'CONVERSION DATOS'!B:D,3,0)</f>
        <v>VEHICULOS</v>
      </c>
      <c r="V548" t="str">
        <f>+VLOOKUP($A$1:$A$20576,'DT HUEVO'!$A:$E,3,0)</f>
        <v>M</v>
      </c>
      <c r="W548" t="str">
        <f>+VLOOKUP($A$1:$A$20416,'DT HUEVO'!$A:$E,4,0)</f>
        <v>VERDE</v>
      </c>
      <c r="X548" t="str">
        <f>+VLOOKUP(T$1:T$20576,'DT HUEVO'!$H:$K,2,0)</f>
        <v>COSTA</v>
      </c>
      <c r="Y548" t="str">
        <f>+VLOOKUP(T$1:T$20576,'DT HUEVO'!$H:$K,3,0)</f>
        <v>SANTANDER</v>
      </c>
      <c r="Z548">
        <f>+VLOOKUP(A$1:A$20576,'DT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2110402</v>
      </c>
      <c r="B549" s="131" t="s">
        <v>1009</v>
      </c>
      <c r="C549" s="131" t="s">
        <v>1259</v>
      </c>
      <c r="D549" s="131">
        <v>14340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390</v>
      </c>
      <c r="J549" s="131" t="s">
        <v>1262</v>
      </c>
      <c r="K549" s="131" t="s">
        <v>1263</v>
      </c>
      <c r="L549" s="133">
        <v>349.55</v>
      </c>
      <c r="M549" s="134">
        <v>46210</v>
      </c>
      <c r="O549" s="131" t="s">
        <v>285</v>
      </c>
      <c r="P549" s="131">
        <v>2110402</v>
      </c>
      <c r="Q549" s="131" t="s">
        <v>286</v>
      </c>
      <c r="R549" s="131">
        <v>0</v>
      </c>
      <c r="T549" s="3" t="str">
        <f>+VLOOKUP(Tabla1[[#This Row],[id_bodega]],'CONVERSION DATOS'!B:D,2,0)</f>
        <v xml:space="preserve">TAT SANTA MARTA </v>
      </c>
      <c r="U549" s="3" t="str">
        <f>+VLOOKUP(Q549,'CONVERSION DATOS'!B:D,3,0)</f>
        <v>VEHICULOS</v>
      </c>
      <c r="V549" t="str">
        <f>+VLOOKUP($A$1:$A$20579,'DT HUEVO'!$A:$E,3,0)</f>
        <v>M</v>
      </c>
      <c r="W549" t="str">
        <f>+VLOOKUP($A$1:$A$20419,'DT HUEVO'!$A:$E,4,0)</f>
        <v>VERDE</v>
      </c>
      <c r="X549" t="str">
        <f>+VLOOKUP(T$1:T$20579,'DT HUEVO'!$H:$K,2,0)</f>
        <v>COSTA</v>
      </c>
      <c r="Y549" t="str">
        <f>+VLOOKUP(T$1:T$20579,'DT HUEVO'!$H:$K,3,0)</f>
        <v>SANTANDER</v>
      </c>
      <c r="Z549">
        <f>+VLOOKUP(A$1:A$20579,'DT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13225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390</v>
      </c>
      <c r="J550" s="131" t="s">
        <v>1262</v>
      </c>
      <c r="K550" s="131" t="s">
        <v>1263</v>
      </c>
      <c r="L550" s="133">
        <v>349.55</v>
      </c>
      <c r="M550" s="134">
        <v>46210</v>
      </c>
      <c r="O550" s="131" t="s">
        <v>287</v>
      </c>
      <c r="P550" s="131">
        <v>2110402</v>
      </c>
      <c r="Q550" s="131" t="s">
        <v>288</v>
      </c>
      <c r="R550" s="131">
        <v>0</v>
      </c>
      <c r="T550" s="3" t="str">
        <f>+VLOOKUP(Tabla1[[#This Row],[id_bodega]],'CONVERSION DATOS'!B:D,2,0)</f>
        <v xml:space="preserve">TAT SANTA MARTA </v>
      </c>
      <c r="U550" s="3" t="str">
        <f>+VLOOKUP(Q550,'CONVERSION DATOS'!B:D,3,0)</f>
        <v>VEHICULOS</v>
      </c>
      <c r="V550" t="str">
        <f>+VLOOKUP($A$1:$A$20458,'DT HUEVO'!$A:$E,3,0)</f>
        <v>M</v>
      </c>
      <c r="W550" t="str">
        <f>+VLOOKUP($A$1:$A$20298,'DT HUEVO'!$A:$E,4,0)</f>
        <v>VERDE</v>
      </c>
      <c r="X550" t="str">
        <f>+VLOOKUP(T$1:T$20458,'DT HUEVO'!$H:$K,2,0)</f>
        <v>COSTA</v>
      </c>
      <c r="Y550" t="str">
        <f>+VLOOKUP(T$1:T$20458,'DT HUEVO'!$H:$K,3,0)</f>
        <v>SANTANDER</v>
      </c>
      <c r="Z550">
        <f>+VLOOKUP(A$1:A$20458,'DT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2110402</v>
      </c>
      <c r="B551" s="131" t="s">
        <v>1009</v>
      </c>
      <c r="C551" s="131" t="s">
        <v>1259</v>
      </c>
      <c r="D551" s="131">
        <v>10701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390</v>
      </c>
      <c r="J551" s="131" t="s">
        <v>1262</v>
      </c>
      <c r="K551" s="131" t="s">
        <v>1263</v>
      </c>
      <c r="L551" s="133">
        <v>349.55</v>
      </c>
      <c r="M551" s="134">
        <v>46210</v>
      </c>
      <c r="O551" s="131" t="s">
        <v>289</v>
      </c>
      <c r="P551" s="131">
        <v>2110402</v>
      </c>
      <c r="Q551" s="131" t="s">
        <v>290</v>
      </c>
      <c r="R551" s="131">
        <v>0</v>
      </c>
      <c r="T551" s="3" t="str">
        <f>+VLOOKUP(Tabla1[[#This Row],[id_bodega]],'CONVERSION DATOS'!B:D,2,0)</f>
        <v xml:space="preserve">TAT SANTA MARTA </v>
      </c>
      <c r="U551" s="3" t="str">
        <f>+VLOOKUP(Q551,'CONVERSION DATOS'!B:D,3,0)</f>
        <v>VEHICULOS</v>
      </c>
      <c r="V551" t="str">
        <f>+VLOOKUP($A$1:$A$20442,'DT HUEVO'!$A:$E,3,0)</f>
        <v>M</v>
      </c>
      <c r="W551" t="str">
        <f>+VLOOKUP($A$1:$A$20282,'DT HUEVO'!$A:$E,4,0)</f>
        <v>VERDE</v>
      </c>
      <c r="X551" t="str">
        <f>+VLOOKUP(T$1:T$20442,'DT HUEVO'!$H:$K,2,0)</f>
        <v>COSTA</v>
      </c>
      <c r="Y551" t="str">
        <f>+VLOOKUP(T$1:T$20442,'DT HUEVO'!$H:$K,3,0)</f>
        <v>SANTANDER</v>
      </c>
      <c r="Z551">
        <f>+VLOOKUP(A$1:A$20442,'DT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10880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390</v>
      </c>
      <c r="J552" s="131" t="s">
        <v>1262</v>
      </c>
      <c r="K552" s="131" t="s">
        <v>1263</v>
      </c>
      <c r="L552" s="133">
        <v>349.55</v>
      </c>
      <c r="M552" s="134">
        <v>46209</v>
      </c>
      <c r="O552" s="131" t="s">
        <v>291</v>
      </c>
      <c r="P552" s="131">
        <v>2110402</v>
      </c>
      <c r="Q552" s="131" t="s">
        <v>292</v>
      </c>
      <c r="R552" s="131">
        <v>0</v>
      </c>
      <c r="T552" s="3" t="str">
        <f>+VLOOKUP(Tabla1[[#This Row],[id_bodega]],'CONVERSION DATOS'!B:D,2,0)</f>
        <v xml:space="preserve">TAT SANTA MARTA </v>
      </c>
      <c r="U552" s="3" t="str">
        <f>+VLOOKUP(Q552,'CONVERSION DATOS'!B:D,3,0)</f>
        <v>VEHICULOS</v>
      </c>
      <c r="V552" t="str">
        <f>+VLOOKUP($A$1:$A$20576,'DT HUEVO'!$A:$E,3,0)</f>
        <v>M</v>
      </c>
      <c r="W552" t="str">
        <f>+VLOOKUP($A$1:$A$20416,'DT HUEVO'!$A:$E,4,0)</f>
        <v>VERDE</v>
      </c>
      <c r="X552" t="str">
        <f>+VLOOKUP(T$1:T$20576,'DT HUEVO'!$H:$K,2,0)</f>
        <v>COSTA</v>
      </c>
      <c r="Y552" t="str">
        <f>+VLOOKUP(T$1:T$20576,'DT HUEVO'!$H:$K,3,0)</f>
        <v>SANTANDER</v>
      </c>
      <c r="Z552">
        <f>+VLOOKUP(A$1:A$20576,'DT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2110402</v>
      </c>
      <c r="B553" s="131" t="s">
        <v>1009</v>
      </c>
      <c r="C553" s="131" t="s">
        <v>1259</v>
      </c>
      <c r="D553" s="131">
        <v>13211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390</v>
      </c>
      <c r="J553" s="131" t="s">
        <v>1262</v>
      </c>
      <c r="K553" s="131" t="s">
        <v>1263</v>
      </c>
      <c r="L553" s="133">
        <v>349.55</v>
      </c>
      <c r="M553" s="134">
        <v>46210</v>
      </c>
      <c r="O553" s="131" t="s">
        <v>293</v>
      </c>
      <c r="P553" s="131">
        <v>2110402</v>
      </c>
      <c r="Q553" s="131" t="s">
        <v>294</v>
      </c>
      <c r="R553" s="131">
        <v>0</v>
      </c>
      <c r="T553" s="3" t="str">
        <f>+VLOOKUP(Tabla1[[#This Row],[id_bodega]],'CONVERSION DATOS'!B:D,2,0)</f>
        <v xml:space="preserve">TAT SANTA MARTA </v>
      </c>
      <c r="U553" s="3" t="str">
        <f>+VLOOKUP(Q553,'CONVERSION DATOS'!B:D,3,0)</f>
        <v>VEHICULOS</v>
      </c>
      <c r="V553" t="str">
        <f>+VLOOKUP($A$1:$A$20570,'DT HUEVO'!$A:$E,3,0)</f>
        <v>M</v>
      </c>
      <c r="W553" t="str">
        <f>+VLOOKUP($A$1:$A$20410,'DT HUEVO'!$A:$E,4,0)</f>
        <v>VERDE</v>
      </c>
      <c r="X553" t="str">
        <f>+VLOOKUP(T$1:T$20570,'DT HUEVO'!$H:$K,2,0)</f>
        <v>COSTA</v>
      </c>
      <c r="Y553" t="str">
        <f>+VLOOKUP(T$1:T$20570,'DT HUEVO'!$H:$K,3,0)</f>
        <v>SANTANDER</v>
      </c>
      <c r="Z553">
        <f>+VLOOKUP(A$1:A$20570,'DT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2110402</v>
      </c>
      <c r="B554" s="131" t="s">
        <v>1009</v>
      </c>
      <c r="C554" s="131" t="s">
        <v>1259</v>
      </c>
      <c r="D554" s="131">
        <v>9510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390</v>
      </c>
      <c r="J554" s="131" t="s">
        <v>1262</v>
      </c>
      <c r="K554" s="131" t="s">
        <v>1263</v>
      </c>
      <c r="L554" s="133">
        <v>349.55</v>
      </c>
      <c r="M554" s="134">
        <v>46210</v>
      </c>
      <c r="O554" s="131" t="s">
        <v>295</v>
      </c>
      <c r="P554" s="131">
        <v>2110402</v>
      </c>
      <c r="Q554" s="131" t="s">
        <v>296</v>
      </c>
      <c r="R554" s="131">
        <v>0</v>
      </c>
      <c r="T554" s="3" t="str">
        <f>+VLOOKUP(Tabla1[[#This Row],[id_bodega]],'CONVERSION DATOS'!B:D,2,0)</f>
        <v xml:space="preserve">TAT SANTA MARTA </v>
      </c>
      <c r="U554" s="3" t="str">
        <f>+VLOOKUP(Q554,'CONVERSION DATOS'!B:D,3,0)</f>
        <v>VEHICULOS</v>
      </c>
      <c r="V554" t="str">
        <f>+VLOOKUP($A$1:$A$20538,'DT HUEVO'!$A:$E,3,0)</f>
        <v>M</v>
      </c>
      <c r="W554" t="str">
        <f>+VLOOKUP($A$1:$A$20378,'DT HUEVO'!$A:$E,4,0)</f>
        <v>VERDE</v>
      </c>
      <c r="X554" t="str">
        <f>+VLOOKUP(T$1:T$20538,'DT HUEVO'!$H:$K,2,0)</f>
        <v>COSTA</v>
      </c>
      <c r="Y554" t="str">
        <f>+VLOOKUP(T$1:T$20538,'DT HUEVO'!$H:$K,3,0)</f>
        <v>SANTANDER</v>
      </c>
      <c r="Z554">
        <f>+VLOOKUP(A$1:A$20538,'DT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2110402</v>
      </c>
      <c r="B555" s="131" t="s">
        <v>1009</v>
      </c>
      <c r="C555" s="131" t="s">
        <v>1259</v>
      </c>
      <c r="D555" s="131">
        <v>5010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390</v>
      </c>
      <c r="J555" s="131" t="s">
        <v>1262</v>
      </c>
      <c r="K555" s="131" t="s">
        <v>1263</v>
      </c>
      <c r="L555" s="133">
        <v>349.55</v>
      </c>
      <c r="M555" s="134">
        <v>46210</v>
      </c>
      <c r="O555" s="131" t="s">
        <v>786</v>
      </c>
      <c r="P555" s="131">
        <v>2110402</v>
      </c>
      <c r="Q555" s="131" t="s">
        <v>787</v>
      </c>
      <c r="R555" s="131">
        <v>0</v>
      </c>
      <c r="T555" s="3" t="str">
        <f>+VLOOKUP(Tabla1[[#This Row],[id_bodega]],'CONVERSION DATOS'!B:D,2,0)</f>
        <v xml:space="preserve">TAT SANTA MARTA </v>
      </c>
      <c r="U555" s="3" t="str">
        <f>+VLOOKUP(Q555,'CONVERSION DATOS'!B:D,3,0)</f>
        <v>VEHICULOS</v>
      </c>
      <c r="V555" t="str">
        <f>+VLOOKUP($A$1:$A$20535,'DT HUEVO'!$A:$E,3,0)</f>
        <v>M</v>
      </c>
      <c r="W555" t="str">
        <f>+VLOOKUP($A$1:$A$20375,'DT HUEVO'!$A:$E,4,0)</f>
        <v>VERDE</v>
      </c>
      <c r="X555" t="str">
        <f>+VLOOKUP(T$1:T$20535,'DT HUEVO'!$H:$K,2,0)</f>
        <v>COSTA</v>
      </c>
      <c r="Y555" t="str">
        <f>+VLOOKUP(T$1:T$20535,'DT HUEVO'!$H:$K,3,0)</f>
        <v>SANTANDER</v>
      </c>
      <c r="Z555">
        <f>+VLOOKUP(A$1:A$20535,'DT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12271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390</v>
      </c>
      <c r="J556" s="131" t="s">
        <v>1262</v>
      </c>
      <c r="K556" s="131" t="s">
        <v>1263</v>
      </c>
      <c r="L556" s="133">
        <v>349.55</v>
      </c>
      <c r="M556" s="134">
        <v>46209</v>
      </c>
      <c r="O556" s="131" t="s">
        <v>900</v>
      </c>
      <c r="P556" s="131">
        <v>2110402</v>
      </c>
      <c r="Q556" s="131" t="s">
        <v>901</v>
      </c>
      <c r="R556" s="131">
        <v>0</v>
      </c>
      <c r="T556" s="3" t="str">
        <f>+VLOOKUP(Tabla1[[#This Row],[id_bodega]],'CONVERSION DATOS'!B:D,2,0)</f>
        <v xml:space="preserve">TAT SANTA MARTA </v>
      </c>
      <c r="U556" s="3" t="str">
        <f>+VLOOKUP(Q556,'CONVERSION DATOS'!B:D,3,0)</f>
        <v>VEHICULOS</v>
      </c>
      <c r="V556" t="str">
        <f>+VLOOKUP($A$1:$A$20538,'DT HUEVO'!$A:$E,3,0)</f>
        <v>M</v>
      </c>
      <c r="W556" t="str">
        <f>+VLOOKUP($A$1:$A$20378,'DT HUEVO'!$A:$E,4,0)</f>
        <v>VERDE</v>
      </c>
      <c r="X556" t="str">
        <f>+VLOOKUP(T$1:T$20538,'DT HUEVO'!$H:$K,2,0)</f>
        <v>COSTA</v>
      </c>
      <c r="Y556" t="str">
        <f>+VLOOKUP(T$1:T$20538,'DT HUEVO'!$H:$K,3,0)</f>
        <v>SANTANDER</v>
      </c>
      <c r="Z556">
        <f>+VLOOKUP(A$1:A$20538,'DT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2110402</v>
      </c>
      <c r="B557" s="131" t="s">
        <v>1009</v>
      </c>
      <c r="C557" s="131" t="s">
        <v>1259</v>
      </c>
      <c r="D557" s="131">
        <v>780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390</v>
      </c>
      <c r="J557" s="131" t="s">
        <v>1262</v>
      </c>
      <c r="K557" s="131" t="s">
        <v>1263</v>
      </c>
      <c r="L557" s="133">
        <v>349.55</v>
      </c>
      <c r="M557" s="134">
        <v>46209</v>
      </c>
      <c r="O557" s="131" t="s">
        <v>1696</v>
      </c>
      <c r="P557" s="131">
        <v>2110402</v>
      </c>
      <c r="Q557" s="131" t="s">
        <v>1110</v>
      </c>
      <c r="R557" s="131">
        <v>0</v>
      </c>
      <c r="T557" s="3" t="str">
        <f>+VLOOKUP(Tabla1[[#This Row],[id_bodega]],'CONVERSION DATOS'!B:D,2,0)</f>
        <v xml:space="preserve">TAT SANTA MARTA </v>
      </c>
      <c r="U557" s="3" t="str">
        <f>+VLOOKUP(Q557,'CONVERSION DATOS'!B:D,3,0)</f>
        <v>VEHICULOS</v>
      </c>
      <c r="V557" t="str">
        <f>+VLOOKUP($A$1:$A$20316,'DT HUEVO'!$A:$E,3,0)</f>
        <v>M</v>
      </c>
      <c r="W557" t="str">
        <f>+VLOOKUP($A$1:$A$20156,'DT HUEVO'!$A:$E,4,0)</f>
        <v>VERDE</v>
      </c>
      <c r="X557" t="str">
        <f>+VLOOKUP(T$1:T$20316,'DT HUEVO'!$H:$K,2,0)</f>
        <v>COSTA</v>
      </c>
      <c r="Y557" t="str">
        <f>+VLOOKUP(T$1:T$20316,'DT HUEVO'!$H:$K,3,0)</f>
        <v>SANTANDER</v>
      </c>
      <c r="Z557">
        <f>+VLOOKUP(A$1:A$20316,'DT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2110402</v>
      </c>
      <c r="B558" s="131" t="s">
        <v>1009</v>
      </c>
      <c r="C558" s="131" t="s">
        <v>1259</v>
      </c>
      <c r="D558" s="131">
        <v>17520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390</v>
      </c>
      <c r="J558" s="131" t="s">
        <v>1262</v>
      </c>
      <c r="K558" s="131" t="s">
        <v>1263</v>
      </c>
      <c r="L558" s="133">
        <v>349.55</v>
      </c>
      <c r="M558" s="134">
        <v>46209</v>
      </c>
      <c r="O558" s="131" t="s">
        <v>297</v>
      </c>
      <c r="P558" s="131">
        <v>2110402</v>
      </c>
      <c r="Q558" s="131" t="s">
        <v>298</v>
      </c>
      <c r="R558" s="131">
        <v>0</v>
      </c>
      <c r="T558" s="3" t="str">
        <f>+VLOOKUP(Tabla1[[#This Row],[id_bodega]],'CONVERSION DATOS'!B:D,2,0)</f>
        <v xml:space="preserve">TAT SANTA MARTA </v>
      </c>
      <c r="U558" s="3" t="str">
        <f>+VLOOKUP(Q558,'CONVERSION DATOS'!B:D,3,0)</f>
        <v>VEHICULOS</v>
      </c>
      <c r="V558" t="str">
        <f>+VLOOKUP($A$1:$A$20347,'DT HUEVO'!$A:$E,3,0)</f>
        <v>M</v>
      </c>
      <c r="W558" t="str">
        <f>+VLOOKUP($A$1:$A$20187,'DT HUEVO'!$A:$E,4,0)</f>
        <v>VERDE</v>
      </c>
      <c r="X558" t="str">
        <f>+VLOOKUP(T$1:T$20347,'DT HUEVO'!$H:$K,2,0)</f>
        <v>COSTA</v>
      </c>
      <c r="Y558" t="str">
        <f>+VLOOKUP(T$1:T$20347,'DT HUEVO'!$H:$K,3,0)</f>
        <v>SANTANDER</v>
      </c>
      <c r="Z558">
        <f>+VLOOKUP(A$1:A$20347,'DT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2110402</v>
      </c>
      <c r="B559" s="131" t="s">
        <v>1009</v>
      </c>
      <c r="C559" s="131" t="s">
        <v>1259</v>
      </c>
      <c r="D559" s="131">
        <v>13500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390</v>
      </c>
      <c r="J559" s="131" t="s">
        <v>1262</v>
      </c>
      <c r="K559" s="131" t="s">
        <v>1263</v>
      </c>
      <c r="L559" s="133">
        <v>349.55</v>
      </c>
      <c r="M559" s="134">
        <v>46210</v>
      </c>
      <c r="O559" s="131" t="s">
        <v>299</v>
      </c>
      <c r="P559" s="131">
        <v>2110402</v>
      </c>
      <c r="Q559" s="131" t="s">
        <v>300</v>
      </c>
      <c r="R559" s="131">
        <v>0</v>
      </c>
      <c r="T559" s="3" t="str">
        <f>+VLOOKUP(Tabla1[[#This Row],[id_bodega]],'CONVERSION DATOS'!B:D,2,0)</f>
        <v>TAT VALLEDUPAR</v>
      </c>
      <c r="U559" s="3" t="str">
        <f>+VLOOKUP(Q559,'CONVERSION DATOS'!B:D,3,0)</f>
        <v>VEHICULOS</v>
      </c>
      <c r="V559" t="str">
        <f>+VLOOKUP($A$1:$A$20490,'DT HUEVO'!$A:$E,3,0)</f>
        <v>M</v>
      </c>
      <c r="W559" t="str">
        <f>+VLOOKUP($A$1:$A$20330,'DT HUEVO'!$A:$E,4,0)</f>
        <v>VERDE</v>
      </c>
      <c r="X559" t="str">
        <f>+VLOOKUP(T$1:T$20490,'DT HUEVO'!$H:$K,2,0)</f>
        <v>COSTA</v>
      </c>
      <c r="Y559" t="str">
        <f>+VLOOKUP(T$1:T$20490,'DT HUEVO'!$H:$K,3,0)</f>
        <v>SANTANDER</v>
      </c>
      <c r="Z559">
        <f>+VLOOKUP(A$1:A$20490,'DT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2110402</v>
      </c>
      <c r="B560" s="131" t="s">
        <v>1009</v>
      </c>
      <c r="C560" s="131" t="s">
        <v>1259</v>
      </c>
      <c r="D560" s="131">
        <v>16687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390</v>
      </c>
      <c r="J560" s="131" t="s">
        <v>1262</v>
      </c>
      <c r="K560" s="131" t="s">
        <v>1263</v>
      </c>
      <c r="L560" s="133">
        <v>349.55</v>
      </c>
      <c r="M560" s="134">
        <v>46210</v>
      </c>
      <c r="O560" s="131" t="s">
        <v>496</v>
      </c>
      <c r="P560" s="131">
        <v>2110402</v>
      </c>
      <c r="Q560" s="131" t="s">
        <v>497</v>
      </c>
      <c r="R560" s="131">
        <v>0</v>
      </c>
      <c r="T560" s="3" t="str">
        <f>+VLOOKUP(Tabla1[[#This Row],[id_bodega]],'CONVERSION DATOS'!B:D,2,0)</f>
        <v>TAT VALLEDUPAR</v>
      </c>
      <c r="U560" s="3" t="str">
        <f>+VLOOKUP(Q560,'CONVERSION DATOS'!B:D,3,0)</f>
        <v>VEHICULOS</v>
      </c>
      <c r="V560" t="str">
        <f>+VLOOKUP($A$1:$A$20442,'DT HUEVO'!$A:$E,3,0)</f>
        <v>M</v>
      </c>
      <c r="W560" t="str">
        <f>+VLOOKUP($A$1:$A$20282,'DT HUEVO'!$A:$E,4,0)</f>
        <v>VERDE</v>
      </c>
      <c r="X560" t="str">
        <f>+VLOOKUP(T$1:T$20442,'DT HUEVO'!$H:$K,2,0)</f>
        <v>COSTA</v>
      </c>
      <c r="Y560" t="str">
        <f>+VLOOKUP(T$1:T$20442,'DT HUEVO'!$H:$K,3,0)</f>
        <v>SANTANDER</v>
      </c>
      <c r="Z560">
        <f>+VLOOKUP(A$1:A$20442,'DT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9360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390</v>
      </c>
      <c r="J561" s="131" t="s">
        <v>1262</v>
      </c>
      <c r="K561" s="131" t="s">
        <v>1263</v>
      </c>
      <c r="L561" s="133">
        <v>349.55</v>
      </c>
      <c r="M561" s="134">
        <v>46210</v>
      </c>
      <c r="O561" s="131" t="s">
        <v>301</v>
      </c>
      <c r="P561" s="131">
        <v>2110402</v>
      </c>
      <c r="Q561" s="131" t="s">
        <v>302</v>
      </c>
      <c r="R561" s="131">
        <v>0</v>
      </c>
      <c r="T561" s="3" t="str">
        <f>+VLOOKUP(Tabla1[[#This Row],[id_bodega]],'CONVERSION DATOS'!B:D,2,0)</f>
        <v>TAT VALLEDUPAR</v>
      </c>
      <c r="U561" s="3" t="str">
        <f>+VLOOKUP(Q561,'CONVERSION DATOS'!B:D,3,0)</f>
        <v>VEHICULOS</v>
      </c>
      <c r="V561" t="str">
        <f>+VLOOKUP($A$1:$A$20505,'DT HUEVO'!$A:$E,3,0)</f>
        <v>M</v>
      </c>
      <c r="W561" t="str">
        <f>+VLOOKUP($A$1:$A$20345,'DT HUEVO'!$A:$E,4,0)</f>
        <v>VERDE</v>
      </c>
      <c r="X561" t="str">
        <f>+VLOOKUP(T$1:T$20505,'DT HUEVO'!$H:$K,2,0)</f>
        <v>COSTA</v>
      </c>
      <c r="Y561" t="str">
        <f>+VLOOKUP(T$1:T$20505,'DT HUEVO'!$H:$K,3,0)</f>
        <v>SANTANDER</v>
      </c>
      <c r="Z561">
        <f>+VLOOKUP(A$1:A$20505,'DT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11580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390</v>
      </c>
      <c r="J562" s="131" t="s">
        <v>1262</v>
      </c>
      <c r="K562" s="131" t="s">
        <v>1263</v>
      </c>
      <c r="L562" s="133">
        <v>349.55</v>
      </c>
      <c r="M562" s="134">
        <v>46210</v>
      </c>
      <c r="O562" s="131" t="s">
        <v>303</v>
      </c>
      <c r="P562" s="131">
        <v>2110402</v>
      </c>
      <c r="Q562" s="131" t="s">
        <v>304</v>
      </c>
      <c r="R562" s="131">
        <v>0</v>
      </c>
      <c r="T562" s="3" t="str">
        <f>+VLOOKUP(Tabla1[[#This Row],[id_bodega]],'CONVERSION DATOS'!B:D,2,0)</f>
        <v>TAT VALLEDUPAR</v>
      </c>
      <c r="U562" s="3" t="str">
        <f>+VLOOKUP(Q562,'CONVERSION DATOS'!B:D,3,0)</f>
        <v>VEHICULOS</v>
      </c>
      <c r="V562" t="str">
        <f>+VLOOKUP($A$1:$A$20538,'DT HUEVO'!$A:$E,3,0)</f>
        <v>M</v>
      </c>
      <c r="W562" t="str">
        <f>+VLOOKUP($A$1:$A$20378,'DT HUEVO'!$A:$E,4,0)</f>
        <v>VERDE</v>
      </c>
      <c r="X562" t="str">
        <f>+VLOOKUP(T$1:T$20538,'DT HUEVO'!$H:$K,2,0)</f>
        <v>COSTA</v>
      </c>
      <c r="Y562" t="str">
        <f>+VLOOKUP(T$1:T$20538,'DT HUEVO'!$H:$K,3,0)</f>
        <v>SANTANDER</v>
      </c>
      <c r="Z562">
        <f>+VLOOKUP(A$1:A$20538,'DT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2110402</v>
      </c>
      <c r="B563" s="131" t="s">
        <v>1009</v>
      </c>
      <c r="C563" s="131" t="s">
        <v>1259</v>
      </c>
      <c r="D563" s="131">
        <v>15450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390</v>
      </c>
      <c r="J563" s="131" t="s">
        <v>1262</v>
      </c>
      <c r="K563" s="131" t="s">
        <v>1263</v>
      </c>
      <c r="L563" s="133">
        <v>349.55</v>
      </c>
      <c r="M563" s="134">
        <v>46210</v>
      </c>
      <c r="O563" s="131" t="s">
        <v>305</v>
      </c>
      <c r="P563" s="131">
        <v>2110402</v>
      </c>
      <c r="Q563" s="131" t="s">
        <v>306</v>
      </c>
      <c r="R563" s="131">
        <v>0</v>
      </c>
      <c r="T563" s="3" t="str">
        <f>+VLOOKUP(Tabla1[[#This Row],[id_bodega]],'CONVERSION DATOS'!B:D,2,0)</f>
        <v>TAT VALLEDUPAR</v>
      </c>
      <c r="U563" s="3" t="str">
        <f>+VLOOKUP(Q563,'CONVERSION DATOS'!B:D,3,0)</f>
        <v>VEHICULOS</v>
      </c>
      <c r="V563" t="str">
        <f>+VLOOKUP($A$1:$A$20538,'DT HUEVO'!$A:$E,3,0)</f>
        <v>M</v>
      </c>
      <c r="W563" t="str">
        <f>+VLOOKUP($A$1:$A$20378,'DT HUEVO'!$A:$E,4,0)</f>
        <v>VERDE</v>
      </c>
      <c r="X563" t="str">
        <f>+VLOOKUP(T$1:T$20538,'DT HUEVO'!$H:$K,2,0)</f>
        <v>COSTA</v>
      </c>
      <c r="Y563" t="str">
        <f>+VLOOKUP(T$1:T$20538,'DT HUEVO'!$H:$K,3,0)</f>
        <v>SANTANDER</v>
      </c>
      <c r="Z563">
        <f>+VLOOKUP(A$1:A$20538,'DT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2110402</v>
      </c>
      <c r="B564" s="131" t="s">
        <v>1009</v>
      </c>
      <c r="C564" s="131" t="s">
        <v>1259</v>
      </c>
      <c r="D564" s="131">
        <v>15510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390</v>
      </c>
      <c r="J564" s="131" t="s">
        <v>1262</v>
      </c>
      <c r="K564" s="131" t="s">
        <v>1263</v>
      </c>
      <c r="L564" s="133">
        <v>349.55</v>
      </c>
      <c r="M564" s="134">
        <v>46209</v>
      </c>
      <c r="O564" s="131" t="s">
        <v>1329</v>
      </c>
      <c r="P564" s="131">
        <v>2110402</v>
      </c>
      <c r="Q564" s="131" t="s">
        <v>1111</v>
      </c>
      <c r="R564" s="131">
        <v>0</v>
      </c>
      <c r="T564" s="3" t="str">
        <f>+VLOOKUP(Tabla1[[#This Row],[id_bodega]],'CONVERSION DATOS'!B:D,2,0)</f>
        <v>TAT VALLEDUPAR</v>
      </c>
      <c r="U564" s="3" t="str">
        <f>+VLOOKUP(Q564,'CONVERSION DATOS'!B:D,3,0)</f>
        <v>VEHICULOS</v>
      </c>
      <c r="V564" t="str">
        <f>+VLOOKUP($A$1:$A$20538,'DT HUEVO'!$A:$E,3,0)</f>
        <v>M</v>
      </c>
      <c r="W564" t="str">
        <f>+VLOOKUP($A$1:$A$20378,'DT HUEVO'!$A:$E,4,0)</f>
        <v>VERDE</v>
      </c>
      <c r="X564" t="str">
        <f>+VLOOKUP(T$1:T$20538,'DT HUEVO'!$H:$K,2,0)</f>
        <v>COSTA</v>
      </c>
      <c r="Y564" t="str">
        <f>+VLOOKUP(T$1:T$20538,'DT HUEVO'!$H:$K,3,0)</f>
        <v>SANTANDER</v>
      </c>
      <c r="Z564">
        <f>+VLOOKUP(A$1:A$20538,'DT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4412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390</v>
      </c>
      <c r="J565" s="131" t="s">
        <v>1262</v>
      </c>
      <c r="K565" s="131" t="s">
        <v>1263</v>
      </c>
      <c r="L565" s="133">
        <v>349.55</v>
      </c>
      <c r="M565" s="134">
        <v>46210</v>
      </c>
      <c r="O565" s="131" t="s">
        <v>1806</v>
      </c>
      <c r="P565" s="131">
        <v>2110402</v>
      </c>
      <c r="Q565" s="131" t="s">
        <v>1358</v>
      </c>
      <c r="R565" s="131">
        <v>0</v>
      </c>
      <c r="T565" s="3" t="str">
        <f>+VLOOKUP(Tabla1[[#This Row],[id_bodega]],'CONVERSION DATOS'!B:D,2,0)</f>
        <v>TAT VALLEDUPAR</v>
      </c>
      <c r="U565" s="3" t="str">
        <f>+VLOOKUP(Q565,'CONVERSION DATOS'!B:D,3,0)</f>
        <v>VEHICULOS</v>
      </c>
      <c r="V565" t="str">
        <f>+VLOOKUP($A$1:$A$20538,'DT HUEVO'!$A:$E,3,0)</f>
        <v>M</v>
      </c>
      <c r="W565" t="str">
        <f>+VLOOKUP($A$1:$A$20378,'DT HUEVO'!$A:$E,4,0)</f>
        <v>VERDE</v>
      </c>
      <c r="X565" t="str">
        <f>+VLOOKUP(T$1:T$20538,'DT HUEVO'!$H:$K,2,0)</f>
        <v>COSTA</v>
      </c>
      <c r="Y565" t="str">
        <f>+VLOOKUP(T$1:T$20538,'DT HUEVO'!$H:$K,3,0)</f>
        <v>SANTANDER</v>
      </c>
      <c r="Z565">
        <f>+VLOOKUP(A$1:A$20538,'DT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12120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390</v>
      </c>
      <c r="J566" s="131" t="s">
        <v>1262</v>
      </c>
      <c r="K566" s="131" t="s">
        <v>1263</v>
      </c>
      <c r="L566" s="133">
        <v>349.55</v>
      </c>
      <c r="M566" s="134">
        <v>46209</v>
      </c>
      <c r="O566" s="131" t="s">
        <v>1738</v>
      </c>
      <c r="P566" s="131">
        <v>2110402</v>
      </c>
      <c r="Q566" s="131" t="s">
        <v>1360</v>
      </c>
      <c r="R566" s="131">
        <v>0</v>
      </c>
      <c r="T566" s="3" t="str">
        <f>+VLOOKUP(Tabla1[[#This Row],[id_bodega]],'CONVERSION DATOS'!B:D,2,0)</f>
        <v>TAT VALLEDUPAR</v>
      </c>
      <c r="U566" s="3" t="str">
        <f>+VLOOKUP(Q566,'CONVERSION DATOS'!B:D,3,0)</f>
        <v>VEHICULOS</v>
      </c>
      <c r="V566" t="str">
        <f>+VLOOKUP($A$1:$A$20475,'DT HUEVO'!$A:$E,3,0)</f>
        <v>M</v>
      </c>
      <c r="W566" t="str">
        <f>+VLOOKUP($A$1:$A$20315,'DT HUEVO'!$A:$E,4,0)</f>
        <v>VERDE</v>
      </c>
      <c r="X566" t="str">
        <f>+VLOOKUP(T$1:T$20475,'DT HUEVO'!$H:$K,2,0)</f>
        <v>COSTA</v>
      </c>
      <c r="Y566" t="str">
        <f>+VLOOKUP(T$1:T$20475,'DT HUEVO'!$H:$K,3,0)</f>
        <v>SANTANDER</v>
      </c>
      <c r="Z566">
        <f>+VLOOKUP(A$1:A$20475,'DT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1080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400</v>
      </c>
      <c r="J567" s="131" t="s">
        <v>1262</v>
      </c>
      <c r="K567" s="131" t="s">
        <v>1263</v>
      </c>
      <c r="L567" s="133">
        <v>349.55</v>
      </c>
      <c r="M567" s="134">
        <v>46209</v>
      </c>
      <c r="O567" s="131" t="s">
        <v>1676</v>
      </c>
      <c r="P567" s="131">
        <v>2110402</v>
      </c>
      <c r="Q567" s="131" t="s">
        <v>1197</v>
      </c>
      <c r="R567" s="131">
        <v>0</v>
      </c>
      <c r="T567" s="3" t="str">
        <f>+VLOOKUP(Tabla1[[#This Row],[id_bodega]],'CONVERSION DATOS'!B:D,2,0)</f>
        <v>TAT SINCELEJO</v>
      </c>
      <c r="U567" s="3" t="str">
        <f>+VLOOKUP(Q567,'CONVERSION DATOS'!B:D,3,0)</f>
        <v>VEHICULOS</v>
      </c>
      <c r="V567" t="str">
        <f>+VLOOKUP($A$1:$A$20535,'DT HUEVO'!$A:$E,3,0)</f>
        <v>M</v>
      </c>
      <c r="W567" t="str">
        <f>+VLOOKUP($A$1:$A$20375,'DT HUEVO'!$A:$E,4,0)</f>
        <v>VERDE</v>
      </c>
      <c r="X567" t="str">
        <f>+VLOOKUP(T$1:T$20535,'DT HUEVO'!$H:$K,2,0)</f>
        <v>COSTA</v>
      </c>
      <c r="Y567" t="str">
        <f>+VLOOKUP(T$1:T$20535,'DT HUEVO'!$H:$K,3,0)</f>
        <v>SANTANDER</v>
      </c>
      <c r="Z567">
        <f>+VLOOKUP(A$1:A$20535,'DT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2110402</v>
      </c>
      <c r="B568" s="131" t="s">
        <v>1009</v>
      </c>
      <c r="C568" s="131" t="s">
        <v>1259</v>
      </c>
      <c r="D568" s="131">
        <v>1440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400</v>
      </c>
      <c r="J568" s="131" t="s">
        <v>1262</v>
      </c>
      <c r="K568" s="131" t="s">
        <v>1263</v>
      </c>
      <c r="L568" s="133">
        <v>349.55</v>
      </c>
      <c r="M568" s="134">
        <v>46209</v>
      </c>
      <c r="O568" s="131" t="s">
        <v>1482</v>
      </c>
      <c r="P568" s="131">
        <v>2110402</v>
      </c>
      <c r="Q568" s="131" t="s">
        <v>1198</v>
      </c>
      <c r="R568" s="131">
        <v>0</v>
      </c>
      <c r="T568" s="3" t="str">
        <f>+VLOOKUP(Tabla1[[#This Row],[id_bodega]],'CONVERSION DATOS'!B:D,2,0)</f>
        <v>TAT SINCELEJO</v>
      </c>
      <c r="U568" s="3" t="str">
        <f>+VLOOKUP(Q568,'CONVERSION DATOS'!B:D,3,0)</f>
        <v>VEHICULOS</v>
      </c>
      <c r="V568" t="str">
        <f>+VLOOKUP($A$1:$A$20448,'DT HUEVO'!$A:$E,3,0)</f>
        <v>M</v>
      </c>
      <c r="W568" t="str">
        <f>+VLOOKUP($A$1:$A$20288,'DT HUEVO'!$A:$E,4,0)</f>
        <v>VERDE</v>
      </c>
      <c r="X568" t="str">
        <f>+VLOOKUP(T$1:T$20448,'DT HUEVO'!$H:$K,2,0)</f>
        <v>COSTA</v>
      </c>
      <c r="Y568" t="str">
        <f>+VLOOKUP(T$1:T$20448,'DT HUEVO'!$H:$K,3,0)</f>
        <v>SANTANDER</v>
      </c>
      <c r="Z568">
        <f>+VLOOKUP(A$1:A$20448,'DT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2110402</v>
      </c>
      <c r="B569" s="131" t="s">
        <v>1009</v>
      </c>
      <c r="C569" s="131" t="s">
        <v>1259</v>
      </c>
      <c r="D569" s="131">
        <v>5388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400</v>
      </c>
      <c r="J569" s="131" t="s">
        <v>1262</v>
      </c>
      <c r="K569" s="131" t="s">
        <v>1263</v>
      </c>
      <c r="L569" s="133">
        <v>349.55</v>
      </c>
      <c r="M569" s="134">
        <v>46209</v>
      </c>
      <c r="O569" s="131" t="s">
        <v>1205</v>
      </c>
      <c r="P569" s="131">
        <v>2110402</v>
      </c>
      <c r="Q569" s="131" t="s">
        <v>1206</v>
      </c>
      <c r="R569" s="131">
        <v>0</v>
      </c>
      <c r="T569" s="3" t="str">
        <f>+VLOOKUP(Tabla1[[#This Row],[id_bodega]],'CONVERSION DATOS'!B:D,2,0)</f>
        <v>TAT SINCELEJO</v>
      </c>
      <c r="U569" s="3" t="str">
        <f>+VLOOKUP(Q569,'CONVERSION DATOS'!B:D,3,0)</f>
        <v>VEHICULOS</v>
      </c>
      <c r="V569" t="str">
        <f>+VLOOKUP($A$1:$A$20570,'DT HUEVO'!$A:$E,3,0)</f>
        <v>M</v>
      </c>
      <c r="W569" t="str">
        <f>+VLOOKUP($A$1:$A$20410,'DT HUEVO'!$A:$E,4,0)</f>
        <v>VERDE</v>
      </c>
      <c r="X569" t="str">
        <f>+VLOOKUP(T$1:T$20570,'DT HUEVO'!$H:$K,2,0)</f>
        <v>COSTA</v>
      </c>
      <c r="Y569" t="str">
        <f>+VLOOKUP(T$1:T$20570,'DT HUEVO'!$H:$K,3,0)</f>
        <v>SANTANDER</v>
      </c>
      <c r="Z569">
        <f>+VLOOKUP(A$1:A$20570,'DT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2110402</v>
      </c>
      <c r="B570" s="131" t="s">
        <v>1009</v>
      </c>
      <c r="C570" s="131" t="s">
        <v>1259</v>
      </c>
      <c r="D570" s="131">
        <v>15000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390</v>
      </c>
      <c r="J570" s="131" t="s">
        <v>1262</v>
      </c>
      <c r="K570" s="131" t="s">
        <v>1263</v>
      </c>
      <c r="L570" s="133">
        <v>349.55</v>
      </c>
      <c r="M570" s="134">
        <v>46210</v>
      </c>
      <c r="O570" s="131" t="s">
        <v>975</v>
      </c>
      <c r="P570" s="131">
        <v>2110402</v>
      </c>
      <c r="Q570" s="131" t="s">
        <v>976</v>
      </c>
      <c r="R570" s="131">
        <v>0</v>
      </c>
      <c r="T570" s="3" t="str">
        <f>+VLOOKUP(Tabla1[[#This Row],[id_bodega]],'CONVERSION DATOS'!B:D,2,0)</f>
        <v>TAT MONTERIA</v>
      </c>
      <c r="U570" s="3" t="str">
        <f>+VLOOKUP(Q570,'CONVERSION DATOS'!B:D,3,0)</f>
        <v>VEHICULOS</v>
      </c>
      <c r="V570" t="str">
        <f>+VLOOKUP($A$1:$A$20571,'DT HUEVO'!$A:$E,3,0)</f>
        <v>M</v>
      </c>
      <c r="W570" t="str">
        <f>+VLOOKUP($A$1:$A$20411,'DT HUEVO'!$A:$E,4,0)</f>
        <v>VERDE</v>
      </c>
      <c r="X570" t="str">
        <f>+VLOOKUP(T$1:T$20571,'DT HUEVO'!$H:$K,2,0)</f>
        <v>COSTA</v>
      </c>
      <c r="Y570" t="str">
        <f>+VLOOKUP(T$1:T$20571,'DT HUEVO'!$H:$K,3,0)</f>
        <v>SANTANDER</v>
      </c>
      <c r="Z570">
        <f>+VLOOKUP(A$1:A$20571,'DT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11790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390</v>
      </c>
      <c r="J571" s="131" t="s">
        <v>1262</v>
      </c>
      <c r="K571" s="131" t="s">
        <v>1263</v>
      </c>
      <c r="L571" s="133">
        <v>349.550000000105</v>
      </c>
      <c r="M571" s="134">
        <v>46210</v>
      </c>
      <c r="O571" s="131" t="s">
        <v>977</v>
      </c>
      <c r="P571" s="131">
        <v>2110402</v>
      </c>
      <c r="Q571" s="131" t="s">
        <v>978</v>
      </c>
      <c r="R571" s="131">
        <v>0</v>
      </c>
      <c r="T571" s="3" t="str">
        <f>+VLOOKUP(Tabla1[[#This Row],[id_bodega]],'CONVERSION DATOS'!B:D,2,0)</f>
        <v>TAT MONTERIA</v>
      </c>
      <c r="U571" s="3" t="str">
        <f>+VLOOKUP(Q571,'CONVERSION DATOS'!B:D,3,0)</f>
        <v>VEHICULOS</v>
      </c>
      <c r="V571" t="str">
        <f>+VLOOKUP($A$1:$A$20576,'DT HUEVO'!$A:$E,3,0)</f>
        <v>M</v>
      </c>
      <c r="W571" t="str">
        <f>+VLOOKUP($A$1:$A$20416,'DT HUEVO'!$A:$E,4,0)</f>
        <v>VERDE</v>
      </c>
      <c r="X571" t="str">
        <f>+VLOOKUP(T$1:T$20576,'DT HUEVO'!$H:$K,2,0)</f>
        <v>COSTA</v>
      </c>
      <c r="Y571" t="str">
        <f>+VLOOKUP(T$1:T$20576,'DT HUEVO'!$H:$K,3,0)</f>
        <v>SANTANDER</v>
      </c>
      <c r="Z571">
        <f>+VLOOKUP(A$1:A$20576,'DT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2110402</v>
      </c>
      <c r="B572" s="131" t="s">
        <v>1009</v>
      </c>
      <c r="C572" s="131" t="s">
        <v>1259</v>
      </c>
      <c r="D572" s="131">
        <v>6640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390</v>
      </c>
      <c r="J572" s="131" t="s">
        <v>1262</v>
      </c>
      <c r="K572" s="131" t="s">
        <v>1263</v>
      </c>
      <c r="L572" s="133">
        <v>349.55000000000268</v>
      </c>
      <c r="M572" s="134">
        <v>46209</v>
      </c>
      <c r="O572" s="131" t="s">
        <v>979</v>
      </c>
      <c r="P572" s="131">
        <v>2110402</v>
      </c>
      <c r="Q572" s="131" t="s">
        <v>980</v>
      </c>
      <c r="R572" s="131">
        <v>0</v>
      </c>
      <c r="T572" s="3" t="str">
        <f>+VLOOKUP(Tabla1[[#This Row],[id_bodega]],'CONVERSION DATOS'!B:D,2,0)</f>
        <v>TAT MONTERIA</v>
      </c>
      <c r="U572" s="3" t="str">
        <f>+VLOOKUP(Q572,'CONVERSION DATOS'!B:D,3,0)</f>
        <v>VEHICULOS</v>
      </c>
      <c r="V572" t="str">
        <f>+VLOOKUP($A$1:$A$20538,'DT HUEVO'!$A:$E,3,0)</f>
        <v>M</v>
      </c>
      <c r="W572" t="str">
        <f>+VLOOKUP($A$1:$A$20378,'DT HUEVO'!$A:$E,4,0)</f>
        <v>VERDE</v>
      </c>
      <c r="X572" t="str">
        <f>+VLOOKUP(T$1:T$20538,'DT HUEVO'!$H:$K,2,0)</f>
        <v>COSTA</v>
      </c>
      <c r="Y572" t="str">
        <f>+VLOOKUP(T$1:T$20538,'DT HUEVO'!$H:$K,3,0)</f>
        <v>SANTANDER</v>
      </c>
      <c r="Z572">
        <f>+VLOOKUP(A$1:A$20538,'DT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2110402</v>
      </c>
      <c r="B573" s="131" t="s">
        <v>1009</v>
      </c>
      <c r="C573" s="131" t="s">
        <v>1259</v>
      </c>
      <c r="D573" s="131">
        <v>13140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390</v>
      </c>
      <c r="J573" s="131" t="s">
        <v>1262</v>
      </c>
      <c r="K573" s="131" t="s">
        <v>1263</v>
      </c>
      <c r="L573" s="133">
        <v>349.55</v>
      </c>
      <c r="M573" s="134">
        <v>46210</v>
      </c>
      <c r="O573" s="131" t="s">
        <v>981</v>
      </c>
      <c r="P573" s="131">
        <v>2110402</v>
      </c>
      <c r="Q573" s="131" t="s">
        <v>982</v>
      </c>
      <c r="R573" s="131">
        <v>0</v>
      </c>
      <c r="T573" s="3" t="str">
        <f>+VLOOKUP(Tabla1[[#This Row],[id_bodega]],'CONVERSION DATOS'!B:D,2,0)</f>
        <v>TAT MONTERIA</v>
      </c>
      <c r="U573" s="3" t="str">
        <f>+VLOOKUP(Q573,'CONVERSION DATOS'!B:D,3,0)</f>
        <v>VEHICULOS</v>
      </c>
      <c r="V573" t="str">
        <f>+VLOOKUP($A$1:$A$20538,'DT HUEVO'!$A:$E,3,0)</f>
        <v>M</v>
      </c>
      <c r="W573" t="str">
        <f>+VLOOKUP($A$1:$A$20378,'DT HUEVO'!$A:$E,4,0)</f>
        <v>VERDE</v>
      </c>
      <c r="X573" t="str">
        <f>+VLOOKUP(T$1:T$20538,'DT HUEVO'!$H:$K,2,0)</f>
        <v>COSTA</v>
      </c>
      <c r="Y573" t="str">
        <f>+VLOOKUP(T$1:T$20538,'DT HUEVO'!$H:$K,3,0)</f>
        <v>SANTANDER</v>
      </c>
      <c r="Z573">
        <f>+VLOOKUP(A$1:A$20538,'DT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6120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390</v>
      </c>
      <c r="J574" s="131" t="s">
        <v>1262</v>
      </c>
      <c r="K574" s="131" t="s">
        <v>1263</v>
      </c>
      <c r="L574" s="133">
        <v>349.55</v>
      </c>
      <c r="M574" s="134">
        <v>46209</v>
      </c>
      <c r="O574" s="131" t="s">
        <v>983</v>
      </c>
      <c r="P574" s="131">
        <v>2110402</v>
      </c>
      <c r="Q574" s="131" t="s">
        <v>984</v>
      </c>
      <c r="R574" s="131">
        <v>0</v>
      </c>
      <c r="T574" s="3" t="str">
        <f>+VLOOKUP(Tabla1[[#This Row],[id_bodega]],'CONVERSION DATOS'!B:D,2,0)</f>
        <v>TAT MONTERIA</v>
      </c>
      <c r="U574" s="3" t="str">
        <f>+VLOOKUP(Q574,'CONVERSION DATOS'!B:D,3,0)</f>
        <v>VEHICULOS</v>
      </c>
      <c r="V574" t="str">
        <f>+VLOOKUP($A$1:$A$20535,'DT HUEVO'!$A:$E,3,0)</f>
        <v>M</v>
      </c>
      <c r="W574" t="str">
        <f>+VLOOKUP($A$1:$A$20375,'DT HUEVO'!$A:$E,4,0)</f>
        <v>VERDE</v>
      </c>
      <c r="X574" t="str">
        <f>+VLOOKUP(T$1:T$20535,'DT HUEVO'!$H:$K,2,0)</f>
        <v>COSTA</v>
      </c>
      <c r="Y574" t="str">
        <f>+VLOOKUP(T$1:T$20535,'DT HUEVO'!$H:$K,3,0)</f>
        <v>SANTANDER</v>
      </c>
      <c r="Z574">
        <f>+VLOOKUP(A$1:A$20535,'DT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15870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390</v>
      </c>
      <c r="J575" s="131" t="s">
        <v>1262</v>
      </c>
      <c r="K575" s="131" t="s">
        <v>1263</v>
      </c>
      <c r="L575" s="133">
        <v>349.55</v>
      </c>
      <c r="M575" s="134">
        <v>46210</v>
      </c>
      <c r="O575" s="131" t="s">
        <v>1275</v>
      </c>
      <c r="P575" s="131">
        <v>2110402</v>
      </c>
      <c r="Q575" s="131" t="s">
        <v>1112</v>
      </c>
      <c r="R575" s="131">
        <v>0</v>
      </c>
      <c r="T575" s="3" t="str">
        <f>+VLOOKUP(Tabla1[[#This Row],[id_bodega]],'CONVERSION DATOS'!B:D,2,0)</f>
        <v>TAT MONTERIA</v>
      </c>
      <c r="U575" s="3" t="str">
        <f>+VLOOKUP(Q575,'CONVERSION DATOS'!B:D,3,0)</f>
        <v>VEHICULOS</v>
      </c>
      <c r="V575" t="str">
        <f>+VLOOKUP($A$1:$A$20571,'DT HUEVO'!$A:$E,3,0)</f>
        <v>M</v>
      </c>
      <c r="W575" t="str">
        <f>+VLOOKUP($A$1:$A$20411,'DT HUEVO'!$A:$E,4,0)</f>
        <v>VERDE</v>
      </c>
      <c r="X575" t="str">
        <f>+VLOOKUP(T$1:T$20571,'DT HUEVO'!$H:$K,2,0)</f>
        <v>COSTA</v>
      </c>
      <c r="Y575" t="str">
        <f>+VLOOKUP(T$1:T$20571,'DT HUEVO'!$H:$K,3,0)</f>
        <v>SANTANDER</v>
      </c>
      <c r="Z575">
        <f>+VLOOKUP(A$1:A$20571,'DT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330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420</v>
      </c>
      <c r="J576" s="131" t="s">
        <v>1262</v>
      </c>
      <c r="K576" s="131" t="s">
        <v>1263</v>
      </c>
      <c r="L576" s="133">
        <v>349.55</v>
      </c>
      <c r="M576" s="134">
        <v>46207</v>
      </c>
      <c r="O576" s="131" t="s">
        <v>1656</v>
      </c>
      <c r="P576" s="131">
        <v>2110402</v>
      </c>
      <c r="Q576" s="131" t="s">
        <v>319</v>
      </c>
      <c r="R576" s="131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+VLOOKUP($A$1:$A$20490,'DT HUEVO'!$A:$E,3,0)</f>
        <v>M</v>
      </c>
      <c r="W576" t="str">
        <f>+VLOOKUP($A$1:$A$20330,'DT HUEVO'!$A:$E,4,0)</f>
        <v>VERDE</v>
      </c>
      <c r="X576" t="str">
        <f>+VLOOKUP(T$1:T$20490,'DT HUEVO'!$H:$K,2,0)</f>
        <v>CENTRO ORIENTE</v>
      </c>
      <c r="Y576" t="str">
        <f>+VLOOKUP(T$1:T$20490,'DT HUEVO'!$H:$K,3,0)</f>
        <v>CALOTO</v>
      </c>
      <c r="Z576">
        <f>+VLOOKUP(A$1:A$20490,'DT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1170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420</v>
      </c>
      <c r="J577" s="131" t="s">
        <v>1262</v>
      </c>
      <c r="K577" s="131" t="s">
        <v>1263</v>
      </c>
      <c r="L577" s="133">
        <v>349.55</v>
      </c>
      <c r="M577" s="134">
        <v>46209</v>
      </c>
      <c r="O577" s="131" t="s">
        <v>1660</v>
      </c>
      <c r="P577" s="131">
        <v>2110402</v>
      </c>
      <c r="Q577" s="131" t="s">
        <v>321</v>
      </c>
      <c r="R577" s="131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+VLOOKUP($A$1:$A$20535,'DT HUEVO'!$A:$E,3,0)</f>
        <v>M</v>
      </c>
      <c r="W577" t="str">
        <f>+VLOOKUP($A$1:$A$20375,'DT HUEVO'!$A:$E,4,0)</f>
        <v>VERDE</v>
      </c>
      <c r="X577" t="str">
        <f>+VLOOKUP(T$1:T$20535,'DT HUEVO'!$H:$K,2,0)</f>
        <v>CENTRO ORIENTE</v>
      </c>
      <c r="Y577" t="str">
        <f>+VLOOKUP(T$1:T$20535,'DT HUEVO'!$H:$K,3,0)</f>
        <v>CALOTO</v>
      </c>
      <c r="Z577">
        <f>+VLOOKUP(A$1:A$20535,'DT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2110402</v>
      </c>
      <c r="B578" s="131" t="s">
        <v>1009</v>
      </c>
      <c r="C578" s="131" t="s">
        <v>1259</v>
      </c>
      <c r="D578" s="131">
        <v>44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420</v>
      </c>
      <c r="J578" s="131" t="s">
        <v>1262</v>
      </c>
      <c r="K578" s="131" t="s">
        <v>1263</v>
      </c>
      <c r="L578" s="133">
        <v>349.55</v>
      </c>
      <c r="M578" s="134">
        <v>46206</v>
      </c>
      <c r="O578" s="131" t="s">
        <v>1498</v>
      </c>
      <c r="P578" s="131">
        <v>2110402</v>
      </c>
      <c r="Q578" s="131" t="s">
        <v>1499</v>
      </c>
      <c r="R578" s="131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+VLOOKUP($A$1:$A$20505,'DT HUEVO'!$A:$E,3,0)</f>
        <v>M</v>
      </c>
      <c r="W578" t="str">
        <f>+VLOOKUP($A$1:$A$20345,'DT HUEVO'!$A:$E,4,0)</f>
        <v>VERDE</v>
      </c>
      <c r="X578" t="str">
        <f>+VLOOKUP(T$1:T$20505,'DT HUEVO'!$H:$K,2,0)</f>
        <v>CENTRO ORIENTE</v>
      </c>
      <c r="Y578" t="str">
        <f>+VLOOKUP(T$1:T$20505,'DT HUEVO'!$H:$K,3,0)</f>
        <v>CALOTO</v>
      </c>
      <c r="Z578">
        <f>+VLOOKUP(A$1:A$20505,'DT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2110402</v>
      </c>
      <c r="B579" s="131" t="s">
        <v>1009</v>
      </c>
      <c r="C579" s="131" t="s">
        <v>1259</v>
      </c>
      <c r="D579" s="131">
        <v>626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420</v>
      </c>
      <c r="J579" s="131" t="s">
        <v>1262</v>
      </c>
      <c r="K579" s="131" t="s">
        <v>1263</v>
      </c>
      <c r="L579" s="133">
        <v>349.55</v>
      </c>
      <c r="M579" s="134">
        <v>46207</v>
      </c>
      <c r="O579" s="131" t="s">
        <v>1501</v>
      </c>
      <c r="P579" s="131">
        <v>2110402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+VLOOKUP($A$1:$A$20579,'DT HUEVO'!$A:$E,3,0)</f>
        <v>M</v>
      </c>
      <c r="W579" t="str">
        <f>+VLOOKUP($A$1:$A$20419,'DT HUEVO'!$A:$E,4,0)</f>
        <v>VERDE</v>
      </c>
      <c r="X579" t="str">
        <f>+VLOOKUP(T$1:T$20579,'DT HUEVO'!$H:$K,2,0)</f>
        <v>CENTRO ORIENTE</v>
      </c>
      <c r="Y579" t="str">
        <f>+VLOOKUP(T$1:T$20579,'DT HUEVO'!$H:$K,3,0)</f>
        <v>SANTANDER</v>
      </c>
      <c r="Z579">
        <f>+VLOOKUP(A$1:A$20579,'DT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2110402</v>
      </c>
      <c r="B580" s="131" t="s">
        <v>1009</v>
      </c>
      <c r="C580" s="131" t="s">
        <v>1259</v>
      </c>
      <c r="D580" s="131">
        <v>390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420</v>
      </c>
      <c r="J580" s="131" t="s">
        <v>1262</v>
      </c>
      <c r="K580" s="131" t="s">
        <v>1263</v>
      </c>
      <c r="L580" s="133">
        <v>349.55</v>
      </c>
      <c r="M580" s="134">
        <v>46209</v>
      </c>
      <c r="O580" s="131" t="s">
        <v>1502</v>
      </c>
      <c r="P580" s="131">
        <v>2110402</v>
      </c>
      <c r="Q580" s="131" t="s">
        <v>340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+VLOOKUP($A$1:$A$20535,'DT HUEVO'!$A:$E,3,0)</f>
        <v>M</v>
      </c>
      <c r="W580" t="str">
        <f>+VLOOKUP($A$1:$A$20375,'DT HUEVO'!$A:$E,4,0)</f>
        <v>VERDE</v>
      </c>
      <c r="X580" t="str">
        <f>+VLOOKUP(T$1:T$20535,'DT HUEVO'!$H:$K,2,0)</f>
        <v>CENTRO ORIENTE</v>
      </c>
      <c r="Y580" t="str">
        <f>+VLOOKUP(T$1:T$20535,'DT HUEVO'!$H:$K,3,0)</f>
        <v>SANTANDER</v>
      </c>
      <c r="Z580">
        <f>+VLOOKUP(A$1:A$20535,'DT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2110402</v>
      </c>
      <c r="B581" s="131" t="s">
        <v>1009</v>
      </c>
      <c r="C581" s="131" t="s">
        <v>1259</v>
      </c>
      <c r="D581" s="131">
        <v>120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420</v>
      </c>
      <c r="J581" s="131" t="s">
        <v>1262</v>
      </c>
      <c r="K581" s="131" t="s">
        <v>1263</v>
      </c>
      <c r="L581" s="133">
        <v>349.55</v>
      </c>
      <c r="M581" s="134">
        <v>46209</v>
      </c>
      <c r="O581" s="131" t="s">
        <v>1504</v>
      </c>
      <c r="P581" s="131">
        <v>2110402</v>
      </c>
      <c r="Q581" s="131" t="s">
        <v>342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+VLOOKUP($A$1:$A$20416,'DT HUEVO'!$A:$E,3,0)</f>
        <v>M</v>
      </c>
      <c r="W581" t="str">
        <f>+VLOOKUP($A$1:$A$20256,'DT HUEVO'!$A:$E,4,0)</f>
        <v>VERDE</v>
      </c>
      <c r="X581" t="str">
        <f>+VLOOKUP(T$1:T$20416,'DT HUEVO'!$H:$K,2,0)</f>
        <v>CENTRO ORIENTE</v>
      </c>
      <c r="Y581" t="str">
        <f>+VLOOKUP(T$1:T$20416,'DT HUEVO'!$H:$K,3,0)</f>
        <v>SANTANDER</v>
      </c>
      <c r="Z581">
        <f>+VLOOKUP(A$1:A$20416,'DT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2110402</v>
      </c>
      <c r="B582" s="131" t="s">
        <v>1009</v>
      </c>
      <c r="C582" s="131" t="s">
        <v>1259</v>
      </c>
      <c r="D582" s="131">
        <v>166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420</v>
      </c>
      <c r="J582" s="131" t="s">
        <v>1262</v>
      </c>
      <c r="K582" s="131" t="s">
        <v>1263</v>
      </c>
      <c r="L582" s="133">
        <v>349.55050627175922</v>
      </c>
      <c r="M582" s="134">
        <v>46185</v>
      </c>
      <c r="O582" s="131" t="s">
        <v>1505</v>
      </c>
      <c r="P582" s="131">
        <v>2110402</v>
      </c>
      <c r="Q582" s="131" t="s">
        <v>343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+VLOOKUP($A$1:$A$20535,'DT HUEVO'!$A:$E,3,0)</f>
        <v>M</v>
      </c>
      <c r="W582" t="str">
        <f>+VLOOKUP($A$1:$A$20375,'DT HUEVO'!$A:$E,4,0)</f>
        <v>VERDE</v>
      </c>
      <c r="X582" t="str">
        <f>+VLOOKUP(T$1:T$20535,'DT HUEVO'!$H:$K,2,0)</f>
        <v>CENTRO ORIENTE</v>
      </c>
      <c r="Y582" t="str">
        <f>+VLOOKUP(T$1:T$20535,'DT HUEVO'!$H:$K,3,0)</f>
        <v>SANTANDER</v>
      </c>
      <c r="Z582">
        <f>+VLOOKUP(A$1:A$20535,'DT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2110402</v>
      </c>
      <c r="B583" s="131" t="s">
        <v>1009</v>
      </c>
      <c r="C583" s="131" t="s">
        <v>1259</v>
      </c>
      <c r="D583" s="131">
        <v>715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420</v>
      </c>
      <c r="J583" s="131" t="s">
        <v>1262</v>
      </c>
      <c r="K583" s="131" t="s">
        <v>1263</v>
      </c>
      <c r="L583" s="133">
        <v>349.55000000625517</v>
      </c>
      <c r="M583" s="134">
        <v>46209</v>
      </c>
      <c r="O583" s="131" t="s">
        <v>1511</v>
      </c>
      <c r="P583" s="131">
        <v>2110402</v>
      </c>
      <c r="Q583" s="131" t="s">
        <v>347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+VLOOKUP($A$1:$A$20576,'DT HUEVO'!$A:$E,3,0)</f>
        <v>M</v>
      </c>
      <c r="W583" t="str">
        <f>+VLOOKUP($A$1:$A$20416,'DT HUEVO'!$A:$E,4,0)</f>
        <v>VERDE</v>
      </c>
      <c r="X583" t="str">
        <f>+VLOOKUP(T$1:T$20576,'DT HUEVO'!$H:$K,2,0)</f>
        <v>CENTRO ORIENTE</v>
      </c>
      <c r="Y583" t="str">
        <f>+VLOOKUP(T$1:T$20576,'DT HUEVO'!$H:$K,3,0)</f>
        <v>SANTANDER</v>
      </c>
      <c r="Z583">
        <f>+VLOOKUP(A$1:A$20576,'DT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2110402</v>
      </c>
      <c r="B584" s="131" t="s">
        <v>1009</v>
      </c>
      <c r="C584" s="131" t="s">
        <v>1259</v>
      </c>
      <c r="D584" s="131">
        <v>419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420</v>
      </c>
      <c r="J584" s="131" t="s">
        <v>1262</v>
      </c>
      <c r="K584" s="131" t="s">
        <v>1263</v>
      </c>
      <c r="L584" s="133">
        <v>349.55</v>
      </c>
      <c r="M584" s="134">
        <v>46209</v>
      </c>
      <c r="O584" s="131" t="s">
        <v>1709</v>
      </c>
      <c r="P584" s="131">
        <v>2110402</v>
      </c>
      <c r="Q584" s="131" t="s">
        <v>348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+VLOOKUP($A$1:$A$20505,'DT HUEVO'!$A:$E,3,0)</f>
        <v>M</v>
      </c>
      <c r="W584" t="str">
        <f>+VLOOKUP($A$1:$A$20345,'DT HUEVO'!$A:$E,4,0)</f>
        <v>VERDE</v>
      </c>
      <c r="X584" t="str">
        <f>+VLOOKUP(T$1:T$20505,'DT HUEVO'!$H:$K,2,0)</f>
        <v>CENTRO ORIENTE</v>
      </c>
      <c r="Y584" t="str">
        <f>+VLOOKUP(T$1:T$20505,'DT HUEVO'!$H:$K,3,0)</f>
        <v>SANTANDER</v>
      </c>
      <c r="Z584">
        <f>+VLOOKUP(A$1:A$20505,'DT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2110402</v>
      </c>
      <c r="B585" s="131" t="s">
        <v>1009</v>
      </c>
      <c r="C585" s="131" t="s">
        <v>1259</v>
      </c>
      <c r="D585" s="131">
        <v>951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420</v>
      </c>
      <c r="J585" s="131" t="s">
        <v>1262</v>
      </c>
      <c r="K585" s="131" t="s">
        <v>1263</v>
      </c>
      <c r="L585" s="133">
        <v>349.55</v>
      </c>
      <c r="M585" s="134">
        <v>46209</v>
      </c>
      <c r="O585" s="131" t="s">
        <v>1691</v>
      </c>
      <c r="P585" s="131">
        <v>2110402</v>
      </c>
      <c r="Q585" s="131" t="s">
        <v>352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+VLOOKUP($A$1:$A$20535,'DT HUEVO'!$A:$E,3,0)</f>
        <v>M</v>
      </c>
      <c r="W585" t="str">
        <f>+VLOOKUP($A$1:$A$20375,'DT HUEVO'!$A:$E,4,0)</f>
        <v>VERDE</v>
      </c>
      <c r="X585" t="str">
        <f>+VLOOKUP(T$1:T$20535,'DT HUEVO'!$H:$K,2,0)</f>
        <v>CENTRO ORIENTE</v>
      </c>
      <c r="Y585" t="str">
        <f>+VLOOKUP(T$1:T$20535,'DT HUEVO'!$H:$K,3,0)</f>
        <v>SANTANDER</v>
      </c>
      <c r="Z585">
        <f>+VLOOKUP(A$1:A$20535,'DT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2110402</v>
      </c>
      <c r="B586" s="131" t="s">
        <v>1009</v>
      </c>
      <c r="C586" s="131" t="s">
        <v>1259</v>
      </c>
      <c r="D586" s="131">
        <v>570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349.55</v>
      </c>
      <c r="M586" s="134">
        <v>46207</v>
      </c>
      <c r="O586" s="131" t="s">
        <v>1513</v>
      </c>
      <c r="P586" s="131">
        <v>2110402</v>
      </c>
      <c r="Q586" s="131" t="s">
        <v>1514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+VLOOKUP($A$1:$A$20535,'DT HUEVO'!$A:$E,3,0)</f>
        <v>M</v>
      </c>
      <c r="W586" t="str">
        <f>+VLOOKUP($A$1:$A$20375,'DT HUEVO'!$A:$E,4,0)</f>
        <v>VERDE</v>
      </c>
      <c r="X586" t="str">
        <f>+VLOOKUP(T$1:T$20535,'DT HUEVO'!$H:$K,2,0)</f>
        <v>CENTRO ORIENTE</v>
      </c>
      <c r="Y586" t="str">
        <f>+VLOOKUP(T$1:T$20535,'DT HUEVO'!$H:$K,3,0)</f>
        <v>SANTANDER</v>
      </c>
      <c r="Z586">
        <f>+VLOOKUP(A$1:A$20535,'DT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2110402</v>
      </c>
      <c r="B587" s="131" t="s">
        <v>1009</v>
      </c>
      <c r="C587" s="131" t="s">
        <v>1259</v>
      </c>
      <c r="D587" s="131">
        <v>540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420</v>
      </c>
      <c r="J587" s="131" t="s">
        <v>1262</v>
      </c>
      <c r="K587" s="131" t="s">
        <v>1263</v>
      </c>
      <c r="L587" s="133">
        <v>349.55</v>
      </c>
      <c r="M587" s="134">
        <v>46209</v>
      </c>
      <c r="O587" s="131" t="s">
        <v>1516</v>
      </c>
      <c r="P587" s="131">
        <v>2110402</v>
      </c>
      <c r="Q587" s="131" t="s">
        <v>1517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+VLOOKUP($A$1:$A$20571,'DT HUEVO'!$A:$E,3,0)</f>
        <v>M</v>
      </c>
      <c r="W587" t="str">
        <f>+VLOOKUP($A$1:$A$20411,'DT HUEVO'!$A:$E,4,0)</f>
        <v>VERDE</v>
      </c>
      <c r="X587" t="str">
        <f>+VLOOKUP(T$1:T$20571,'DT HUEVO'!$H:$K,2,0)</f>
        <v>CENTRO ORIENTE</v>
      </c>
      <c r="Y587" t="str">
        <f>+VLOOKUP(T$1:T$20571,'DT HUEVO'!$H:$K,3,0)</f>
        <v>SANTANDER</v>
      </c>
      <c r="Z587">
        <f>+VLOOKUP(A$1:A$20571,'DT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240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420</v>
      </c>
      <c r="J588" s="131" t="s">
        <v>1262</v>
      </c>
      <c r="K588" s="131" t="s">
        <v>1263</v>
      </c>
      <c r="L588" s="133">
        <v>349.55</v>
      </c>
      <c r="M588" s="134">
        <v>46209</v>
      </c>
      <c r="O588" s="131" t="s">
        <v>1518</v>
      </c>
      <c r="P588" s="131">
        <v>2110402</v>
      </c>
      <c r="Q588" s="131" t="s">
        <v>1519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+VLOOKUP($A$1:$A$20584,'DT HUEVO'!$A:$E,3,0)</f>
        <v>M</v>
      </c>
      <c r="W588" t="str">
        <f>+VLOOKUP($A$1:$A$20424,'DT HUEVO'!$A:$E,4,0)</f>
        <v>VERDE</v>
      </c>
      <c r="X588" t="str">
        <f>+VLOOKUP(T$1:T$20584,'DT HUEVO'!$H:$K,2,0)</f>
        <v>CENTRO ORIENTE</v>
      </c>
      <c r="Y588" t="str">
        <f>+VLOOKUP(T$1:T$20584,'DT HUEVO'!$H:$K,3,0)</f>
        <v>SANTANDER</v>
      </c>
      <c r="Z588">
        <f>+VLOOKUP(A$1:A$20584,'DT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150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420</v>
      </c>
      <c r="J589" s="131" t="s">
        <v>1262</v>
      </c>
      <c r="K589" s="131" t="s">
        <v>1263</v>
      </c>
      <c r="L589" s="133">
        <v>349.55</v>
      </c>
      <c r="M589" s="134">
        <v>46209</v>
      </c>
      <c r="O589" s="131" t="s">
        <v>1723</v>
      </c>
      <c r="P589" s="131">
        <v>2110402</v>
      </c>
      <c r="Q589" s="131" t="s">
        <v>1522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+VLOOKUP($A$1:$A$20584,'DT HUEVO'!$A:$E,3,0)</f>
        <v>M</v>
      </c>
      <c r="W589" t="str">
        <f>+VLOOKUP($A$1:$A$20424,'DT HUEVO'!$A:$E,4,0)</f>
        <v>VERDE</v>
      </c>
      <c r="X589" t="str">
        <f>+VLOOKUP(T$1:T$20584,'DT HUEVO'!$H:$K,2,0)</f>
        <v>CENTRO ORIENTE</v>
      </c>
      <c r="Y589" t="str">
        <f>+VLOOKUP(T$1:T$20584,'DT HUEVO'!$H:$K,3,0)</f>
        <v>SANTANDER</v>
      </c>
      <c r="Z589">
        <f>+VLOOKUP(A$1:A$20584,'DT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2110402</v>
      </c>
      <c r="B590" s="131" t="s">
        <v>1009</v>
      </c>
      <c r="C590" s="131" t="s">
        <v>1259</v>
      </c>
      <c r="D590" s="131">
        <v>750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420</v>
      </c>
      <c r="J590" s="131" t="s">
        <v>1262</v>
      </c>
      <c r="K590" s="131" t="s">
        <v>1263</v>
      </c>
      <c r="L590" s="133">
        <v>349.55000006936871</v>
      </c>
      <c r="M590" s="134">
        <v>46209</v>
      </c>
      <c r="O590" s="131" t="s">
        <v>1530</v>
      </c>
      <c r="P590" s="131">
        <v>2110402</v>
      </c>
      <c r="Q590" s="131" t="s">
        <v>1531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+VLOOKUP($A$1:$A$20590,'DT HUEVO'!$A:$E,3,0)</f>
        <v>M</v>
      </c>
      <c r="W590" t="str">
        <f>+VLOOKUP($A$1:$A$20430,'DT HUEVO'!$A:$E,4,0)</f>
        <v>VERDE</v>
      </c>
      <c r="X590" t="str">
        <f>+VLOOKUP(T$1:T$20590,'DT HUEVO'!$H:$K,2,0)</f>
        <v>CENTRO ORIENTE</v>
      </c>
      <c r="Y590" t="str">
        <f>+VLOOKUP(T$1:T$20590,'DT HUEVO'!$H:$K,3,0)</f>
        <v>SANTANDER</v>
      </c>
      <c r="Z590">
        <f>+VLOOKUP(A$1:A$20590,'DT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210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420</v>
      </c>
      <c r="J591" s="131" t="s">
        <v>1262</v>
      </c>
      <c r="K591" s="131" t="s">
        <v>1263</v>
      </c>
      <c r="L591" s="133">
        <v>349.55</v>
      </c>
      <c r="M591" s="134">
        <v>46207</v>
      </c>
      <c r="O591" s="131" t="s">
        <v>1743</v>
      </c>
      <c r="P591" s="131">
        <v>2110402</v>
      </c>
      <c r="Q591" s="131" t="s">
        <v>1532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+VLOOKUP($A$1:$A$20590,'DT HUEVO'!$A:$E,3,0)</f>
        <v>M</v>
      </c>
      <c r="W591" t="str">
        <f>+VLOOKUP($A$1:$A$20430,'DT HUEVO'!$A:$E,4,0)</f>
        <v>VERDE</v>
      </c>
      <c r="X591" t="str">
        <f>+VLOOKUP(T$1:T$20590,'DT HUEVO'!$H:$K,2,0)</f>
        <v>CENTRO ORIENTE</v>
      </c>
      <c r="Y591" t="str">
        <f>+VLOOKUP(T$1:T$20590,'DT HUEVO'!$H:$K,3,0)</f>
        <v>SANTANDER</v>
      </c>
      <c r="Z591">
        <f>+VLOOKUP(A$1:A$20590,'DT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2110402</v>
      </c>
      <c r="B592" s="131" t="s">
        <v>1009</v>
      </c>
      <c r="C592" s="131" t="s">
        <v>1259</v>
      </c>
      <c r="D592" s="131">
        <v>240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420</v>
      </c>
      <c r="J592" s="131" t="s">
        <v>1262</v>
      </c>
      <c r="K592" s="131" t="s">
        <v>1263</v>
      </c>
      <c r="L592" s="133">
        <v>349.55</v>
      </c>
      <c r="M592" s="134">
        <v>46204</v>
      </c>
      <c r="O592" s="131" t="s">
        <v>1533</v>
      </c>
      <c r="P592" s="131">
        <v>2110402</v>
      </c>
      <c r="Q592" s="131" t="s">
        <v>1534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+VLOOKUP($A$1:$A$20590,'DT HUEVO'!$A:$E,3,0)</f>
        <v>M</v>
      </c>
      <c r="W592" t="str">
        <f>+VLOOKUP($A$1:$A$20430,'DT HUEVO'!$A:$E,4,0)</f>
        <v>VERDE</v>
      </c>
      <c r="X592" t="str">
        <f>+VLOOKUP(T$1:T$20590,'DT HUEVO'!$H:$K,2,0)</f>
        <v>CENTRO ORIENTE</v>
      </c>
      <c r="Y592" t="str">
        <f>+VLOOKUP(T$1:T$20590,'DT HUEVO'!$H:$K,3,0)</f>
        <v>SANTANDER</v>
      </c>
      <c r="Z592">
        <f>+VLOOKUP(A$1:A$20590,'DT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120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420</v>
      </c>
      <c r="J593" s="131" t="s">
        <v>1262</v>
      </c>
      <c r="K593" s="131" t="s">
        <v>1263</v>
      </c>
      <c r="L593" s="133">
        <v>349.55</v>
      </c>
      <c r="M593" s="134">
        <v>46209</v>
      </c>
      <c r="O593" s="131" t="s">
        <v>1535</v>
      </c>
      <c r="P593" s="131">
        <v>2110402</v>
      </c>
      <c r="Q593" s="131" t="s">
        <v>1536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+VLOOKUP($A$1:$A$20590,'DT HUEVO'!$A:$E,3,0)</f>
        <v>M</v>
      </c>
      <c r="W593" t="str">
        <f>+VLOOKUP($A$1:$A$20430,'DT HUEVO'!$A:$E,4,0)</f>
        <v>VERDE</v>
      </c>
      <c r="X593" t="str">
        <f>+VLOOKUP(T$1:T$20590,'DT HUEVO'!$H:$K,2,0)</f>
        <v>CENTRO ORIENTE</v>
      </c>
      <c r="Y593" t="str">
        <f>+VLOOKUP(T$1:T$20590,'DT HUEVO'!$H:$K,3,0)</f>
        <v>SANTANDER</v>
      </c>
      <c r="Z593">
        <f>+VLOOKUP(A$1:A$20590,'DT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102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420</v>
      </c>
      <c r="J594" s="131" t="s">
        <v>1262</v>
      </c>
      <c r="K594" s="131" t="s">
        <v>1263</v>
      </c>
      <c r="L594" s="133">
        <v>349.55000000002678</v>
      </c>
      <c r="M594" s="134">
        <v>46209</v>
      </c>
      <c r="O594" s="131" t="s">
        <v>1719</v>
      </c>
      <c r="P594" s="131">
        <v>2110402</v>
      </c>
      <c r="Q594" s="131" t="s">
        <v>1576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+VLOOKUP($A$1:$A$20590,'DT HUEVO'!$A:$E,3,0)</f>
        <v>M</v>
      </c>
      <c r="W594" t="str">
        <f>+VLOOKUP($A$1:$A$20430,'DT HUEVO'!$A:$E,4,0)</f>
        <v>VERDE</v>
      </c>
      <c r="X594" t="str">
        <f>+VLOOKUP(T$1:T$20590,'DT HUEVO'!$H:$K,2,0)</f>
        <v>CENTRO ORIENTE</v>
      </c>
      <c r="Y594" t="str">
        <f>+VLOOKUP(T$1:T$20590,'DT HUEVO'!$H:$K,3,0)</f>
        <v>SANTANDER</v>
      </c>
      <c r="Z594">
        <f>+VLOOKUP(A$1:A$20590,'DT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2110402</v>
      </c>
      <c r="B595" s="131" t="s">
        <v>1009</v>
      </c>
      <c r="C595" s="131" t="s">
        <v>1259</v>
      </c>
      <c r="D595" s="131">
        <v>648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420</v>
      </c>
      <c r="J595" s="131" t="s">
        <v>1262</v>
      </c>
      <c r="K595" s="131" t="s">
        <v>1263</v>
      </c>
      <c r="L595" s="133">
        <v>349.55</v>
      </c>
      <c r="M595" s="134">
        <v>46210</v>
      </c>
      <c r="O595" s="131" t="s">
        <v>1730</v>
      </c>
      <c r="P595" s="131">
        <v>2110402</v>
      </c>
      <c r="Q595" s="131" t="s">
        <v>1599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+VLOOKUP($A$1:$A$20590,'DT HUEVO'!$A:$E,3,0)</f>
        <v>M</v>
      </c>
      <c r="W595" t="str">
        <f>+VLOOKUP($A$1:$A$20430,'DT HUEVO'!$A:$E,4,0)</f>
        <v>VERDE</v>
      </c>
      <c r="X595" t="str">
        <f>+VLOOKUP(T$1:T$20590,'DT HUEVO'!$H:$K,2,0)</f>
        <v>CENTRO ORIENTE</v>
      </c>
      <c r="Y595" t="str">
        <f>+VLOOKUP(T$1:T$20590,'DT HUEVO'!$H:$K,3,0)</f>
        <v>SANTANDER</v>
      </c>
      <c r="Z595">
        <f>+VLOOKUP(A$1:A$20590,'DT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2110402</v>
      </c>
      <c r="B596" s="131" t="s">
        <v>1009</v>
      </c>
      <c r="C596" s="131" t="s">
        <v>1259</v>
      </c>
      <c r="D596" s="131">
        <v>390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420</v>
      </c>
      <c r="J596" s="131" t="s">
        <v>1262</v>
      </c>
      <c r="K596" s="131" t="s">
        <v>1263</v>
      </c>
      <c r="L596" s="133">
        <v>349.55</v>
      </c>
      <c r="M596" s="134">
        <v>46209</v>
      </c>
      <c r="O596" s="131" t="s">
        <v>381</v>
      </c>
      <c r="P596" s="131">
        <v>2110402</v>
      </c>
      <c r="Q596" s="131" t="s">
        <v>382</v>
      </c>
      <c r="R596" s="131">
        <v>0</v>
      </c>
      <c r="T596" s="3" t="str">
        <f>+VLOOKUP(Tabla1[[#This Row],[id_bodega]],'CONVERSION DATOS'!B:D,2,0)</f>
        <v>TAT PASTO</v>
      </c>
      <c r="U596" s="3" t="str">
        <f>+VLOOKUP(Q596,'CONVERSION DATOS'!B:D,3,0)</f>
        <v>VEHICULOS</v>
      </c>
      <c r="V596" t="str">
        <f>+VLOOKUP($A$1:$A$20590,'DT HUEVO'!$A:$E,3,0)</f>
        <v>M</v>
      </c>
      <c r="W596" t="str">
        <f>+VLOOKUP($A$1:$A$20430,'DT HUEVO'!$A:$E,4,0)</f>
        <v>VERDE</v>
      </c>
      <c r="X596" t="str">
        <f>+VLOOKUP(T$1:T$20590,'DT HUEVO'!$H:$K,2,0)</f>
        <v>OCCIDENTE</v>
      </c>
      <c r="Y596" t="str">
        <f>+VLOOKUP(T$1:T$20590,'DT HUEVO'!$H:$K,3,0)</f>
        <v>CALOTO</v>
      </c>
      <c r="Z596">
        <f>+VLOOKUP(A$1:A$20590,'DT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2110402</v>
      </c>
      <c r="B597" s="131" t="s">
        <v>1009</v>
      </c>
      <c r="C597" s="131" t="s">
        <v>1259</v>
      </c>
      <c r="D597" s="131">
        <v>240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420</v>
      </c>
      <c r="J597" s="131" t="s">
        <v>1262</v>
      </c>
      <c r="K597" s="131" t="s">
        <v>1263</v>
      </c>
      <c r="L597" s="133">
        <v>349.55</v>
      </c>
      <c r="M597" s="134">
        <v>46209</v>
      </c>
      <c r="O597" s="131" t="s">
        <v>387</v>
      </c>
      <c r="P597" s="131">
        <v>2110402</v>
      </c>
      <c r="Q597" s="131" t="s">
        <v>388</v>
      </c>
      <c r="R597" s="131">
        <v>0</v>
      </c>
      <c r="T597" s="3" t="str">
        <f>+VLOOKUP(Tabla1[[#This Row],[id_bodega]],'CONVERSION DATOS'!B:D,2,0)</f>
        <v>TAT PASTO</v>
      </c>
      <c r="U597" s="3" t="str">
        <f>+VLOOKUP(Q597,'CONVERSION DATOS'!B:D,3,0)</f>
        <v>VEHICULOS</v>
      </c>
      <c r="V597" t="str">
        <f>+VLOOKUP($A$1:$A$20590,'DT HUEVO'!$A:$E,3,0)</f>
        <v>M</v>
      </c>
      <c r="W597" t="str">
        <f>+VLOOKUP($A$1:$A$20430,'DT HUEVO'!$A:$E,4,0)</f>
        <v>VERDE</v>
      </c>
      <c r="X597" t="str">
        <f>+VLOOKUP(T$1:T$20590,'DT HUEVO'!$H:$K,2,0)</f>
        <v>OCCIDENTE</v>
      </c>
      <c r="Y597" t="str">
        <f>+VLOOKUP(T$1:T$20590,'DT HUEVO'!$H:$K,3,0)</f>
        <v>CALOTO</v>
      </c>
      <c r="Z597">
        <f>+VLOOKUP(A$1:A$20590,'DT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2110402</v>
      </c>
      <c r="B598" s="131" t="s">
        <v>1009</v>
      </c>
      <c r="C598" s="131" t="s">
        <v>1259</v>
      </c>
      <c r="D598" s="131">
        <v>449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420</v>
      </c>
      <c r="J598" s="131" t="s">
        <v>1262</v>
      </c>
      <c r="K598" s="131" t="s">
        <v>1263</v>
      </c>
      <c r="L598" s="133">
        <v>349.55</v>
      </c>
      <c r="M598" s="134">
        <v>46209</v>
      </c>
      <c r="O598" s="131" t="s">
        <v>389</v>
      </c>
      <c r="P598" s="131">
        <v>2110402</v>
      </c>
      <c r="Q598" s="131" t="s">
        <v>390</v>
      </c>
      <c r="R598" s="131">
        <v>0</v>
      </c>
      <c r="T598" s="3" t="str">
        <f>+VLOOKUP(Tabla1[[#This Row],[id_bodega]],'CONVERSION DATOS'!B:D,2,0)</f>
        <v>TAT PASTO</v>
      </c>
      <c r="U598" s="3" t="str">
        <f>+VLOOKUP(Q598,'CONVERSION DATOS'!B:D,3,0)</f>
        <v>VEHICULOS</v>
      </c>
      <c r="V598" t="str">
        <f>+VLOOKUP($A$1:$A$20590,'DT HUEVO'!$A:$E,3,0)</f>
        <v>M</v>
      </c>
      <c r="W598" t="str">
        <f>+VLOOKUP($A$1:$A$20430,'DT HUEVO'!$A:$E,4,0)</f>
        <v>VERDE</v>
      </c>
      <c r="X598" t="str">
        <f>+VLOOKUP(T$1:T$20590,'DT HUEVO'!$H:$K,2,0)</f>
        <v>OCCIDENTE</v>
      </c>
      <c r="Y598" t="str">
        <f>+VLOOKUP(T$1:T$20590,'DT HUEVO'!$H:$K,3,0)</f>
        <v>CALOTO</v>
      </c>
      <c r="Z598">
        <f>+VLOOKUP(A$1:A$20590,'DT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960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349.55</v>
      </c>
      <c r="M599" s="134">
        <v>46209</v>
      </c>
      <c r="O599" s="131" t="s">
        <v>391</v>
      </c>
      <c r="P599" s="131">
        <v>2110402</v>
      </c>
      <c r="Q599" s="131" t="s">
        <v>392</v>
      </c>
      <c r="R599" s="131">
        <v>0</v>
      </c>
      <c r="T599" s="3" t="str">
        <f>+VLOOKUP(Tabla1[[#This Row],[id_bodega]],'CONVERSION DATOS'!B:D,2,0)</f>
        <v>TAT PASTO</v>
      </c>
      <c r="U599" s="3" t="str">
        <f>+VLOOKUP(Q599,'CONVERSION DATOS'!B:D,3,0)</f>
        <v>VEHICULOS</v>
      </c>
      <c r="V599" t="str">
        <f>+VLOOKUP($A$1:$A$20590,'DT HUEVO'!$A:$E,3,0)</f>
        <v>M</v>
      </c>
      <c r="W599" t="str">
        <f>+VLOOKUP($A$1:$A$20430,'DT HUEVO'!$A:$E,4,0)</f>
        <v>VERDE</v>
      </c>
      <c r="X599" t="str">
        <f>+VLOOKUP(T$1:T$20590,'DT HUEVO'!$H:$K,2,0)</f>
        <v>OCCIDENTE</v>
      </c>
      <c r="Y599" t="str">
        <f>+VLOOKUP(T$1:T$20590,'DT HUEVO'!$H:$K,3,0)</f>
        <v>CALOTO</v>
      </c>
      <c r="Z599">
        <f>+VLOOKUP(A$1:A$20590,'DT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2110402</v>
      </c>
      <c r="B600" s="131" t="s">
        <v>1009</v>
      </c>
      <c r="C600" s="131" t="s">
        <v>1259</v>
      </c>
      <c r="D600" s="131">
        <v>240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420</v>
      </c>
      <c r="J600" s="131" t="s">
        <v>1262</v>
      </c>
      <c r="K600" s="131" t="s">
        <v>1263</v>
      </c>
      <c r="L600" s="133">
        <v>349.55</v>
      </c>
      <c r="M600" s="134">
        <v>46209</v>
      </c>
      <c r="O600" s="131" t="s">
        <v>393</v>
      </c>
      <c r="P600" s="131">
        <v>2110402</v>
      </c>
      <c r="Q600" s="131" t="s">
        <v>394</v>
      </c>
      <c r="R600" s="131">
        <v>0</v>
      </c>
      <c r="T600" s="3" t="str">
        <f>+VLOOKUP(Tabla1[[#This Row],[id_bodega]],'CONVERSION DATOS'!B:D,2,0)</f>
        <v>TAT PASTO</v>
      </c>
      <c r="U600" s="3" t="str">
        <f>+VLOOKUP(Q600,'CONVERSION DATOS'!B:D,3,0)</f>
        <v>VEHICULOS</v>
      </c>
      <c r="V600" t="str">
        <f>+VLOOKUP($A$1:$A$20590,'DT HUEVO'!$A:$E,3,0)</f>
        <v>M</v>
      </c>
      <c r="W600" t="str">
        <f>+VLOOKUP($A$1:$A$20430,'DT HUEVO'!$A:$E,4,0)</f>
        <v>VERDE</v>
      </c>
      <c r="X600" t="str">
        <f>+VLOOKUP(T$1:T$20590,'DT HUEVO'!$H:$K,2,0)</f>
        <v>OCCIDENTE</v>
      </c>
      <c r="Y600" t="str">
        <f>+VLOOKUP(T$1:T$20590,'DT HUEVO'!$H:$K,3,0)</f>
        <v>CALOTO</v>
      </c>
      <c r="Z600">
        <f>+VLOOKUP(A$1:A$20590,'DT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2110402</v>
      </c>
      <c r="B601" s="131" t="s">
        <v>1009</v>
      </c>
      <c r="C601" s="131" t="s">
        <v>1259</v>
      </c>
      <c r="D601" s="131">
        <v>480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420</v>
      </c>
      <c r="J601" s="131" t="s">
        <v>1262</v>
      </c>
      <c r="K601" s="131" t="s">
        <v>1263</v>
      </c>
      <c r="L601" s="133">
        <v>349.55</v>
      </c>
      <c r="M601" s="134">
        <v>46209</v>
      </c>
      <c r="O601" s="131" t="s">
        <v>395</v>
      </c>
      <c r="P601" s="131">
        <v>2110402</v>
      </c>
      <c r="Q601" s="131" t="s">
        <v>396</v>
      </c>
      <c r="R601" s="131">
        <v>0</v>
      </c>
      <c r="T601" s="3" t="str">
        <f>+VLOOKUP(Tabla1[[#This Row],[id_bodega]],'CONVERSION DATOS'!B:D,2,0)</f>
        <v>TAT PASTO</v>
      </c>
      <c r="U601" s="3" t="str">
        <f>+VLOOKUP(Q601,'CONVERSION DATOS'!B:D,3,0)</f>
        <v>VEHICULOS</v>
      </c>
      <c r="V601" t="str">
        <f>+VLOOKUP($A$1:$A$20590,'DT HUEVO'!$A:$E,3,0)</f>
        <v>M</v>
      </c>
      <c r="W601" t="str">
        <f>+VLOOKUP($A$1:$A$20430,'DT HUEVO'!$A:$E,4,0)</f>
        <v>VERDE</v>
      </c>
      <c r="X601" t="str">
        <f>+VLOOKUP(T$1:T$20590,'DT HUEVO'!$H:$K,2,0)</f>
        <v>OCCIDENTE</v>
      </c>
      <c r="Y601" t="str">
        <f>+VLOOKUP(T$1:T$20590,'DT HUEVO'!$H:$K,3,0)</f>
        <v>CALOTO</v>
      </c>
      <c r="Z601">
        <f>+VLOOKUP(A$1:A$20590,'DT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2110402</v>
      </c>
      <c r="B602" s="131" t="s">
        <v>1009</v>
      </c>
      <c r="C602" s="131" t="s">
        <v>1259</v>
      </c>
      <c r="D602" s="131">
        <v>240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420</v>
      </c>
      <c r="J602" s="131" t="s">
        <v>1262</v>
      </c>
      <c r="K602" s="131" t="s">
        <v>1263</v>
      </c>
      <c r="L602" s="133">
        <v>349.55</v>
      </c>
      <c r="M602" s="134">
        <v>46209</v>
      </c>
      <c r="O602" s="131" t="s">
        <v>1040</v>
      </c>
      <c r="P602" s="131">
        <v>2110402</v>
      </c>
      <c r="Q602" s="131" t="s">
        <v>1041</v>
      </c>
      <c r="R602" s="131">
        <v>0</v>
      </c>
      <c r="T602" s="3" t="str">
        <f>+VLOOKUP(Tabla1[[#This Row],[id_bodega]],'CONVERSION DATOS'!B:D,2,0)</f>
        <v>TAT PASTO</v>
      </c>
      <c r="U602" s="3" t="str">
        <f>+VLOOKUP(Q602,'CONVERSION DATOS'!B:D,3,0)</f>
        <v>VEHICULOS</v>
      </c>
      <c r="V602" t="str">
        <f>+VLOOKUP($A$1:$A$20590,'DT HUEVO'!$A:$E,3,0)</f>
        <v>M</v>
      </c>
      <c r="W602" t="str">
        <f>+VLOOKUP($A$1:$A$20430,'DT HUEVO'!$A:$E,4,0)</f>
        <v>VERDE</v>
      </c>
      <c r="X602" t="str">
        <f>+VLOOKUP(T$1:T$20590,'DT HUEVO'!$H:$K,2,0)</f>
        <v>OCCIDENTE</v>
      </c>
      <c r="Y602" t="str">
        <f>+VLOOKUP(T$1:T$20590,'DT HUEVO'!$H:$K,3,0)</f>
        <v>CALOTO</v>
      </c>
      <c r="Z602">
        <f>+VLOOKUP(A$1:A$20590,'DT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240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420</v>
      </c>
      <c r="J603" s="131" t="s">
        <v>1262</v>
      </c>
      <c r="K603" s="131" t="s">
        <v>1263</v>
      </c>
      <c r="L603" s="133">
        <v>349.55</v>
      </c>
      <c r="M603" s="134">
        <v>46209</v>
      </c>
      <c r="O603" s="131" t="s">
        <v>399</v>
      </c>
      <c r="P603" s="131">
        <v>2110402</v>
      </c>
      <c r="Q603" s="131" t="s">
        <v>400</v>
      </c>
      <c r="R603" s="131">
        <v>0</v>
      </c>
      <c r="T603" s="3" t="str">
        <f>+VLOOKUP(Tabla1[[#This Row],[id_bodega]],'CONVERSION DATOS'!B:D,2,0)</f>
        <v>TAT PASTO</v>
      </c>
      <c r="U603" s="3" t="str">
        <f>+VLOOKUP(Q603,'CONVERSION DATOS'!B:D,3,0)</f>
        <v>VEHICULOS</v>
      </c>
      <c r="V603" t="str">
        <f>+VLOOKUP($A$1:$A$20590,'DT HUEVO'!$A:$E,3,0)</f>
        <v>M</v>
      </c>
      <c r="W603" t="str">
        <f>+VLOOKUP($A$1:$A$20430,'DT HUEVO'!$A:$E,4,0)</f>
        <v>VERDE</v>
      </c>
      <c r="X603" t="str">
        <f>+VLOOKUP(T$1:T$20590,'DT HUEVO'!$H:$K,2,0)</f>
        <v>OCCIDENTE</v>
      </c>
      <c r="Y603" t="str">
        <f>+VLOOKUP(T$1:T$20590,'DT HUEVO'!$H:$K,3,0)</f>
        <v>CALOTO</v>
      </c>
      <c r="Z603">
        <f>+VLOOKUP(A$1:A$20590,'DT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2110402</v>
      </c>
      <c r="B604" s="131" t="s">
        <v>1009</v>
      </c>
      <c r="C604" s="131" t="s">
        <v>1259</v>
      </c>
      <c r="D604" s="131">
        <v>240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420</v>
      </c>
      <c r="J604" s="131" t="s">
        <v>1262</v>
      </c>
      <c r="K604" s="131" t="s">
        <v>1263</v>
      </c>
      <c r="L604" s="133">
        <v>349.55</v>
      </c>
      <c r="M604" s="134">
        <v>46209</v>
      </c>
      <c r="O604" s="131" t="s">
        <v>1735</v>
      </c>
      <c r="P604" s="131">
        <v>2110402</v>
      </c>
      <c r="Q604" s="131" t="s">
        <v>1350</v>
      </c>
      <c r="R604" s="131">
        <v>0</v>
      </c>
      <c r="T604" s="3" t="str">
        <f>+VLOOKUP(Tabla1[[#This Row],[id_bodega]],'CONVERSION DATOS'!B:D,2,0)</f>
        <v>TAT PASTO</v>
      </c>
      <c r="U604" s="3" t="str">
        <f>+VLOOKUP(Q604,'CONVERSION DATOS'!B:D,3,0)</f>
        <v>VEHICULOS</v>
      </c>
      <c r="V604" t="str">
        <f>+VLOOKUP($A$1:$A$20576,'DT HUEVO'!$A:$E,3,0)</f>
        <v>M</v>
      </c>
      <c r="W604" t="str">
        <f>+VLOOKUP($A$1:$A$20416,'DT HUEVO'!$A:$E,4,0)</f>
        <v>VERDE</v>
      </c>
      <c r="X604" t="str">
        <f>+VLOOKUP(T$1:T$20576,'DT HUEVO'!$H:$K,2,0)</f>
        <v>OCCIDENTE</v>
      </c>
      <c r="Y604" t="str">
        <f>+VLOOKUP(T$1:T$20576,'DT HUEVO'!$H:$K,3,0)</f>
        <v>CALOTO</v>
      </c>
      <c r="Z604">
        <f>+VLOOKUP(A$1:A$20576,'DT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2110402</v>
      </c>
      <c r="B605" s="131" t="s">
        <v>1009</v>
      </c>
      <c r="C605" s="131" t="s">
        <v>1259</v>
      </c>
      <c r="D605" s="131">
        <v>2460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380</v>
      </c>
      <c r="J605" s="131" t="s">
        <v>1262</v>
      </c>
      <c r="K605" s="131" t="s">
        <v>1263</v>
      </c>
      <c r="L605" s="133">
        <v>349.55</v>
      </c>
      <c r="M605" s="134">
        <v>46209</v>
      </c>
      <c r="O605" s="131" t="s">
        <v>407</v>
      </c>
      <c r="P605" s="131">
        <v>2110402</v>
      </c>
      <c r="Q605" s="131" t="s">
        <v>408</v>
      </c>
      <c r="R605" s="131">
        <v>0</v>
      </c>
      <c r="T605" s="3" t="str">
        <f>+VLOOKUP(Tabla1[[#This Row],[id_bodega]],'CONVERSION DATOS'!B:D,2,0)</f>
        <v>TAT CUCUTA</v>
      </c>
      <c r="U605" s="3" t="str">
        <f>+VLOOKUP(Q605,'CONVERSION DATOS'!B:D,3,0)</f>
        <v>VEHICULOS</v>
      </c>
      <c r="V605" t="str">
        <f>+VLOOKUP($A$1:$A$20584,'DT HUEVO'!$A:$E,3,0)</f>
        <v>M</v>
      </c>
      <c r="W605" t="str">
        <f>+VLOOKUP($A$1:$A$20424,'DT HUEVO'!$A:$E,4,0)</f>
        <v>VERDE</v>
      </c>
      <c r="X605" t="str">
        <f>+VLOOKUP(T$1:T$20584,'DT HUEVO'!$H:$K,2,0)</f>
        <v>COSTA</v>
      </c>
      <c r="Y605" t="str">
        <f>+VLOOKUP(T$1:T$20584,'DT HUEVO'!$H:$K,3,0)</f>
        <v>SANTANDER</v>
      </c>
      <c r="Z605">
        <f>+VLOOKUP(A$1:A$20584,'DT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2110402</v>
      </c>
      <c r="B606" s="131" t="s">
        <v>1009</v>
      </c>
      <c r="C606" s="131" t="s">
        <v>1259</v>
      </c>
      <c r="D606" s="131">
        <v>720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380</v>
      </c>
      <c r="J606" s="131" t="s">
        <v>1262</v>
      </c>
      <c r="K606" s="131" t="s">
        <v>1263</v>
      </c>
      <c r="L606" s="133">
        <v>349.55</v>
      </c>
      <c r="M606" s="134">
        <v>46209</v>
      </c>
      <c r="O606" s="131" t="s">
        <v>409</v>
      </c>
      <c r="P606" s="131">
        <v>2110402</v>
      </c>
      <c r="Q606" s="131" t="s">
        <v>410</v>
      </c>
      <c r="R606" s="131">
        <v>0</v>
      </c>
      <c r="T606" s="3" t="str">
        <f>+VLOOKUP(Tabla1[[#This Row],[id_bodega]],'CONVERSION DATOS'!B:D,2,0)</f>
        <v>TAT CUCUTA</v>
      </c>
      <c r="U606" s="3" t="str">
        <f>+VLOOKUP(Q606,'CONVERSION DATOS'!B:D,3,0)</f>
        <v>VEHICULOS</v>
      </c>
      <c r="V606" t="str">
        <f>+VLOOKUP($A$1:$A$20590,'DT HUEVO'!$A:$E,3,0)</f>
        <v>M</v>
      </c>
      <c r="W606" t="str">
        <f>+VLOOKUP($A$1:$A$20430,'DT HUEVO'!$A:$E,4,0)</f>
        <v>VERDE</v>
      </c>
      <c r="X606" t="str">
        <f>+VLOOKUP(T$1:T$20590,'DT HUEVO'!$H:$K,2,0)</f>
        <v>COSTA</v>
      </c>
      <c r="Y606" t="str">
        <f>+VLOOKUP(T$1:T$20590,'DT HUEVO'!$H:$K,3,0)</f>
        <v>SANTANDER</v>
      </c>
      <c r="Z606">
        <f>+VLOOKUP(A$1:A$20590,'DT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1200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380</v>
      </c>
      <c r="J607" s="131" t="s">
        <v>1262</v>
      </c>
      <c r="K607" s="131" t="s">
        <v>1263</v>
      </c>
      <c r="L607" s="133">
        <v>349.55</v>
      </c>
      <c r="M607" s="134">
        <v>46209</v>
      </c>
      <c r="O607" s="131" t="s">
        <v>411</v>
      </c>
      <c r="P607" s="131">
        <v>2110402</v>
      </c>
      <c r="Q607" s="131" t="s">
        <v>412</v>
      </c>
      <c r="R607" s="131">
        <v>0</v>
      </c>
      <c r="T607" s="3" t="str">
        <f>+VLOOKUP(Tabla1[[#This Row],[id_bodega]],'CONVERSION DATOS'!B:D,2,0)</f>
        <v>TAT CUCUTA</v>
      </c>
      <c r="U607" s="3" t="str">
        <f>+VLOOKUP(Q607,'CONVERSION DATOS'!B:D,3,0)</f>
        <v>VEHICULOS</v>
      </c>
      <c r="V607" t="str">
        <f>+VLOOKUP($A$1:$A$20590,'DT HUEVO'!$A:$E,3,0)</f>
        <v>M</v>
      </c>
      <c r="W607" t="str">
        <f>+VLOOKUP($A$1:$A$20430,'DT HUEVO'!$A:$E,4,0)</f>
        <v>VERDE</v>
      </c>
      <c r="X607" t="str">
        <f>+VLOOKUP(T$1:T$20590,'DT HUEVO'!$H:$K,2,0)</f>
        <v>COSTA</v>
      </c>
      <c r="Y607" t="str">
        <f>+VLOOKUP(T$1:T$20590,'DT HUEVO'!$H:$K,3,0)</f>
        <v>SANTANDER</v>
      </c>
      <c r="Z607">
        <f>+VLOOKUP(A$1:A$20590,'DT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2110402</v>
      </c>
      <c r="B608" s="131" t="s">
        <v>1009</v>
      </c>
      <c r="C608" s="131" t="s">
        <v>1259</v>
      </c>
      <c r="D608" s="131">
        <v>1980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380</v>
      </c>
      <c r="J608" s="131" t="s">
        <v>1262</v>
      </c>
      <c r="K608" s="131" t="s">
        <v>1263</v>
      </c>
      <c r="L608" s="133">
        <v>349.55</v>
      </c>
      <c r="M608" s="134">
        <v>46209</v>
      </c>
      <c r="O608" s="131" t="s">
        <v>413</v>
      </c>
      <c r="P608" s="131">
        <v>2110402</v>
      </c>
      <c r="Q608" s="131" t="s">
        <v>414</v>
      </c>
      <c r="R608" s="131">
        <v>0</v>
      </c>
      <c r="T608" s="3" t="str">
        <f>+VLOOKUP(Tabla1[[#This Row],[id_bodega]],'CONVERSION DATOS'!B:D,2,0)</f>
        <v>TAT CUCUTA</v>
      </c>
      <c r="U608" s="3" t="str">
        <f>+VLOOKUP(Q608,'CONVERSION DATOS'!B:D,3,0)</f>
        <v>VEHICULOS</v>
      </c>
      <c r="V608" t="str">
        <f>+VLOOKUP($A$1:$A$20538,'DT HUEVO'!$A:$E,3,0)</f>
        <v>M</v>
      </c>
      <c r="W608" t="str">
        <f>+VLOOKUP($A$1:$A$20378,'DT HUEVO'!$A:$E,4,0)</f>
        <v>VERDE</v>
      </c>
      <c r="X608" t="str">
        <f>+VLOOKUP(T$1:T$20538,'DT HUEVO'!$H:$K,2,0)</f>
        <v>COSTA</v>
      </c>
      <c r="Y608" t="str">
        <f>+VLOOKUP(T$1:T$20538,'DT HUEVO'!$H:$K,3,0)</f>
        <v>SANTANDER</v>
      </c>
      <c r="Z608">
        <f>+VLOOKUP(A$1:A$20538,'DT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180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380</v>
      </c>
      <c r="J609" s="131" t="s">
        <v>1262</v>
      </c>
      <c r="K609" s="131" t="s">
        <v>1263</v>
      </c>
      <c r="L609" s="133">
        <v>349.55</v>
      </c>
      <c r="M609" s="134">
        <v>46210</v>
      </c>
      <c r="O609" s="131" t="s">
        <v>415</v>
      </c>
      <c r="P609" s="131">
        <v>2110402</v>
      </c>
      <c r="Q609" s="131" t="s">
        <v>416</v>
      </c>
      <c r="R609" s="131">
        <v>0</v>
      </c>
      <c r="T609" s="3" t="str">
        <f>+VLOOKUP(Tabla1[[#This Row],[id_bodega]],'CONVERSION DATOS'!B:D,2,0)</f>
        <v>TAT CUCUTA</v>
      </c>
      <c r="U609" s="3" t="str">
        <f>+VLOOKUP(Q609,'CONVERSION DATOS'!B:D,3,0)</f>
        <v>VEHICULOS</v>
      </c>
      <c r="V609" t="str">
        <f>+VLOOKUP($A$1:$A$20442,'DT HUEVO'!$A:$E,3,0)</f>
        <v>M</v>
      </c>
      <c r="W609" t="str">
        <f>+VLOOKUP($A$1:$A$20282,'DT HUEVO'!$A:$E,4,0)</f>
        <v>VERDE</v>
      </c>
      <c r="X609" t="str">
        <f>+VLOOKUP(T$1:T$20442,'DT HUEVO'!$H:$K,2,0)</f>
        <v>COSTA</v>
      </c>
      <c r="Y609" t="str">
        <f>+VLOOKUP(T$1:T$20442,'DT HUEVO'!$H:$K,3,0)</f>
        <v>SANTANDER</v>
      </c>
      <c r="Z609">
        <f>+VLOOKUP(A$1:A$20442,'DT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2110402</v>
      </c>
      <c r="B610" s="131" t="s">
        <v>1009</v>
      </c>
      <c r="C610" s="131" t="s">
        <v>1259</v>
      </c>
      <c r="D610" s="131">
        <v>5520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380</v>
      </c>
      <c r="J610" s="131" t="s">
        <v>1262</v>
      </c>
      <c r="K610" s="131" t="s">
        <v>1263</v>
      </c>
      <c r="L610" s="133">
        <v>349.55</v>
      </c>
      <c r="M610" s="134">
        <v>46210</v>
      </c>
      <c r="O610" s="131" t="s">
        <v>417</v>
      </c>
      <c r="P610" s="131">
        <v>2110402</v>
      </c>
      <c r="Q610" s="131" t="s">
        <v>418</v>
      </c>
      <c r="R610" s="131">
        <v>0</v>
      </c>
      <c r="T610" s="3" t="str">
        <f>+VLOOKUP(Tabla1[[#This Row],[id_bodega]],'CONVERSION DATOS'!B:D,2,0)</f>
        <v>TAT CUCUTA</v>
      </c>
      <c r="U610" s="3" t="str">
        <f>+VLOOKUP(Q610,'CONVERSION DATOS'!B:D,3,0)</f>
        <v>VEHICULOS</v>
      </c>
      <c r="V610" t="str">
        <f>+VLOOKUP($A$1:$A$20571,'DT HUEVO'!$A:$E,3,0)</f>
        <v>M</v>
      </c>
      <c r="W610" t="str">
        <f>+VLOOKUP($A$1:$A$20411,'DT HUEVO'!$A:$E,4,0)</f>
        <v>VERDE</v>
      </c>
      <c r="X610" t="str">
        <f>+VLOOKUP(T$1:T$20571,'DT HUEVO'!$H:$K,2,0)</f>
        <v>COSTA</v>
      </c>
      <c r="Y610" t="str">
        <f>+VLOOKUP(T$1:T$20571,'DT HUEVO'!$H:$K,3,0)</f>
        <v>SANTANDER</v>
      </c>
      <c r="Z610">
        <f>+VLOOKUP(A$1:A$20571,'DT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2110402</v>
      </c>
      <c r="B611" s="131" t="s">
        <v>1009</v>
      </c>
      <c r="C611" s="131" t="s">
        <v>1259</v>
      </c>
      <c r="D611" s="131">
        <v>2310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380</v>
      </c>
      <c r="J611" s="131" t="s">
        <v>1262</v>
      </c>
      <c r="K611" s="131" t="s">
        <v>1263</v>
      </c>
      <c r="L611" s="133">
        <v>349.55</v>
      </c>
      <c r="M611" s="134">
        <v>46210</v>
      </c>
      <c r="O611" s="131" t="s">
        <v>421</v>
      </c>
      <c r="P611" s="131">
        <v>2110402</v>
      </c>
      <c r="Q611" s="131" t="s">
        <v>422</v>
      </c>
      <c r="R611" s="131">
        <v>0</v>
      </c>
      <c r="T611" s="3" t="str">
        <f>+VLOOKUP(Tabla1[[#This Row],[id_bodega]],'CONVERSION DATOS'!B:D,2,0)</f>
        <v>TAT CUCUTA</v>
      </c>
      <c r="U611" s="3" t="str">
        <f>+VLOOKUP(Q611,'CONVERSION DATOS'!B:D,3,0)</f>
        <v>VEHICULOS</v>
      </c>
      <c r="V611" t="str">
        <f>+VLOOKUP($A$1:$A$20584,'DT HUEVO'!$A:$E,3,0)</f>
        <v>M</v>
      </c>
      <c r="W611" t="str">
        <f>+VLOOKUP($A$1:$A$20424,'DT HUEVO'!$A:$E,4,0)</f>
        <v>VERDE</v>
      </c>
      <c r="X611" t="str">
        <f>+VLOOKUP(T$1:T$20584,'DT HUEVO'!$H:$K,2,0)</f>
        <v>COSTA</v>
      </c>
      <c r="Y611" t="str">
        <f>+VLOOKUP(T$1:T$20584,'DT HUEVO'!$H:$K,3,0)</f>
        <v>SANTANDER</v>
      </c>
      <c r="Z611">
        <f>+VLOOKUP(A$1:A$20584,'DT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361988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349.55</v>
      </c>
      <c r="M612" s="134">
        <v>46209</v>
      </c>
      <c r="O612" s="131" t="s">
        <v>1724</v>
      </c>
      <c r="P612" s="131">
        <v>2110402</v>
      </c>
      <c r="Q612" s="131" t="s">
        <v>1725</v>
      </c>
      <c r="R612" s="131">
        <v>0</v>
      </c>
      <c r="T612" s="3" t="str">
        <f>+VLOOKUP(Tabla1[[#This Row],[id_bodega]],'CONVERSION DATOS'!B:D,2,0)</f>
        <v>LANZA</v>
      </c>
      <c r="U612" s="3" t="str">
        <f>+VLOOKUP(Q612,'CONVERSION DATOS'!B:D,3,0)</f>
        <v>PLANTA CLASIFICACION</v>
      </c>
      <c r="V612" t="str">
        <f>+VLOOKUP($A$1:$A$20571,'DT HUEVO'!$A:$E,3,0)</f>
        <v>M</v>
      </c>
      <c r="W612" t="str">
        <f>+VLOOKUP($A$1:$A$20411,'DT HUEVO'!$A:$E,4,0)</f>
        <v>VERDE</v>
      </c>
      <c r="X612" t="str">
        <f>+VLOOKUP(T$1:T$20571,'DT HUEVO'!$H:$K,2,0)</f>
        <v>-</v>
      </c>
      <c r="Y612" t="str">
        <f>+VLOOKUP(T$1:T$20571,'DT HUEVO'!$H:$K,3,0)</f>
        <v>SANTANDER</v>
      </c>
      <c r="Z612">
        <f>+VLOOKUP(A$1:A$20571,'DT HUEVO'!$A:$E,5,0)</f>
        <v>0</v>
      </c>
      <c r="AA612" t="str">
        <f>IF(Tabla1[[#This Row],[GRUPO]]="PLANTA CLASIFICACION","BODEGA",IF(Tabla1[[#This Row],[GRUPO]]="BODEGA","BODEGA",Tabla1[[#This Row],[GRUPO]]))</f>
        <v>BODEGA</v>
      </c>
      <c r="AB612" t="str">
        <f>VLOOKUP(Tabla1[[#This Row],[articulo]],'DT HUEVO'!$A:$F,6,0)</f>
        <v>TAT</v>
      </c>
    </row>
    <row r="613" spans="1:28">
      <c r="A613" s="131">
        <v>2110427</v>
      </c>
      <c r="B613" s="131" t="s">
        <v>1269</v>
      </c>
      <c r="C613" s="131" t="s">
        <v>1259</v>
      </c>
      <c r="D613" s="131">
        <v>17280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328.87</v>
      </c>
      <c r="M613" s="134">
        <v>46209</v>
      </c>
      <c r="N613" s="131">
        <v>0</v>
      </c>
      <c r="O613" s="131" t="s">
        <v>1724</v>
      </c>
      <c r="P613" s="131">
        <v>2110427</v>
      </c>
      <c r="Q613" s="131" t="s">
        <v>1725</v>
      </c>
      <c r="R613" s="131">
        <v>0</v>
      </c>
      <c r="T613" s="3" t="str">
        <f>+VLOOKUP(Tabla1[[#This Row],[id_bodega]],'CONVERSION DATOS'!B:D,2,0)</f>
        <v>LANZA</v>
      </c>
      <c r="U613" s="3" t="str">
        <f>+VLOOKUP(Q613,'CONVERSION DATOS'!B:D,3,0)</f>
        <v>PLANTA CLASIFICACION</v>
      </c>
      <c r="V613" t="str">
        <f>+VLOOKUP($A$1:$A$20570,'DT HUEVO'!$A:$E,3,0)</f>
        <v>M</v>
      </c>
      <c r="W613" t="str">
        <f>+VLOOKUP($A$1:$A$20410,'DT HUEVO'!$A:$E,4,0)</f>
        <v>VERDE</v>
      </c>
      <c r="X613" t="str">
        <f>+VLOOKUP(T$1:T$20570,'DT HUEVO'!$H:$K,2,0)</f>
        <v>-</v>
      </c>
      <c r="Y613" t="str">
        <f>+VLOOKUP(T$1:T$20570,'DT HUEVO'!$H:$K,3,0)</f>
        <v>SANTANDER</v>
      </c>
      <c r="Z613">
        <f>+VLOOKUP(A$1:A$20570,'DT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TAT</v>
      </c>
    </row>
    <row r="614" spans="1:28">
      <c r="A614" s="131">
        <v>2110427</v>
      </c>
      <c r="B614" s="131" t="s">
        <v>1269</v>
      </c>
      <c r="C614" s="131" t="s">
        <v>1259</v>
      </c>
      <c r="D614" s="131">
        <v>18278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400</v>
      </c>
      <c r="J614" s="131" t="s">
        <v>1262</v>
      </c>
      <c r="K614" s="131" t="s">
        <v>1263</v>
      </c>
      <c r="L614" s="133">
        <v>328.87</v>
      </c>
      <c r="M614" s="134">
        <v>46210</v>
      </c>
      <c r="N614" s="131">
        <v>0</v>
      </c>
      <c r="O614" s="131" t="s">
        <v>443</v>
      </c>
      <c r="P614" s="131">
        <v>2110427</v>
      </c>
      <c r="Q614" s="131" t="s">
        <v>444</v>
      </c>
      <c r="R614" s="131">
        <v>0</v>
      </c>
      <c r="T614" s="3" t="str">
        <f>+VLOOKUP(Tabla1[[#This Row],[id_bodega]],'CONVERSION DATOS'!B:D,2,0)</f>
        <v>TAT BUCARAMANGA</v>
      </c>
      <c r="U614" s="3" t="str">
        <f>+VLOOKUP(Q614,'CONVERSION DATOS'!B:D,3,0)</f>
        <v>BODEGA</v>
      </c>
      <c r="V614" t="str">
        <f>+VLOOKUP($A$1:$A$20597,'DT HUEVO'!$A:$E,3,0)</f>
        <v>M</v>
      </c>
      <c r="W614" t="str">
        <f>+VLOOKUP($A$1:$A$20437,'DT HUEVO'!$A:$E,4,0)</f>
        <v>VERDE</v>
      </c>
      <c r="X614" t="str">
        <f>+VLOOKUP(T$1:T$20597,'DT HUEVO'!$H:$K,2,0)</f>
        <v>COSTA</v>
      </c>
      <c r="Y614" t="str">
        <f>+VLOOKUP(T$1:T$20597,'DT HUEVO'!$H:$K,3,0)</f>
        <v>SANTANDER</v>
      </c>
      <c r="Z614">
        <f>+VLOOKUP(A$1:A$20597,'DT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TAT</v>
      </c>
    </row>
    <row r="615" spans="1:28">
      <c r="A615" s="131">
        <v>2110402</v>
      </c>
      <c r="B615" s="131" t="s">
        <v>1009</v>
      </c>
      <c r="C615" s="131" t="s">
        <v>1259</v>
      </c>
      <c r="D615" s="131">
        <v>4881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440</v>
      </c>
      <c r="J615" s="131" t="s">
        <v>1262</v>
      </c>
      <c r="K615" s="131" t="s">
        <v>1263</v>
      </c>
      <c r="L615" s="133">
        <v>349.55</v>
      </c>
      <c r="M615" s="134">
        <v>46209</v>
      </c>
      <c r="O615" s="131" t="s">
        <v>445</v>
      </c>
      <c r="P615" s="131">
        <v>2110402</v>
      </c>
      <c r="Q615" s="131" t="s">
        <v>446</v>
      </c>
      <c r="R615" s="131">
        <v>0</v>
      </c>
      <c r="T615" s="3" t="str">
        <f>+VLOOKUP(Tabla1[[#This Row],[id_bodega]],'CONVERSION DATOS'!B:D,2,0)</f>
        <v>TAT CALI</v>
      </c>
      <c r="U615" s="3" t="str">
        <f>+VLOOKUP(Q615,'CONVERSION DATOS'!B:D,3,0)</f>
        <v>BODEGA</v>
      </c>
      <c r="V615" t="str">
        <f>+VLOOKUP($A$1:$A$20597,'DT HUEVO'!$A:$E,3,0)</f>
        <v>M</v>
      </c>
      <c r="W615" t="str">
        <f>+VLOOKUP($A$1:$A$20437,'DT HUEVO'!$A:$E,4,0)</f>
        <v>VERDE</v>
      </c>
      <c r="X615" t="str">
        <f>+VLOOKUP(T$1:T$20597,'DT HUEVO'!$H:$K,2,0)</f>
        <v>OCCIDENTE</v>
      </c>
      <c r="Y615" t="str">
        <f>+VLOOKUP(T$1:T$20597,'DT HUEVO'!$H:$K,3,0)</f>
        <v>CALOTO</v>
      </c>
      <c r="Z615">
        <f>+VLOOKUP(A$1:A$20597,'DT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TAT</v>
      </c>
    </row>
    <row r="616" spans="1:28">
      <c r="A616" s="131">
        <v>2110402</v>
      </c>
      <c r="B616" s="131" t="s">
        <v>1009</v>
      </c>
      <c r="C616" s="131" t="s">
        <v>1259</v>
      </c>
      <c r="D616" s="131">
        <v>58237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375</v>
      </c>
      <c r="J616" s="131" t="s">
        <v>1262</v>
      </c>
      <c r="K616" s="131" t="s">
        <v>1263</v>
      </c>
      <c r="L616" s="133">
        <v>349.55</v>
      </c>
      <c r="M616" s="134">
        <v>46209</v>
      </c>
      <c r="O616" s="131" t="s">
        <v>448</v>
      </c>
      <c r="P616" s="131">
        <v>2110402</v>
      </c>
      <c r="Q616" s="131" t="s">
        <v>449</v>
      </c>
      <c r="R616" s="131">
        <v>0</v>
      </c>
      <c r="T616" s="3" t="str">
        <f>+VLOOKUP(Tabla1[[#This Row],[id_bodega]],'CONVERSION DATOS'!B:D,2,0)</f>
        <v>TAT POPAYAN</v>
      </c>
      <c r="U616" s="3" t="str">
        <f>+VLOOKUP(Q616,'CONVERSION DATOS'!B:D,3,0)</f>
        <v>BODEGA</v>
      </c>
      <c r="V616" t="str">
        <f>+VLOOKUP($A$1:$A$20597,'DT HUEVO'!$A:$E,3,0)</f>
        <v>M</v>
      </c>
      <c r="W616" t="str">
        <f>+VLOOKUP($A$1:$A$20437,'DT HUEVO'!$A:$E,4,0)</f>
        <v>VERDE</v>
      </c>
      <c r="X616" t="str">
        <f>+VLOOKUP(T$1:T$20597,'DT HUEVO'!$H:$K,2,0)</f>
        <v>OCCIDENTE</v>
      </c>
      <c r="Y616" t="str">
        <f>+VLOOKUP(T$1:T$20597,'DT HUEVO'!$H:$K,3,0)</f>
        <v>CALOTO</v>
      </c>
      <c r="Z616">
        <f>+VLOOKUP(A$1:A$20597,'DT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8665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375</v>
      </c>
      <c r="J617" s="131" t="s">
        <v>1262</v>
      </c>
      <c r="K617" s="131" t="s">
        <v>1263</v>
      </c>
      <c r="L617" s="133">
        <v>349.55</v>
      </c>
      <c r="M617" s="134">
        <v>46209</v>
      </c>
      <c r="O617" s="131" t="s">
        <v>450</v>
      </c>
      <c r="P617" s="131">
        <v>2110402</v>
      </c>
      <c r="Q617" s="131" t="s">
        <v>451</v>
      </c>
      <c r="R617" s="131">
        <v>0</v>
      </c>
      <c r="T617" s="3" t="str">
        <f>+VLOOKUP(Tabla1[[#This Row],[id_bodega]],'CONVERSION DATOS'!B:D,2,0)</f>
        <v>TAT MEDELLIN</v>
      </c>
      <c r="U617" s="3" t="str">
        <f>+VLOOKUP(Q617,'CONVERSION DATOS'!B:D,3,0)</f>
        <v>BODEGA</v>
      </c>
      <c r="V617" t="str">
        <f>+VLOOKUP($A$1:$A$20597,'DT HUEVO'!$A:$E,3,0)</f>
        <v>M</v>
      </c>
      <c r="W617" t="str">
        <f>+VLOOKUP($A$1:$A$20437,'DT HUEVO'!$A:$E,4,0)</f>
        <v>VERDE</v>
      </c>
      <c r="X617" t="str">
        <f>+VLOOKUP(T$1:T$20597,'DT HUEVO'!$H:$K,2,0)</f>
        <v>OCCIDENTE</v>
      </c>
      <c r="Y617" t="str">
        <f>+VLOOKUP(T$1:T$20597,'DT HUEVO'!$H:$K,3,0)</f>
        <v>CALOTO</v>
      </c>
      <c r="Z617">
        <f>+VLOOKUP(A$1:A$20597,'DT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TAT</v>
      </c>
    </row>
    <row r="618" spans="1:28">
      <c r="A618" s="131">
        <v>110416</v>
      </c>
      <c r="B618" s="131" t="s">
        <v>1265</v>
      </c>
      <c r="C618" s="131" t="s">
        <v>1259</v>
      </c>
      <c r="D618" s="131">
        <v>450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450.22</v>
      </c>
      <c r="M618" s="134">
        <v>46209</v>
      </c>
      <c r="O618" s="131" t="s">
        <v>455</v>
      </c>
      <c r="P618" s="131">
        <v>110416</v>
      </c>
      <c r="Q618" s="131" t="s">
        <v>456</v>
      </c>
      <c r="R618" s="131">
        <v>0</v>
      </c>
      <c r="T618" s="3" t="str">
        <f>+VLOOKUP(Tabla1[[#This Row],[id_bodega]],'CONVERSION DATOS'!B:D,2,0)</f>
        <v>TAT BARRANQUILLA</v>
      </c>
      <c r="U618" s="3" t="str">
        <f>+VLOOKUP(Q618,'CONVERSION DATOS'!B:D,3,0)</f>
        <v>BODEGA</v>
      </c>
      <c r="V618" t="str">
        <f>+VLOOKUP($A$1:$A$20597,'DT HUEVO'!$A:$E,3,0)</f>
        <v>M</v>
      </c>
      <c r="W618" t="str">
        <f>+VLOOKUP($A$1:$A$20437,'DT HUEVO'!$A:$E,4,0)</f>
        <v>ETIQUETA</v>
      </c>
      <c r="X618" t="str">
        <f>+VLOOKUP(T$1:T$20597,'DT HUEVO'!$H:$K,2,0)</f>
        <v>COSTA</v>
      </c>
      <c r="Y618" t="str">
        <f>+VLOOKUP(T$1:T$20597,'DT HUEVO'!$H:$K,3,0)</f>
        <v>CALOTO</v>
      </c>
      <c r="Z618">
        <f>+VLOOKUP(A$1:A$20597,'DT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AU/FS/GS</v>
      </c>
    </row>
    <row r="619" spans="1:28">
      <c r="A619" s="131">
        <v>110480</v>
      </c>
      <c r="B619" s="131" t="s">
        <v>1487</v>
      </c>
      <c r="C619" s="131" t="s">
        <v>1259</v>
      </c>
      <c r="D619" s="131">
        <v>32400</v>
      </c>
      <c r="F619" s="131" t="s">
        <v>1260</v>
      </c>
      <c r="G619" s="131" t="s">
        <v>1261</v>
      </c>
      <c r="J619" s="131" t="s">
        <v>1262</v>
      </c>
      <c r="K619" s="131" t="s">
        <v>1263</v>
      </c>
      <c r="L619" s="133">
        <v>506.58</v>
      </c>
      <c r="M619" s="134">
        <v>46209</v>
      </c>
      <c r="O619" s="131" t="s">
        <v>455</v>
      </c>
      <c r="P619" s="131">
        <v>110480</v>
      </c>
      <c r="Q619" s="131" t="s">
        <v>456</v>
      </c>
      <c r="R619" s="131">
        <v>0</v>
      </c>
      <c r="T619" s="3" t="str">
        <f>+VLOOKUP(Tabla1[[#This Row],[id_bodega]],'CONVERSION DATOS'!B:D,2,0)</f>
        <v>TAT BARRANQUILLA</v>
      </c>
      <c r="U619" s="3" t="str">
        <f>+VLOOKUP(Q619,'CONVERSION DATOS'!B:D,3,0)</f>
        <v>BODEGA</v>
      </c>
      <c r="V619" t="str">
        <f>+VLOOKUP($A$1:$A$20597,'DT HUEVO'!$A:$E,3,0)</f>
        <v>M</v>
      </c>
      <c r="W619" t="str">
        <f>+VLOOKUP($A$1:$A$20437,'DT HUEVO'!$A:$E,4,0)</f>
        <v>EMPACADOS</v>
      </c>
      <c r="X619" t="str">
        <f>+VLOOKUP(T$1:T$20597,'DT HUEVO'!$H:$K,2,0)</f>
        <v>COSTA</v>
      </c>
      <c r="Y619" t="str">
        <f>+VLOOKUP(T$1:T$20597,'DT HUEVO'!$H:$K,3,0)</f>
        <v>CALOTO</v>
      </c>
      <c r="Z619">
        <f>+VLOOKUP(A$1:A$20597,'DT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AU/FS/GS</v>
      </c>
    </row>
    <row r="620" spans="1:28">
      <c r="A620" s="131">
        <v>2110402</v>
      </c>
      <c r="B620" s="131" t="s">
        <v>1009</v>
      </c>
      <c r="C620" s="131" t="s">
        <v>1259</v>
      </c>
      <c r="D620" s="131">
        <v>314574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390</v>
      </c>
      <c r="J620" s="131" t="s">
        <v>1262</v>
      </c>
      <c r="K620" s="131" t="s">
        <v>1263</v>
      </c>
      <c r="L620" s="133">
        <v>349.55000001570193</v>
      </c>
      <c r="M620" s="134">
        <v>46210</v>
      </c>
      <c r="O620" s="131" t="s">
        <v>455</v>
      </c>
      <c r="P620" s="131">
        <v>2110402</v>
      </c>
      <c r="Q620" s="131" t="s">
        <v>456</v>
      </c>
      <c r="R620" s="131">
        <v>0</v>
      </c>
      <c r="T620" s="3" t="str">
        <f>+VLOOKUP(Tabla1[[#This Row],[id_bodega]],'CONVERSION DATOS'!B:D,2,0)</f>
        <v>TAT BARRANQUILLA</v>
      </c>
      <c r="U620" s="3" t="str">
        <f>+VLOOKUP(Q620,'CONVERSION DATOS'!B:D,3,0)</f>
        <v>BODEGA</v>
      </c>
      <c r="V620" t="str">
        <f>+VLOOKUP($A$1:$A$20597,'DT HUEVO'!$A:$E,3,0)</f>
        <v>M</v>
      </c>
      <c r="W620" t="str">
        <f>+VLOOKUP($A$1:$A$20437,'DT HUEVO'!$A:$E,4,0)</f>
        <v>VERDE</v>
      </c>
      <c r="X620" t="str">
        <f>+VLOOKUP(T$1:T$20597,'DT HUEVO'!$H:$K,2,0)</f>
        <v>COSTA</v>
      </c>
      <c r="Y620" t="str">
        <f>+VLOOKUP(T$1:T$20597,'DT HUEVO'!$H:$K,3,0)</f>
        <v>CALOTO</v>
      </c>
      <c r="Z620">
        <f>+VLOOKUP(A$1:A$20597,'DT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TAT</v>
      </c>
    </row>
    <row r="621" spans="1:28">
      <c r="A621" s="131">
        <v>2110403</v>
      </c>
      <c r="B621" s="131" t="s">
        <v>1081</v>
      </c>
      <c r="C621" s="131" t="s">
        <v>1259</v>
      </c>
      <c r="D621" s="131">
        <v>3240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400</v>
      </c>
      <c r="J621" s="131" t="s">
        <v>1262</v>
      </c>
      <c r="K621" s="131" t="s">
        <v>1263</v>
      </c>
      <c r="L621" s="133">
        <v>358.15</v>
      </c>
      <c r="M621" s="134">
        <v>46210</v>
      </c>
      <c r="O621" s="131" t="s">
        <v>455</v>
      </c>
      <c r="P621" s="131">
        <v>2110403</v>
      </c>
      <c r="Q621" s="131" t="s">
        <v>456</v>
      </c>
      <c r="R621" s="131">
        <v>0</v>
      </c>
      <c r="T621" s="3" t="str">
        <f>+VLOOKUP(Tabla1[[#This Row],[id_bodega]],'CONVERSION DATOS'!B:D,2,0)</f>
        <v>TAT BARRANQUILLA</v>
      </c>
      <c r="U621" s="3" t="str">
        <f>+VLOOKUP(Q621,'CONVERSION DATOS'!B:D,3,0)</f>
        <v>BODEGA</v>
      </c>
      <c r="V621" t="str">
        <f>+VLOOKUP($A$1:$A$20597,'DT HUEVO'!$A:$E,3,0)</f>
        <v>M</v>
      </c>
      <c r="W621" t="str">
        <f>+VLOOKUP($A$1:$A$20437,'DT HUEVO'!$A:$E,4,0)</f>
        <v>EMPACADOS</v>
      </c>
      <c r="X621" t="str">
        <f>+VLOOKUP(T$1:T$20597,'DT HUEVO'!$H:$K,2,0)</f>
        <v>COSTA</v>
      </c>
      <c r="Y621" t="str">
        <f>+VLOOKUP(T$1:T$20597,'DT HUEVO'!$H:$K,3,0)</f>
        <v>CALOTO</v>
      </c>
      <c r="Z621">
        <f>+VLOOKUP(A$1:A$20597,'DT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TAT</v>
      </c>
    </row>
    <row r="622" spans="1:28">
      <c r="A622" s="131">
        <v>2110402</v>
      </c>
      <c r="B622" s="131" t="s">
        <v>1009</v>
      </c>
      <c r="C622" s="131" t="s">
        <v>1259</v>
      </c>
      <c r="D622" s="131">
        <v>473025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390</v>
      </c>
      <c r="J622" s="131" t="s">
        <v>1262</v>
      </c>
      <c r="K622" s="131" t="s">
        <v>1263</v>
      </c>
      <c r="L622" s="133">
        <v>349.67486659742173</v>
      </c>
      <c r="M622" s="134">
        <v>46210</v>
      </c>
      <c r="O622" s="131" t="s">
        <v>457</v>
      </c>
      <c r="P622" s="131">
        <v>2110402</v>
      </c>
      <c r="Q622" s="131" t="s">
        <v>458</v>
      </c>
      <c r="R622" s="131">
        <v>0</v>
      </c>
      <c r="T622" s="3" t="str">
        <f>+VLOOKUP(Tabla1[[#This Row],[id_bodega]],'CONVERSION DATOS'!B:D,2,0)</f>
        <v>TAT CARTAGENA</v>
      </c>
      <c r="U622" s="3" t="str">
        <f>+VLOOKUP(Q622,'CONVERSION DATOS'!B:D,3,0)</f>
        <v>BODEGA</v>
      </c>
      <c r="V622" t="str">
        <f>+VLOOKUP($A$1:$A$20597,'DT HUEVO'!$A:$E,3,0)</f>
        <v>M</v>
      </c>
      <c r="W622" t="str">
        <f>+VLOOKUP($A$1:$A$20437,'DT HUEVO'!$A:$E,4,0)</f>
        <v>VERDE</v>
      </c>
      <c r="X622" t="str">
        <f>+VLOOKUP(T$1:T$20597,'DT HUEVO'!$H:$K,2,0)</f>
        <v>COSTA</v>
      </c>
      <c r="Y622" t="str">
        <f>+VLOOKUP(T$1:T$20597,'DT HUEVO'!$H:$K,3,0)</f>
        <v>CALOTO</v>
      </c>
      <c r="Z622">
        <f>+VLOOKUP(A$1:A$20597,'DT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TAT</v>
      </c>
    </row>
    <row r="623" spans="1:28">
      <c r="A623" s="131">
        <v>2110402</v>
      </c>
      <c r="B623" s="131" t="s">
        <v>1009</v>
      </c>
      <c r="C623" s="131" t="s">
        <v>1259</v>
      </c>
      <c r="D623" s="131">
        <v>181892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435</v>
      </c>
      <c r="J623" s="131" t="s">
        <v>1262</v>
      </c>
      <c r="K623" s="131" t="s">
        <v>1263</v>
      </c>
      <c r="L623" s="133">
        <v>349.55</v>
      </c>
      <c r="M623" s="134">
        <v>46210</v>
      </c>
      <c r="O623" s="131" t="s">
        <v>459</v>
      </c>
      <c r="P623" s="131">
        <v>2110402</v>
      </c>
      <c r="Q623" s="131" t="s">
        <v>460</v>
      </c>
      <c r="R623" s="131">
        <v>0</v>
      </c>
      <c r="T623" s="3" t="str">
        <f>+VLOOKUP(Tabla1[[#This Row],[id_bodega]],'CONVERSION DATOS'!B:D,2,0)</f>
        <v xml:space="preserve">TAT SANTA MARTA </v>
      </c>
      <c r="U623" s="3" t="str">
        <f>+VLOOKUP(Q623,'CONVERSION DATOS'!B:D,3,0)</f>
        <v>BODEGA</v>
      </c>
      <c r="V623" t="str">
        <f>+VLOOKUP($A$1:$A$20597,'DT HUEVO'!$A:$E,3,0)</f>
        <v>M</v>
      </c>
      <c r="W623" t="str">
        <f>+VLOOKUP($A$1:$A$20437,'DT HUEVO'!$A:$E,4,0)</f>
        <v>VERDE</v>
      </c>
      <c r="X623" t="str">
        <f>+VLOOKUP(T$1:T$20597,'DT HUEVO'!$H:$K,2,0)</f>
        <v>COSTA</v>
      </c>
      <c r="Y623" t="str">
        <f>+VLOOKUP(T$1:T$20597,'DT HUEVO'!$H:$K,3,0)</f>
        <v>SANTANDER</v>
      </c>
      <c r="Z623">
        <f>+VLOOKUP(A$1:A$20597,'DT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TAT</v>
      </c>
    </row>
    <row r="624" spans="1:28">
      <c r="A624" s="131">
        <v>2110402</v>
      </c>
      <c r="B624" s="131" t="s">
        <v>1009</v>
      </c>
      <c r="C624" s="131" t="s">
        <v>1259</v>
      </c>
      <c r="D624" s="131">
        <v>203651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349.55</v>
      </c>
      <c r="M624" s="134">
        <v>46209</v>
      </c>
      <c r="O624" s="131" t="s">
        <v>461</v>
      </c>
      <c r="P624" s="131">
        <v>2110402</v>
      </c>
      <c r="Q624" s="131" t="s">
        <v>462</v>
      </c>
      <c r="R624" s="131">
        <v>0</v>
      </c>
      <c r="T624" s="3" t="str">
        <f>+VLOOKUP(Tabla1[[#This Row],[id_bodega]],'CONVERSION DATOS'!B:D,2,0)</f>
        <v>TAT VALLEDUPAR</v>
      </c>
      <c r="U624" s="3" t="str">
        <f>+VLOOKUP(Q624,'CONVERSION DATOS'!B:D,3,0)</f>
        <v>BODEGA</v>
      </c>
      <c r="V624" t="str">
        <f>+VLOOKUP($A$1:$A$20597,'DT HUEVO'!$A:$E,3,0)</f>
        <v>M</v>
      </c>
      <c r="W624" t="str">
        <f>+VLOOKUP($A$1:$A$20437,'DT HUEVO'!$A:$E,4,0)</f>
        <v>VERDE</v>
      </c>
      <c r="X624" t="str">
        <f>+VLOOKUP(T$1:T$20597,'DT HUEVO'!$H:$K,2,0)</f>
        <v>COSTA</v>
      </c>
      <c r="Y624" t="str">
        <f>+VLOOKUP(T$1:T$20597,'DT HUEVO'!$H:$K,3,0)</f>
        <v>SANTANDER</v>
      </c>
      <c r="Z624">
        <f>+VLOOKUP(A$1:A$20597,'DT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TAT</v>
      </c>
    </row>
    <row r="625" spans="1:28">
      <c r="A625" s="131">
        <v>2110402</v>
      </c>
      <c r="B625" s="131" t="s">
        <v>1009</v>
      </c>
      <c r="C625" s="131" t="s">
        <v>1259</v>
      </c>
      <c r="D625" s="131">
        <v>2676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420</v>
      </c>
      <c r="J625" s="131" t="s">
        <v>1262</v>
      </c>
      <c r="K625" s="131" t="s">
        <v>1263</v>
      </c>
      <c r="L625" s="133">
        <v>349.55000000005998</v>
      </c>
      <c r="M625" s="134">
        <v>46210</v>
      </c>
      <c r="O625" s="131" t="s">
        <v>1194</v>
      </c>
      <c r="P625" s="131">
        <v>2110402</v>
      </c>
      <c r="Q625" s="131" t="s">
        <v>1201</v>
      </c>
      <c r="R625" s="131">
        <v>0</v>
      </c>
      <c r="T625" s="3" t="str">
        <f>+VLOOKUP(Tabla1[[#This Row],[id_bodega]],'CONVERSION DATOS'!B:D,2,0)</f>
        <v>TAT SINCELEJO</v>
      </c>
      <c r="U625" s="3" t="str">
        <f>+VLOOKUP(Q625,'CONVERSION DATOS'!B:D,3,0)</f>
        <v>BODEGA</v>
      </c>
      <c r="V625" t="str">
        <f>+VLOOKUP($A$1:$A$20597,'DT HUEVO'!$A:$E,3,0)</f>
        <v>M</v>
      </c>
      <c r="W625" t="str">
        <f>+VLOOKUP($A$1:$A$20437,'DT HUEVO'!$A:$E,4,0)</f>
        <v>VERDE</v>
      </c>
      <c r="X625" t="str">
        <f>+VLOOKUP(T$1:T$20597,'DT HUEVO'!$H:$K,2,0)</f>
        <v>COSTA</v>
      </c>
      <c r="Y625" t="str">
        <f>+VLOOKUP(T$1:T$20597,'DT HUEVO'!$H:$K,3,0)</f>
        <v>SANTANDER</v>
      </c>
      <c r="Z625">
        <f>+VLOOKUP(A$1:A$20597,'DT HUEVO'!$A:$E,5,0)</f>
        <v>0</v>
      </c>
      <c r="AA625" t="str">
        <f>IF(Tabla1[[#This Row],[GRUPO]]="PLANTA CLASIFICACION","BODEGA",IF(Tabla1[[#This Row],[GRUPO]]="BODEGA","BODEGA",Tabla1[[#This Row],[GRUPO]]))</f>
        <v>BODEGA</v>
      </c>
      <c r="AB625" t="str">
        <f>VLOOKUP(Tabla1[[#This Row],[articulo]],'DT HUEVO'!$A:$F,6,0)</f>
        <v>TAT</v>
      </c>
    </row>
    <row r="626" spans="1:28">
      <c r="A626" s="131">
        <v>2110402</v>
      </c>
      <c r="B626" s="131" t="s">
        <v>1009</v>
      </c>
      <c r="C626" s="131" t="s">
        <v>1259</v>
      </c>
      <c r="D626" s="131">
        <v>165300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420</v>
      </c>
      <c r="J626" s="131" t="s">
        <v>1262</v>
      </c>
      <c r="K626" s="131" t="s">
        <v>1263</v>
      </c>
      <c r="L626" s="133">
        <v>349.55000000601223</v>
      </c>
      <c r="M626" s="134">
        <v>46209</v>
      </c>
      <c r="O626" s="131" t="s">
        <v>463</v>
      </c>
      <c r="P626" s="131">
        <v>2110402</v>
      </c>
      <c r="Q626" s="131" t="s">
        <v>985</v>
      </c>
      <c r="R626" s="131">
        <v>0</v>
      </c>
      <c r="T626" s="3" t="str">
        <f>+VLOOKUP(Tabla1[[#This Row],[id_bodega]],'CONVERSION DATOS'!B:D,2,0)</f>
        <v>TAT MONTERIA</v>
      </c>
      <c r="U626" s="3" t="str">
        <f>+VLOOKUP(Q626,'CONVERSION DATOS'!B:D,3,0)</f>
        <v>BODEGA</v>
      </c>
      <c r="V626" t="str">
        <f>+VLOOKUP($A$1:$A$20597,'DT HUEVO'!$A:$E,3,0)</f>
        <v>M</v>
      </c>
      <c r="W626" t="str">
        <f>+VLOOKUP($A$1:$A$20437,'DT HUEVO'!$A:$E,4,0)</f>
        <v>VERDE</v>
      </c>
      <c r="X626" t="str">
        <f>+VLOOKUP(T$1:T$20597,'DT HUEVO'!$H:$K,2,0)</f>
        <v>COSTA</v>
      </c>
      <c r="Y626" t="str">
        <f>+VLOOKUP(T$1:T$20597,'DT HUEVO'!$H:$K,3,0)</f>
        <v>SANTANDER</v>
      </c>
      <c r="Z626">
        <f>+VLOOKUP(A$1:A$20597,'DT HUEVO'!$A:$E,5,0)</f>
        <v>0</v>
      </c>
      <c r="AA626" t="str">
        <f>IF(Tabla1[[#This Row],[GRUPO]]="PLANTA CLASIFICACION","BODEGA",IF(Tabla1[[#This Row],[GRUPO]]="BODEGA","BODEGA",Tabla1[[#This Row],[GRUPO]]))</f>
        <v>BODEGA</v>
      </c>
      <c r="AB626" t="str">
        <f>VLOOKUP(Tabla1[[#This Row],[articulo]],'DT HUEVO'!$A:$F,6,0)</f>
        <v>TAT</v>
      </c>
    </row>
    <row r="627" spans="1:28">
      <c r="A627" s="131">
        <v>110472</v>
      </c>
      <c r="B627" s="131" t="s">
        <v>1078</v>
      </c>
      <c r="C627" s="131" t="s">
        <v>1259</v>
      </c>
      <c r="D627" s="131">
        <v>480</v>
      </c>
      <c r="F627" s="131" t="s">
        <v>1260</v>
      </c>
      <c r="G627" s="131" t="s">
        <v>1261</v>
      </c>
      <c r="J627" s="131" t="s">
        <v>1262</v>
      </c>
      <c r="K627" s="131" t="s">
        <v>1263</v>
      </c>
      <c r="L627" s="133">
        <v>534.67999999999995</v>
      </c>
      <c r="M627" s="134">
        <v>46209</v>
      </c>
      <c r="O627" s="131" t="s">
        <v>464</v>
      </c>
      <c r="P627" s="131">
        <v>110472</v>
      </c>
      <c r="Q627" s="131" t="s">
        <v>466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BODEGA</v>
      </c>
      <c r="V627" t="str">
        <f>+VLOOKUP($A$1:$A$20597,'DT HUEVO'!$A:$E,3,0)</f>
        <v>M</v>
      </c>
      <c r="W627" t="str">
        <f>+VLOOKUP($A$1:$A$20437,'DT HUEVO'!$A:$E,4,0)</f>
        <v>EMPACADOS</v>
      </c>
      <c r="X627" t="str">
        <f>+VLOOKUP(T$1:T$20597,'DT HUEVO'!$H:$K,2,0)</f>
        <v>CENTRO ORIENTE</v>
      </c>
      <c r="Y627" t="str">
        <f>+VLOOKUP(T$1:T$20597,'DT HUEVO'!$H:$K,3,0)</f>
        <v>SANTANDER</v>
      </c>
      <c r="Z627">
        <f>+VLOOKUP(A$1:A$20597,'DT HUEVO'!$A:$E,5,0)</f>
        <v>0</v>
      </c>
      <c r="AA627" t="str">
        <f>IF(Tabla1[[#This Row],[GRUPO]]="PLANTA CLASIFICACION","BODEGA",IF(Tabla1[[#This Row],[GRUPO]]="BODEGA","BODEGA",Tabla1[[#This Row],[GRUPO]]))</f>
        <v>BODEGA</v>
      </c>
      <c r="AB627" t="str">
        <f>VLOOKUP(Tabla1[[#This Row],[articulo]],'DT HUEVO'!$A:$F,6,0)</f>
        <v>AU/FS/GS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233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440</v>
      </c>
      <c r="J628" s="131" t="s">
        <v>1262</v>
      </c>
      <c r="K628" s="131" t="s">
        <v>1263</v>
      </c>
      <c r="L628" s="133">
        <v>349.55</v>
      </c>
      <c r="M628" s="134">
        <v>46209</v>
      </c>
      <c r="O628" s="131" t="s">
        <v>473</v>
      </c>
      <c r="P628" s="131">
        <v>2110402</v>
      </c>
      <c r="Q628" s="131" t="s">
        <v>474</v>
      </c>
      <c r="R628" s="131">
        <v>0</v>
      </c>
      <c r="T628" s="3" t="str">
        <f>+VLOOKUP(Tabla1[[#This Row],[id_bodega]],'CONVERSION DATOS'!B:D,2,0)</f>
        <v>TAT BOGOTA SIBERIA</v>
      </c>
      <c r="U628" s="3" t="str">
        <f>+VLOOKUP(Q628,'CONVERSION DATOS'!B:D,3,0)</f>
        <v>BODEGA</v>
      </c>
      <c r="V628" t="str">
        <f>+VLOOKUP($A$1:$A$20597,'DT HUEVO'!$A:$E,3,0)</f>
        <v>M</v>
      </c>
      <c r="W628" t="str">
        <f>+VLOOKUP($A$1:$A$20437,'DT HUEVO'!$A:$E,4,0)</f>
        <v>VERDE</v>
      </c>
      <c r="X628" t="str">
        <f>+VLOOKUP(T$1:T$20597,'DT HUEVO'!$H:$K,2,0)</f>
        <v>CENTRO ORIENTE</v>
      </c>
      <c r="Y628" t="str">
        <f>+VLOOKUP(T$1:T$20597,'DT HUEVO'!$H:$K,3,0)</f>
        <v>CALOTO</v>
      </c>
      <c r="Z628">
        <f>+VLOOKUP(A$1:A$20597,'DT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TAT</v>
      </c>
    </row>
    <row r="629" spans="1:28">
      <c r="A629" s="131">
        <v>2110402</v>
      </c>
      <c r="B629" s="131" t="s">
        <v>1009</v>
      </c>
      <c r="C629" s="131" t="s">
        <v>1259</v>
      </c>
      <c r="D629" s="131">
        <v>443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440</v>
      </c>
      <c r="J629" s="131" t="s">
        <v>1262</v>
      </c>
      <c r="K629" s="131" t="s">
        <v>1263</v>
      </c>
      <c r="L629" s="133">
        <v>349.55</v>
      </c>
      <c r="M629" s="134">
        <v>46209</v>
      </c>
      <c r="O629" s="131" t="s">
        <v>477</v>
      </c>
      <c r="P629" s="131">
        <v>2110402</v>
      </c>
      <c r="Q629" s="131" t="s">
        <v>478</v>
      </c>
      <c r="R629" s="131">
        <v>0</v>
      </c>
      <c r="T629" s="3" t="str">
        <f>+VLOOKUP(Tabla1[[#This Row],[id_bodega]],'CONVERSION DATOS'!B:D,2,0)</f>
        <v>TAT PASTO</v>
      </c>
      <c r="U629" s="3" t="str">
        <f>+VLOOKUP(Q629,'CONVERSION DATOS'!B:D,3,0)</f>
        <v>BODEGA</v>
      </c>
      <c r="V629" t="str">
        <f>+VLOOKUP($A$1:$A$20597,'DT HUEVO'!$A:$E,3,0)</f>
        <v>M</v>
      </c>
      <c r="W629" t="str">
        <f>+VLOOKUP($A$1:$A$20437,'DT HUEVO'!$A:$E,4,0)</f>
        <v>VERDE</v>
      </c>
      <c r="X629" t="str">
        <f>+VLOOKUP(T$1:T$20597,'DT HUEVO'!$H:$K,2,0)</f>
        <v>OCCIDENTE</v>
      </c>
      <c r="Y629" t="str">
        <f>+VLOOKUP(T$1:T$20597,'DT HUEVO'!$H:$K,3,0)</f>
        <v>CALOTO</v>
      </c>
      <c r="Z629">
        <f>+VLOOKUP(A$1:A$20597,'DT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TAT</v>
      </c>
    </row>
    <row r="630" spans="1:28">
      <c r="A630" s="131">
        <v>2110402</v>
      </c>
      <c r="B630" s="131" t="s">
        <v>1009</v>
      </c>
      <c r="C630" s="131" t="s">
        <v>1259</v>
      </c>
      <c r="D630" s="131">
        <v>11756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349.55</v>
      </c>
      <c r="M630" s="134">
        <v>46209</v>
      </c>
      <c r="O630" s="131" t="s">
        <v>479</v>
      </c>
      <c r="P630" s="131">
        <v>2110402</v>
      </c>
      <c r="Q630" s="131" t="s">
        <v>480</v>
      </c>
      <c r="R630" s="131">
        <v>0</v>
      </c>
      <c r="T630" s="3" t="str">
        <f>+VLOOKUP(Tabla1[[#This Row],[id_bodega]],'CONVERSION DATOS'!B:D,2,0)</f>
        <v>TAT CUCUTA</v>
      </c>
      <c r="U630" s="3" t="str">
        <f>+VLOOKUP(Q630,'CONVERSION DATOS'!B:D,3,0)</f>
        <v>BODEGA</v>
      </c>
      <c r="V630" t="str">
        <f>+VLOOKUP($A$1:$A$20597,'DT HUEVO'!$A:$E,3,0)</f>
        <v>M</v>
      </c>
      <c r="W630" t="str">
        <f>+VLOOKUP($A$1:$A$20437,'DT HUEVO'!$A:$E,4,0)</f>
        <v>VERDE</v>
      </c>
      <c r="X630" t="str">
        <f>+VLOOKUP(T$1:T$20597,'DT HUEVO'!$H:$K,2,0)</f>
        <v>COSTA</v>
      </c>
      <c r="Y630" t="str">
        <f>+VLOOKUP(T$1:T$20597,'DT HUEVO'!$H:$K,3,0)</f>
        <v>SANTANDER</v>
      </c>
      <c r="Z630">
        <f>+VLOOKUP(A$1:A$20597,'DT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TAT</v>
      </c>
    </row>
    <row r="631" spans="1:28">
      <c r="A631" s="131">
        <v>2110402</v>
      </c>
      <c r="B631" s="131" t="s">
        <v>1009</v>
      </c>
      <c r="C631" s="131" t="s">
        <v>1259</v>
      </c>
      <c r="D631" s="131">
        <v>10647</v>
      </c>
      <c r="F631" s="131" t="s">
        <v>1260</v>
      </c>
      <c r="G631" s="131" t="s">
        <v>1261</v>
      </c>
      <c r="J631" s="131" t="s">
        <v>1262</v>
      </c>
      <c r="K631" s="131" t="s">
        <v>1263</v>
      </c>
      <c r="L631" s="133">
        <v>349.55</v>
      </c>
      <c r="M631" s="134">
        <v>46209</v>
      </c>
      <c r="O631" s="131" t="s">
        <v>731</v>
      </c>
      <c r="P631" s="131">
        <v>2110402</v>
      </c>
      <c r="Q631" s="131" t="s">
        <v>482</v>
      </c>
      <c r="R631" s="131">
        <v>0</v>
      </c>
      <c r="S631" s="132">
        <v>96</v>
      </c>
      <c r="T631" s="3" t="str">
        <f>+VLOOKUP(Tabla1[[#This Row],[id_bodega]],'CONVERSION DATOS'!B:D,2,0)</f>
        <v>TAT MEDELLIN</v>
      </c>
      <c r="U631" s="3" t="str">
        <f>+VLOOKUP(Q631,'CONVERSION DATOS'!B:D,3,0)</f>
        <v>TRANSITO</v>
      </c>
      <c r="V631" t="str">
        <f>+VLOOKUP($A$1:$A$20597,'DT HUEVO'!$A:$E,3,0)</f>
        <v>M</v>
      </c>
      <c r="W631" t="str">
        <f>+VLOOKUP($A$1:$A$20437,'DT HUEVO'!$A:$E,4,0)</f>
        <v>VERDE</v>
      </c>
      <c r="X631" t="str">
        <f>+VLOOKUP(T$1:T$20597,'DT HUEVO'!$H:$K,2,0)</f>
        <v>OCCIDENTE</v>
      </c>
      <c r="Y631" t="str">
        <f>+VLOOKUP(T$1:T$20597,'DT HUEVO'!$H:$K,3,0)</f>
        <v>CALOTO</v>
      </c>
      <c r="Z631">
        <f>+VLOOKUP(A$1:A$20597,'DT HUEVO'!$A:$E,5,0)</f>
        <v>0</v>
      </c>
      <c r="AA631" t="str">
        <f>IF(Tabla1[[#This Row],[GRUPO]]="PLANTA CLASIFICACION","BODEGA",IF(Tabla1[[#This Row],[GRUPO]]="BODEGA","BODEGA",Tabla1[[#This Row],[GRUPO]]))</f>
        <v>TRANSITO</v>
      </c>
      <c r="AB631" t="str">
        <f>VLOOKUP(Tabla1[[#This Row],[articulo]],'DT HUEVO'!$A:$F,6,0)</f>
        <v>TAT</v>
      </c>
    </row>
    <row r="632" spans="1:28">
      <c r="A632" s="131">
        <v>2110403</v>
      </c>
      <c r="B632" s="131" t="s">
        <v>1081</v>
      </c>
      <c r="C632" s="131" t="s">
        <v>1259</v>
      </c>
      <c r="D632" s="131">
        <v>3960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365</v>
      </c>
      <c r="J632" s="131" t="s">
        <v>1262</v>
      </c>
      <c r="K632" s="131" t="s">
        <v>1263</v>
      </c>
      <c r="L632" s="133">
        <v>358.15</v>
      </c>
      <c r="M632" s="134">
        <v>46209</v>
      </c>
      <c r="O632" s="131" t="s">
        <v>869</v>
      </c>
      <c r="P632" s="131">
        <v>2110403</v>
      </c>
      <c r="Q632" s="131" t="s">
        <v>870</v>
      </c>
      <c r="R632" s="131">
        <v>0</v>
      </c>
      <c r="S632" s="132">
        <v>96</v>
      </c>
      <c r="T632" s="3" t="str">
        <f>+VLOOKUP(Tabla1[[#This Row],[id_bodega]],'CONVERSION DATOS'!B:D,2,0)</f>
        <v>TAT BARRANQUILLA</v>
      </c>
      <c r="U632" s="3" t="str">
        <f>+VLOOKUP(Q632,'CONVERSION DATOS'!B:D,3,0)</f>
        <v>TRANSITO</v>
      </c>
      <c r="V632" t="str">
        <f>+VLOOKUP($A$1:$A$20597,'DT HUEVO'!$A:$E,3,0)</f>
        <v>M</v>
      </c>
      <c r="W632" t="str">
        <f>+VLOOKUP($A$1:$A$20437,'DT HUEVO'!$A:$E,4,0)</f>
        <v>EMPACADOS</v>
      </c>
      <c r="X632" t="str">
        <f>+VLOOKUP(T$1:T$20597,'DT HUEVO'!$H:$K,2,0)</f>
        <v>COSTA</v>
      </c>
      <c r="Y632" t="str">
        <f>+VLOOKUP(T$1:T$20597,'DT HUEVO'!$H:$K,3,0)</f>
        <v>CALOTO</v>
      </c>
      <c r="Z632">
        <f>+VLOOKUP(A$1:A$20597,'DT HUEVO'!$A:$E,5,0)</f>
        <v>0</v>
      </c>
      <c r="AA632" t="str">
        <f>IF(Tabla1[[#This Row],[GRUPO]]="PLANTA CLASIFICACION","BODEGA",IF(Tabla1[[#This Row],[GRUPO]]="BODEGA","BODEGA",Tabla1[[#This Row],[GRUPO]]))</f>
        <v>TRANSITO</v>
      </c>
      <c r="AB632" t="str">
        <f>VLOOKUP(Tabla1[[#This Row],[articulo]],'DT HUEVO'!$A:$F,6,0)</f>
        <v>TAT</v>
      </c>
    </row>
    <row r="633" spans="1:28">
      <c r="A633" s="131">
        <v>2110402</v>
      </c>
      <c r="B633" s="131" t="s">
        <v>1009</v>
      </c>
      <c r="C633" s="131" t="s">
        <v>1259</v>
      </c>
      <c r="D633" s="131">
        <v>191760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349.55</v>
      </c>
      <c r="M633" s="134">
        <v>46209</v>
      </c>
      <c r="O633" s="131" t="s">
        <v>815</v>
      </c>
      <c r="P633" s="131">
        <v>2110402</v>
      </c>
      <c r="Q633" s="131" t="s">
        <v>508</v>
      </c>
      <c r="R633" s="131">
        <v>0</v>
      </c>
      <c r="S633" s="132">
        <v>96</v>
      </c>
      <c r="T633" s="3" t="str">
        <f>+VLOOKUP(Tabla1[[#This Row],[id_bodega]],'CONVERSION DATOS'!B:D,2,0)</f>
        <v>TAT CARTAGENA</v>
      </c>
      <c r="U633" s="3" t="str">
        <f>+VLOOKUP(Q633,'CONVERSION DATOS'!B:D,3,0)</f>
        <v>TRANSITO</v>
      </c>
      <c r="V633" t="str">
        <f>+VLOOKUP($A$1:$A$20597,'DT HUEVO'!$A:$E,3,0)</f>
        <v>M</v>
      </c>
      <c r="W633" t="str">
        <f>+VLOOKUP($A$1:$A$20437,'DT HUEVO'!$A:$E,4,0)</f>
        <v>VERDE</v>
      </c>
      <c r="X633" t="str">
        <f>+VLOOKUP(T$1:T$20597,'DT HUEVO'!$H:$K,2,0)</f>
        <v>COSTA</v>
      </c>
      <c r="Y633" t="str">
        <f>+VLOOKUP(T$1:T$20597,'DT HUEVO'!$H:$K,3,0)</f>
        <v>CALOTO</v>
      </c>
      <c r="Z633">
        <f>+VLOOKUP(A$1:A$20597,'DT HUEVO'!$A:$E,5,0)</f>
        <v>0</v>
      </c>
      <c r="AA633" t="str">
        <f>IF(Tabla1[[#This Row],[GRUPO]]="PLANTA CLASIFICACION","BODEGA",IF(Tabla1[[#This Row],[GRUPO]]="BODEGA","BODEGA",Tabla1[[#This Row],[GRUPO]]))</f>
        <v>TRANSITO</v>
      </c>
      <c r="AB633" t="str">
        <f>VLOOKUP(Tabla1[[#This Row],[articulo]],'DT HUEVO'!$A:$F,6,0)</f>
        <v>TAT</v>
      </c>
    </row>
    <row r="634" spans="1:28">
      <c r="A634" s="131">
        <v>2110402</v>
      </c>
      <c r="B634" s="131" t="s">
        <v>1009</v>
      </c>
      <c r="C634" s="131" t="s">
        <v>1259</v>
      </c>
      <c r="D634" s="131">
        <v>115200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435</v>
      </c>
      <c r="J634" s="131" t="s">
        <v>1262</v>
      </c>
      <c r="K634" s="131" t="s">
        <v>1263</v>
      </c>
      <c r="L634" s="133">
        <v>349.55</v>
      </c>
      <c r="M634" s="134">
        <v>46209</v>
      </c>
      <c r="O634" s="131" t="s">
        <v>852</v>
      </c>
      <c r="P634" s="131">
        <v>2110402</v>
      </c>
      <c r="Q634" s="131" t="s">
        <v>853</v>
      </c>
      <c r="R634" s="131">
        <v>0</v>
      </c>
      <c r="S634" s="132">
        <v>96</v>
      </c>
      <c r="T634" s="3" t="str">
        <f>+VLOOKUP(Tabla1[[#This Row],[id_bodega]],'CONVERSION DATOS'!B:D,2,0)</f>
        <v xml:space="preserve">TAT SANTA MARTA </v>
      </c>
      <c r="U634" s="3" t="str">
        <f>+VLOOKUP(Q634,'CONVERSION DATOS'!B:D,3,0)</f>
        <v>TRANSITO</v>
      </c>
      <c r="V634" t="str">
        <f>+VLOOKUP($A$1:$A$20597,'DT HUEVO'!$A:$E,3,0)</f>
        <v>M</v>
      </c>
      <c r="W634" t="str">
        <f>+VLOOKUP($A$1:$A$20437,'DT HUEVO'!$A:$E,4,0)</f>
        <v>VERDE</v>
      </c>
      <c r="X634" t="str">
        <f>+VLOOKUP(T$1:T$20597,'DT HUEVO'!$H:$K,2,0)</f>
        <v>COSTA</v>
      </c>
      <c r="Y634" t="str">
        <f>+VLOOKUP(T$1:T$20597,'DT HUEVO'!$H:$K,3,0)</f>
        <v>SANTANDER</v>
      </c>
      <c r="Z634">
        <f>+VLOOKUP(A$1:A$20597,'DT HUEVO'!$A:$E,5,0)</f>
        <v>0</v>
      </c>
      <c r="AA634" t="str">
        <f>IF(Tabla1[[#This Row],[GRUPO]]="PLANTA CLASIFICACION","BODEGA",IF(Tabla1[[#This Row],[GRUPO]]="BODEGA","BODEGA",Tabla1[[#This Row],[GRUPO]]))</f>
        <v>TRANSITO</v>
      </c>
      <c r="AB634" t="str">
        <f>VLOOKUP(Tabla1[[#This Row],[articulo]],'DT HUEVO'!$A:$F,6,0)</f>
        <v>TAT</v>
      </c>
    </row>
    <row r="635" spans="1:28">
      <c r="A635" s="131">
        <v>2110402</v>
      </c>
      <c r="B635" s="131" t="s">
        <v>1009</v>
      </c>
      <c r="C635" s="131" t="s">
        <v>1259</v>
      </c>
      <c r="D635" s="131">
        <v>95040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349.55</v>
      </c>
      <c r="M635" s="134">
        <v>46209</v>
      </c>
      <c r="O635" s="131" t="s">
        <v>818</v>
      </c>
      <c r="P635" s="131">
        <v>2110402</v>
      </c>
      <c r="Q635" s="131" t="s">
        <v>509</v>
      </c>
      <c r="R635" s="131">
        <v>0</v>
      </c>
      <c r="S635" s="132">
        <v>96</v>
      </c>
      <c r="T635" s="3" t="str">
        <f>+VLOOKUP(Tabla1[[#This Row],[id_bodega]],'CONVERSION DATOS'!B:D,2,0)</f>
        <v>TAT VALLEDUPAR</v>
      </c>
      <c r="U635" s="3" t="str">
        <f>+VLOOKUP(Q635,'CONVERSION DATOS'!B:D,3,0)</f>
        <v>TRANSITO</v>
      </c>
      <c r="V635" t="str">
        <f>+VLOOKUP($A$1:$A$20597,'DT HUEVO'!$A:$E,3,0)</f>
        <v>M</v>
      </c>
      <c r="W635" t="str">
        <f>+VLOOKUP($A$1:$A$20437,'DT HUEVO'!$A:$E,4,0)</f>
        <v>VERDE</v>
      </c>
      <c r="X635" t="str">
        <f>+VLOOKUP(T$1:T$20597,'DT HUEVO'!$H:$K,2,0)</f>
        <v>COSTA</v>
      </c>
      <c r="Y635" t="str">
        <f>+VLOOKUP(T$1:T$20597,'DT HUEVO'!$H:$K,3,0)</f>
        <v>SANTANDER</v>
      </c>
      <c r="Z635">
        <f>+VLOOKUP(A$1:A$20597,'DT HUEVO'!$A:$E,5,0)</f>
        <v>0</v>
      </c>
      <c r="AA635" t="str">
        <f>IF(Tabla1[[#This Row],[GRUPO]]="PLANTA CLASIFICACION","BODEGA",IF(Tabla1[[#This Row],[GRUPO]]="BODEGA","BODEGA",Tabla1[[#This Row],[GRUPO]]))</f>
        <v>TRANSITO</v>
      </c>
      <c r="AB635" t="str">
        <f>VLOOKUP(Tabla1[[#This Row],[articulo]],'DT HUEVO'!$A:$F,6,0)</f>
        <v>TAT</v>
      </c>
    </row>
    <row r="636" spans="1:28">
      <c r="A636" s="131">
        <v>110472</v>
      </c>
      <c r="B636" s="131" t="s">
        <v>1078</v>
      </c>
      <c r="C636" s="131" t="s">
        <v>1259</v>
      </c>
      <c r="D636" s="131">
        <v>8040</v>
      </c>
      <c r="F636" s="131" t="s">
        <v>1260</v>
      </c>
      <c r="G636" s="131" t="s">
        <v>1261</v>
      </c>
      <c r="J636" s="131" t="s">
        <v>1262</v>
      </c>
      <c r="K636" s="131" t="s">
        <v>1263</v>
      </c>
      <c r="L636" s="133">
        <v>534.67999999999995</v>
      </c>
      <c r="M636" s="134">
        <v>46209</v>
      </c>
      <c r="O636" s="131" t="s">
        <v>1279</v>
      </c>
      <c r="P636" s="131">
        <v>110472</v>
      </c>
      <c r="Q636" s="131" t="s">
        <v>484</v>
      </c>
      <c r="R636" s="131">
        <v>0</v>
      </c>
      <c r="S636" s="132">
        <v>96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TRANSITO</v>
      </c>
      <c r="V636" t="str">
        <f>+VLOOKUP($A$1:$A$20597,'DT HUEVO'!$A:$E,3,0)</f>
        <v>M</v>
      </c>
      <c r="W636" t="str">
        <f>+VLOOKUP($A$1:$A$20437,'DT HUEVO'!$A:$E,4,0)</f>
        <v>EMPACADOS</v>
      </c>
      <c r="X636" t="str">
        <f>+VLOOKUP(T$1:T$20597,'DT HUEVO'!$H:$K,2,0)</f>
        <v>CENTRO ORIENTE</v>
      </c>
      <c r="Y636" t="str">
        <f>+VLOOKUP(T$1:T$20597,'DT HUEVO'!$H:$K,3,0)</f>
        <v>SANTANDER</v>
      </c>
      <c r="Z636">
        <f>+VLOOKUP(A$1:A$20597,'DT HUEVO'!$A:$E,5,0)</f>
        <v>0</v>
      </c>
      <c r="AA636" t="str">
        <f>IF(Tabla1[[#This Row],[GRUPO]]="PLANTA CLASIFICACION","BODEGA",IF(Tabla1[[#This Row],[GRUPO]]="BODEGA","BODEGA",Tabla1[[#This Row],[GRUPO]]))</f>
        <v>TRANSITO</v>
      </c>
      <c r="AB636" t="str">
        <f>VLOOKUP(Tabla1[[#This Row],[articulo]],'DT HUEVO'!$A:$F,6,0)</f>
        <v>AU/FS/GS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5280</v>
      </c>
      <c r="F637" s="131" t="s">
        <v>1260</v>
      </c>
      <c r="G637" s="131" t="s">
        <v>1261</v>
      </c>
      <c r="J637" s="131" t="s">
        <v>1262</v>
      </c>
      <c r="K637" s="131" t="s">
        <v>1263</v>
      </c>
      <c r="L637" s="133">
        <v>349.55</v>
      </c>
      <c r="M637" s="134">
        <v>46210</v>
      </c>
      <c r="O637" s="131" t="s">
        <v>1279</v>
      </c>
      <c r="P637" s="131">
        <v>2110402</v>
      </c>
      <c r="Q637" s="131" t="s">
        <v>484</v>
      </c>
      <c r="R637" s="131">
        <v>0</v>
      </c>
      <c r="S637" s="132">
        <v>96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TRANSITO</v>
      </c>
      <c r="V637" t="str">
        <f>+VLOOKUP($A$1:$A$20597,'DT HUEVO'!$A:$E,3,0)</f>
        <v>M</v>
      </c>
      <c r="W637" t="str">
        <f>+VLOOKUP($A$1:$A$20437,'DT HUEVO'!$A:$E,4,0)</f>
        <v>VERDE</v>
      </c>
      <c r="X637" t="str">
        <f>+VLOOKUP(T$1:T$20597,'DT HUEVO'!$H:$K,2,0)</f>
        <v>CENTRO ORIENTE</v>
      </c>
      <c r="Y637" t="str">
        <f>+VLOOKUP(T$1:T$20597,'DT HUEVO'!$H:$K,3,0)</f>
        <v>SANTANDER</v>
      </c>
      <c r="Z637">
        <f>+VLOOKUP(A$1:A$20597,'DT HUEVO'!$A:$E,5,0)</f>
        <v>0</v>
      </c>
      <c r="AA637" t="str">
        <f>IF(Tabla1[[#This Row],[GRUPO]]="PLANTA CLASIFICACION","BODEGA",IF(Tabla1[[#This Row],[GRUPO]]="BODEGA","BODEGA",Tabla1[[#This Row],[GRUPO]]))</f>
        <v>TRANSITO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11520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349.55</v>
      </c>
      <c r="M638" s="134">
        <v>46209</v>
      </c>
      <c r="O638" s="131" t="s">
        <v>820</v>
      </c>
      <c r="P638" s="131">
        <v>2110402</v>
      </c>
      <c r="Q638" s="131" t="s">
        <v>528</v>
      </c>
      <c r="R638" s="131">
        <v>0</v>
      </c>
      <c r="S638" s="132">
        <v>96</v>
      </c>
      <c r="T638" s="3" t="str">
        <f>+VLOOKUP(Tabla1[[#This Row],[id_bodega]],'CONVERSION DATOS'!B:D,2,0)</f>
        <v>TAT CUCUTA</v>
      </c>
      <c r="U638" s="3" t="str">
        <f>+VLOOKUP(Q638,'CONVERSION DATOS'!B:D,3,0)</f>
        <v>TRANSITO</v>
      </c>
      <c r="V638" t="str">
        <f>+VLOOKUP($A$1:$A$20597,'DT HUEVO'!$A:$E,3,0)</f>
        <v>M</v>
      </c>
      <c r="W638" t="str">
        <f>+VLOOKUP($A$1:$A$20437,'DT HUEVO'!$A:$E,4,0)</f>
        <v>VERDE</v>
      </c>
      <c r="X638" t="str">
        <f>+VLOOKUP(T$1:T$20597,'DT HUEVO'!$H:$K,2,0)</f>
        <v>COSTA</v>
      </c>
      <c r="Y638" t="str">
        <f>+VLOOKUP(T$1:T$20597,'DT HUEVO'!$H:$K,3,0)</f>
        <v>SANTANDER</v>
      </c>
      <c r="Z638">
        <f>+VLOOKUP(A$1:A$20597,'DT HUEVO'!$A:$E,5,0)</f>
        <v>0</v>
      </c>
      <c r="AA638" t="str">
        <f>IF(Tabla1[[#This Row],[GRUPO]]="PLANTA CLASIFICACION","BODEGA",IF(Tabla1[[#This Row],[GRUPO]]="BODEGA","BODEGA",Tabla1[[#This Row],[GRUPO]]))</f>
        <v>TRANSITO</v>
      </c>
      <c r="AB638" t="str">
        <f>VLOOKUP(Tabla1[[#This Row],[articulo]],'DT HUEVO'!$A:$F,6,0)</f>
        <v>TAT</v>
      </c>
    </row>
    <row r="639" spans="1:28">
      <c r="A639" s="131">
        <v>112379</v>
      </c>
      <c r="B639" s="131" t="s">
        <v>1067</v>
      </c>
      <c r="C639" s="131" t="s">
        <v>1259</v>
      </c>
      <c r="D639" s="131">
        <v>90000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538.38</v>
      </c>
      <c r="M639" s="134">
        <v>46209</v>
      </c>
      <c r="O639" s="131" t="s">
        <v>25</v>
      </c>
      <c r="P639" s="131">
        <v>112379</v>
      </c>
      <c r="Q639" s="131" t="s">
        <v>26</v>
      </c>
      <c r="R639" s="131">
        <v>0</v>
      </c>
      <c r="T639" s="3" t="str">
        <f>+VLOOKUP(Tabla1[[#This Row],[id_bodega]],'CONVERSION DATOS'!B:D,2,0)</f>
        <v>ALKA1</v>
      </c>
      <c r="U639" s="3" t="str">
        <f>+VLOOKUP(Q639,'CONVERSION DATOS'!B:D,3,0)</f>
        <v>PLANTA CLASIFICACION</v>
      </c>
      <c r="V639" t="str">
        <f>+VLOOKUP($A$1:$A$20538,'DT HUEVO'!$A:$E,3,0)</f>
        <v>L</v>
      </c>
      <c r="W639" t="str">
        <f>+VLOOKUP($A$1:$A$20378,'DT HUEVO'!$A:$E,4,0)</f>
        <v>EMPACADOS</v>
      </c>
      <c r="X639" t="str">
        <f>+VLOOKUP(T$1:T$20538,'DT HUEVO'!$H:$K,2,0)</f>
        <v>-</v>
      </c>
      <c r="Y639" t="str">
        <f>+VLOOKUP(T$1:T$20538,'DT HUEVO'!$H:$K,3,0)</f>
        <v>CALOTO</v>
      </c>
      <c r="Z639">
        <f>+VLOOKUP(A$1:A$20538,'DT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AU/FS/GS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160387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363.24</v>
      </c>
      <c r="M640" s="134">
        <v>46209</v>
      </c>
      <c r="O640" s="131" t="s">
        <v>25</v>
      </c>
      <c r="P640" s="131">
        <v>2110302</v>
      </c>
      <c r="Q640" s="131" t="s">
        <v>26</v>
      </c>
      <c r="R640" s="131">
        <v>0</v>
      </c>
      <c r="T640" s="3" t="str">
        <f>+VLOOKUP(Tabla1[[#This Row],[id_bodega]],'CONVERSION DATOS'!B:D,2,0)</f>
        <v>ALKA1</v>
      </c>
      <c r="U640" s="3" t="str">
        <f>+VLOOKUP(Q640,'CONVERSION DATOS'!B:D,3,0)</f>
        <v>PLANTA CLASIFICACION</v>
      </c>
      <c r="V640" t="str">
        <f>+VLOOKUP($A$1:$A$20579,'DT HUEVO'!$A:$E,3,0)</f>
        <v>L</v>
      </c>
      <c r="W640" t="str">
        <f>+VLOOKUP($A$1:$A$20419,'DT HUEVO'!$A:$E,4,0)</f>
        <v>VERDE</v>
      </c>
      <c r="X640" t="str">
        <f>+VLOOKUP(T$1:T$20579,'DT HUEVO'!$H:$K,2,0)</f>
        <v>-</v>
      </c>
      <c r="Y640" t="str">
        <f>+VLOOKUP(T$1:T$20579,'DT HUEVO'!$H:$K,3,0)</f>
        <v>CALOTO</v>
      </c>
      <c r="Z640">
        <f>+VLOOKUP(A$1:A$20579,'DT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TAT</v>
      </c>
    </row>
    <row r="641" spans="1:28">
      <c r="A641" s="131">
        <v>112379</v>
      </c>
      <c r="B641" s="131" t="s">
        <v>1067</v>
      </c>
      <c r="C641" s="131" t="s">
        <v>1259</v>
      </c>
      <c r="D641" s="131">
        <v>51000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538.38</v>
      </c>
      <c r="M641" s="134">
        <v>46209</v>
      </c>
      <c r="O641" s="131" t="s">
        <v>51</v>
      </c>
      <c r="P641" s="131">
        <v>112379</v>
      </c>
      <c r="Q641" s="131" t="s">
        <v>52</v>
      </c>
      <c r="R641" s="131">
        <v>0</v>
      </c>
      <c r="T641" s="3" t="str">
        <f>+VLOOKUP(Tabla1[[#This Row],[id_bodega]],'CONVERSION DATOS'!B:D,2,0)</f>
        <v>ALKA2</v>
      </c>
      <c r="U641" s="3" t="str">
        <f>+VLOOKUP(Q641,'CONVERSION DATOS'!B:D,3,0)</f>
        <v>PLANTA CLASIFICACION</v>
      </c>
      <c r="V641" t="str">
        <f>+VLOOKUP($A$1:$A$20570,'DT HUEVO'!$A:$E,3,0)</f>
        <v>L</v>
      </c>
      <c r="W641" t="str">
        <f>+VLOOKUP($A$1:$A$20410,'DT HUEVO'!$A:$E,4,0)</f>
        <v>EMPACADOS</v>
      </c>
      <c r="X641" t="str">
        <f>+VLOOKUP(T$1:T$20570,'DT HUEVO'!$H:$K,2,0)</f>
        <v>-</v>
      </c>
      <c r="Y641" t="str">
        <f>+VLOOKUP(T$1:T$20570,'DT HUEVO'!$H:$K,3,0)</f>
        <v>CALOTO</v>
      </c>
      <c r="Z641">
        <f>+VLOOKUP(A$1:A$20570,'DT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AU/FS/GS</v>
      </c>
    </row>
    <row r="642" spans="1:28">
      <c r="A642" s="131">
        <v>114365</v>
      </c>
      <c r="B642" s="131" t="s">
        <v>1750</v>
      </c>
      <c r="C642" s="131" t="s">
        <v>1259</v>
      </c>
      <c r="D642" s="131">
        <v>3900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570.95000000000005</v>
      </c>
      <c r="M642" s="134">
        <v>46209</v>
      </c>
      <c r="O642" s="131" t="s">
        <v>51</v>
      </c>
      <c r="P642" s="131">
        <v>114365</v>
      </c>
      <c r="Q642" s="131" t="s">
        <v>52</v>
      </c>
      <c r="R642" s="131">
        <v>0</v>
      </c>
      <c r="T642" s="3" t="str">
        <f>+VLOOKUP(Tabla1[[#This Row],[id_bodega]],'CONVERSION DATOS'!B:D,2,0)</f>
        <v>ALKA2</v>
      </c>
      <c r="U642" s="3" t="str">
        <f>+VLOOKUP(Q642,'CONVERSION DATOS'!B:D,3,0)</f>
        <v>PLANTA CLASIFICACION</v>
      </c>
      <c r="V642" t="str">
        <f>+VLOOKUP($A$1:$A$20538,'DT HUEVO'!$A:$E,3,0)</f>
        <v>L</v>
      </c>
      <c r="W642" t="str">
        <f>+VLOOKUP($A$1:$A$20378,'DT HUEVO'!$A:$E,4,0)</f>
        <v>EMPACADOS</v>
      </c>
      <c r="X642" t="str">
        <f>+VLOOKUP(T$1:T$20538,'DT HUEVO'!$H:$K,2,0)</f>
        <v>-</v>
      </c>
      <c r="Y642" t="str">
        <f>+VLOOKUP(T$1:T$20538,'DT HUEVO'!$H:$K,3,0)</f>
        <v>CALOTO</v>
      </c>
      <c r="Z642">
        <f>+VLOOKUP(A$1:A$20538,'DT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AU/FS/GS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26</v>
      </c>
      <c r="F643" s="131" t="s">
        <v>1260</v>
      </c>
      <c r="G643" s="131" t="s">
        <v>1261</v>
      </c>
      <c r="J643" s="131" t="s">
        <v>1262</v>
      </c>
      <c r="K643" s="131" t="s">
        <v>1263</v>
      </c>
      <c r="L643" s="133">
        <v>363.24</v>
      </c>
      <c r="M643" s="134">
        <v>46209</v>
      </c>
      <c r="O643" s="131" t="s">
        <v>51</v>
      </c>
      <c r="P643" s="131">
        <v>2110302</v>
      </c>
      <c r="Q643" s="131" t="s">
        <v>52</v>
      </c>
      <c r="R643" s="131">
        <v>0</v>
      </c>
      <c r="T643" s="3" t="str">
        <f>+VLOOKUP(Tabla1[[#This Row],[id_bodega]],'CONVERSION DATOS'!B:D,2,0)</f>
        <v>ALKA2</v>
      </c>
      <c r="U643" s="3" t="str">
        <f>+VLOOKUP(Q643,'CONVERSION DATOS'!B:D,3,0)</f>
        <v>PLANTA CLASIFICACION</v>
      </c>
      <c r="V643" t="str">
        <f>+VLOOKUP($A$1:$A$20535,'DT HUEVO'!$A:$E,3,0)</f>
        <v>L</v>
      </c>
      <c r="W643" t="str">
        <f>+VLOOKUP($A$1:$A$20375,'DT HUEVO'!$A:$E,4,0)</f>
        <v>VERDE</v>
      </c>
      <c r="X643" t="str">
        <f>+VLOOKUP(T$1:T$20535,'DT HUEVO'!$H:$K,2,0)</f>
        <v>-</v>
      </c>
      <c r="Y643" t="str">
        <f>+VLOOKUP(T$1:T$20535,'DT HUEVO'!$H:$K,3,0)</f>
        <v>CALOTO</v>
      </c>
      <c r="Z643">
        <f>+VLOOKUP(A$1:A$20535,'DT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TAT</v>
      </c>
    </row>
    <row r="644" spans="1:28">
      <c r="A644" s="131">
        <v>72005</v>
      </c>
      <c r="B644" s="131" t="s">
        <v>1335</v>
      </c>
      <c r="C644" s="131" t="s">
        <v>1259</v>
      </c>
      <c r="D644" s="131">
        <v>4302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162.88</v>
      </c>
      <c r="M644" s="134">
        <v>46209</v>
      </c>
      <c r="N644" s="131">
        <v>0</v>
      </c>
      <c r="O644" s="131" t="s">
        <v>58</v>
      </c>
      <c r="P644" s="131">
        <v>72005</v>
      </c>
      <c r="Q644" s="131" t="s">
        <v>59</v>
      </c>
      <c r="R644" s="131">
        <v>0</v>
      </c>
      <c r="T644" s="3" t="str">
        <f>+VLOOKUP(Tabla1[[#This Row],[id_bodega]],'CONVERSION DATOS'!B:D,2,0)</f>
        <v>BELLAVISTA</v>
      </c>
      <c r="U644" s="3" t="str">
        <f>+VLOOKUP(Q644,'CONVERSION DATOS'!B:D,3,0)</f>
        <v>PLANTA CLASIFICACION</v>
      </c>
      <c r="V644" t="str">
        <f>+VLOOKUP($A$1:$A$20579,'DT HUEVO'!$A:$E,3,0)</f>
        <v>L</v>
      </c>
      <c r="W644" t="str">
        <f>+VLOOKUP($A$1:$A$20419,'DT HUEVO'!$A:$E,4,0)</f>
        <v>SEGUNDA</v>
      </c>
      <c r="X644" t="str">
        <f>+VLOOKUP(T$1:T$20579,'DT HUEVO'!$H:$K,2,0)</f>
        <v>-</v>
      </c>
      <c r="Y644" t="str">
        <f>+VLOOKUP(T$1:T$20579,'DT HUEVO'!$H:$K,3,0)</f>
        <v>SANTANDER</v>
      </c>
      <c r="Z644">
        <f>+VLOOKUP(A$1:A$20579,'DT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SEGUNDA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41931</v>
      </c>
      <c r="F645" s="131" t="s">
        <v>1260</v>
      </c>
      <c r="G645" s="131" t="s">
        <v>1261</v>
      </c>
      <c r="J645" s="131" t="s">
        <v>1262</v>
      </c>
      <c r="K645" s="131" t="s">
        <v>1263</v>
      </c>
      <c r="L645" s="133">
        <v>363.24</v>
      </c>
      <c r="M645" s="134">
        <v>46209</v>
      </c>
      <c r="O645" s="131" t="s">
        <v>58</v>
      </c>
      <c r="P645" s="131">
        <v>2110302</v>
      </c>
      <c r="Q645" s="131" t="s">
        <v>59</v>
      </c>
      <c r="R645" s="131">
        <v>0</v>
      </c>
      <c r="T645" s="3" t="str">
        <f>+VLOOKUP(Tabla1[[#This Row],[id_bodega]],'CONVERSION DATOS'!B:D,2,0)</f>
        <v>BELLAVISTA</v>
      </c>
      <c r="U645" s="3" t="str">
        <f>+VLOOKUP(Q645,'CONVERSION DATOS'!B:D,3,0)</f>
        <v>PLANTA CLASIFICACION</v>
      </c>
      <c r="V645" t="str">
        <f>+VLOOKUP($A$1:$A$20535,'DT HUEVO'!$A:$E,3,0)</f>
        <v>L</v>
      </c>
      <c r="W645" t="str">
        <f>+VLOOKUP($A$1:$A$20375,'DT HUEVO'!$A:$E,4,0)</f>
        <v>VERDE</v>
      </c>
      <c r="X645" t="str">
        <f>+VLOOKUP(T$1:T$20535,'DT HUEVO'!$H:$K,2,0)</f>
        <v>-</v>
      </c>
      <c r="Y645" t="str">
        <f>+VLOOKUP(T$1:T$20535,'DT HUEVO'!$H:$K,3,0)</f>
        <v>SANTANDER</v>
      </c>
      <c r="Z645">
        <f>+VLOOKUP(A$1:A$20535,'DT HUEVO'!$A:$E,5,0)</f>
        <v>0</v>
      </c>
      <c r="AA645" t="str">
        <f>IF(Tabla1[[#This Row],[GRUPO]]="PLANTA CLASIFICACION","BODEGA",IF(Tabla1[[#This Row],[GRUPO]]="BODEGA","BODEGA",Tabla1[[#This Row],[GRUPO]]))</f>
        <v>BODEGA</v>
      </c>
      <c r="AB645" t="str">
        <f>VLOOKUP(Tabla1[[#This Row],[articulo]],'DT HUEVO'!$A:$F,6,0)</f>
        <v>TAT</v>
      </c>
    </row>
    <row r="646" spans="1:28">
      <c r="A646" s="131">
        <v>112379</v>
      </c>
      <c r="B646" s="131" t="s">
        <v>1067</v>
      </c>
      <c r="C646" s="131" t="s">
        <v>1259</v>
      </c>
      <c r="D646" s="131">
        <v>7200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538.38</v>
      </c>
      <c r="M646" s="134">
        <v>46207</v>
      </c>
      <c r="O646" s="131" t="s">
        <v>711</v>
      </c>
      <c r="P646" s="131">
        <v>112379</v>
      </c>
      <c r="Q646" s="131" t="s">
        <v>70</v>
      </c>
      <c r="R646" s="131">
        <v>0</v>
      </c>
      <c r="T646" s="3" t="str">
        <f>+VLOOKUP(Tabla1[[#This Row],[id_bodega]],'CONVERSION DATOS'!B:D,2,0)</f>
        <v>TAT CE BARRANQUILLA</v>
      </c>
      <c r="U646" s="3" t="str">
        <f>+VLOOKUP(Q646,'CONVERSION DATOS'!B:D,3,0)</f>
        <v>BODEGA</v>
      </c>
      <c r="V646" t="str">
        <f>+VLOOKUP($A$1:$A$20584,'DT HUEVO'!$A:$E,3,0)</f>
        <v>L</v>
      </c>
      <c r="W646" t="str">
        <f>+VLOOKUP($A$1:$A$20424,'DT HUEVO'!$A:$E,4,0)</f>
        <v>EMPACADOS</v>
      </c>
      <c r="X646" t="str">
        <f>+VLOOKUP(T$1:T$20584,'DT HUEVO'!$H:$K,2,0)</f>
        <v>CENTRO DE EMPAQUES</v>
      </c>
      <c r="Y646" t="str">
        <f>+VLOOKUP(T$1:T$20584,'DT HUEVO'!$H:$K,3,0)</f>
        <v>SANTANDER</v>
      </c>
      <c r="Z646">
        <f>+VLOOKUP(A$1:A$20584,'DT HUEVO'!$A:$E,5,0)</f>
        <v>0</v>
      </c>
      <c r="AA646" t="str">
        <f>IF(Tabla1[[#This Row],[GRUPO]]="PLANTA CLASIFICACION","BODEGA",IF(Tabla1[[#This Row],[GRUPO]]="BODEGA","BODEGA",Tabla1[[#This Row],[GRUPO]]))</f>
        <v>BODEGA</v>
      </c>
      <c r="AB646" t="str">
        <f>VLOOKUP(Tabla1[[#This Row],[articulo]],'DT HUEVO'!$A:$F,6,0)</f>
        <v>AU/FS/GS</v>
      </c>
    </row>
    <row r="647" spans="1:28">
      <c r="A647" s="131">
        <v>110316</v>
      </c>
      <c r="B647" s="131" t="s">
        <v>1094</v>
      </c>
      <c r="C647" s="131" t="s">
        <v>1259</v>
      </c>
      <c r="D647" s="131">
        <v>110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555</v>
      </c>
      <c r="J647" s="131" t="s">
        <v>1262</v>
      </c>
      <c r="K647" s="131" t="s">
        <v>1263</v>
      </c>
      <c r="L647" s="133">
        <v>474.24904766887039</v>
      </c>
      <c r="M647" s="134">
        <v>46210</v>
      </c>
      <c r="O647" s="131" t="s">
        <v>930</v>
      </c>
      <c r="P647" s="131">
        <v>110316</v>
      </c>
      <c r="Q647" s="131" t="s">
        <v>931</v>
      </c>
      <c r="R647" s="131">
        <v>0</v>
      </c>
      <c r="T647" s="3" t="str">
        <f>+VLOOKUP(Tabla1[[#This Row],[id_bodega]],'CONVERSION DATOS'!B:D,2,0)</f>
        <v>TAT PEREIRA</v>
      </c>
      <c r="U647" s="3" t="str">
        <f>+VLOOKUP(Q647,'CONVERSION DATOS'!B:D,3,0)</f>
        <v>VEHICULOS</v>
      </c>
      <c r="V647" t="str">
        <f>+VLOOKUP($A$1:$A$20590,'DT HUEVO'!$A:$E,3,0)</f>
        <v>L</v>
      </c>
      <c r="W647" t="str">
        <f>+VLOOKUP($A$1:$A$20430,'DT HUEVO'!$A:$E,4,0)</f>
        <v>ETIQUETA</v>
      </c>
      <c r="X647" t="str">
        <f>+VLOOKUP(T$1:T$20590,'DT HUEVO'!$H:$K,2,0)</f>
        <v>OCCIDENTE</v>
      </c>
      <c r="Y647" t="str">
        <f>+VLOOKUP(T$1:T$20590,'DT HUEVO'!$H:$K,3,0)</f>
        <v>CALOTO</v>
      </c>
      <c r="Z647">
        <f>+VLOOKUP(A$1:A$20590,'DT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AU/FS/GS</v>
      </c>
    </row>
    <row r="648" spans="1:28">
      <c r="A648" s="131">
        <v>110316</v>
      </c>
      <c r="B648" s="131" t="s">
        <v>1094</v>
      </c>
      <c r="C648" s="131" t="s">
        <v>1259</v>
      </c>
      <c r="D648" s="131">
        <v>3750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500</v>
      </c>
      <c r="J648" s="131" t="s">
        <v>1262</v>
      </c>
      <c r="K648" s="131" t="s">
        <v>1263</v>
      </c>
      <c r="L648" s="133">
        <v>474.15</v>
      </c>
      <c r="M648" s="134">
        <v>46210</v>
      </c>
      <c r="O648" s="131" t="s">
        <v>91</v>
      </c>
      <c r="P648" s="131">
        <v>110316</v>
      </c>
      <c r="Q648" s="131" t="s">
        <v>92</v>
      </c>
      <c r="R648" s="131">
        <v>0</v>
      </c>
      <c r="T648" s="3" t="str">
        <f>+VLOOKUP(Tabla1[[#This Row],[id_bodega]],'CONVERSION DATOS'!B:D,2,0)</f>
        <v>TAT BARRANQUILLA</v>
      </c>
      <c r="U648" s="3" t="str">
        <f>+VLOOKUP(Q648,'CONVERSION DATOS'!B:D,3,0)</f>
        <v>VEHICULOS</v>
      </c>
      <c r="V648" t="str">
        <f>+VLOOKUP($A$1:$A$20590,'DT HUEVO'!$A:$E,3,0)</f>
        <v>L</v>
      </c>
      <c r="W648" t="str">
        <f>+VLOOKUP($A$1:$A$20430,'DT HUEVO'!$A:$E,4,0)</f>
        <v>ETIQUETA</v>
      </c>
      <c r="X648" t="str">
        <f>+VLOOKUP(T$1:T$20590,'DT HUEVO'!$H:$K,2,0)</f>
        <v>COSTA</v>
      </c>
      <c r="Y648" t="str">
        <f>+VLOOKUP(T$1:T$20590,'DT HUEVO'!$H:$K,3,0)</f>
        <v>CALOTO</v>
      </c>
      <c r="Z648">
        <f>+VLOOKUP(A$1:A$20590,'DT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AU/FS/GS</v>
      </c>
    </row>
    <row r="649" spans="1:28">
      <c r="A649" s="131">
        <v>110316</v>
      </c>
      <c r="B649" s="131" t="s">
        <v>1094</v>
      </c>
      <c r="C649" s="131" t="s">
        <v>1259</v>
      </c>
      <c r="D649" s="131">
        <v>10590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500</v>
      </c>
      <c r="J649" s="131" t="s">
        <v>1262</v>
      </c>
      <c r="K649" s="131" t="s">
        <v>1263</v>
      </c>
      <c r="L649" s="133">
        <v>474.15</v>
      </c>
      <c r="M649" s="134">
        <v>46210</v>
      </c>
      <c r="O649" s="131" t="s">
        <v>1823</v>
      </c>
      <c r="P649" s="131">
        <v>110316</v>
      </c>
      <c r="Q649" s="131" t="s">
        <v>519</v>
      </c>
      <c r="R649" s="131">
        <v>0</v>
      </c>
      <c r="T649" s="3" t="str">
        <f>+VLOOKUP(Tabla1[[#This Row],[id_bodega]],'CONVERSION DATOS'!B:D,2,0)</f>
        <v xml:space="preserve">TAT SANTA MARTA </v>
      </c>
      <c r="U649" s="3" t="str">
        <f>+VLOOKUP(Q649,'CONVERSION DATOS'!B:D,3,0)</f>
        <v>VEHICULOS</v>
      </c>
      <c r="V649" t="str">
        <f>+VLOOKUP($A$1:$A$20590,'DT HUEVO'!$A:$E,3,0)</f>
        <v>L</v>
      </c>
      <c r="W649" t="str">
        <f>+VLOOKUP($A$1:$A$20430,'DT HUEVO'!$A:$E,4,0)</f>
        <v>ETIQUETA</v>
      </c>
      <c r="X649" t="str">
        <f>+VLOOKUP(T$1:T$20590,'DT HUEVO'!$H:$K,2,0)</f>
        <v>COSTA</v>
      </c>
      <c r="Y649" t="str">
        <f>+VLOOKUP(T$1:T$20590,'DT HUEVO'!$H:$K,3,0)</f>
        <v>SANTANDER</v>
      </c>
      <c r="Z649">
        <f>+VLOOKUP(A$1:A$20590,'DT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AU/FS/GS</v>
      </c>
    </row>
    <row r="650" spans="1:28">
      <c r="A650" s="131">
        <v>152384</v>
      </c>
      <c r="B650" s="131" t="s">
        <v>1107</v>
      </c>
      <c r="C650" s="131" t="s">
        <v>1259</v>
      </c>
      <c r="D650" s="131">
        <v>150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550</v>
      </c>
      <c r="J650" s="131" t="s">
        <v>1262</v>
      </c>
      <c r="K650" s="131" t="s">
        <v>1263</v>
      </c>
      <c r="L650" s="133">
        <v>504.4</v>
      </c>
      <c r="M650" s="134">
        <v>46210</v>
      </c>
      <c r="O650" s="131" t="s">
        <v>1823</v>
      </c>
      <c r="P650" s="131">
        <v>152384</v>
      </c>
      <c r="Q650" s="131" t="s">
        <v>519</v>
      </c>
      <c r="R650" s="131">
        <v>0</v>
      </c>
      <c r="T650" s="3" t="str">
        <f>+VLOOKUP(Tabla1[[#This Row],[id_bodega]],'CONVERSION DATOS'!B:D,2,0)</f>
        <v xml:space="preserve">TAT SANTA MARTA </v>
      </c>
      <c r="U650" s="3" t="str">
        <f>+VLOOKUP(Q650,'CONVERSION DATOS'!B:D,3,0)</f>
        <v>VEHICULOS</v>
      </c>
      <c r="V650" t="str">
        <f>+VLOOKUP($A$1:$A$20590,'DT HUEVO'!$A:$E,3,0)</f>
        <v>L</v>
      </c>
      <c r="W650" t="str">
        <f>+VLOOKUP($A$1:$A$20430,'DT HUEVO'!$A:$E,4,0)</f>
        <v>EMPACADOS</v>
      </c>
      <c r="X650" t="str">
        <f>+VLOOKUP(T$1:T$20590,'DT HUEVO'!$H:$K,2,0)</f>
        <v>COSTA</v>
      </c>
      <c r="Y650" t="str">
        <f>+VLOOKUP(T$1:T$20590,'DT HUEVO'!$H:$K,3,0)</f>
        <v>SANTANDER</v>
      </c>
      <c r="Z650">
        <f>+VLOOKUP(A$1:A$20590,'DT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2152388</v>
      </c>
      <c r="B651" s="131" t="s">
        <v>1106</v>
      </c>
      <c r="C651" s="131" t="s">
        <v>1259</v>
      </c>
      <c r="D651" s="131">
        <v>600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550</v>
      </c>
      <c r="J651" s="131" t="s">
        <v>1262</v>
      </c>
      <c r="K651" s="131" t="s">
        <v>1263</v>
      </c>
      <c r="L651" s="133">
        <v>538.38</v>
      </c>
      <c r="M651" s="134">
        <v>46210</v>
      </c>
      <c r="O651" s="131" t="s">
        <v>1823</v>
      </c>
      <c r="P651" s="131">
        <v>2152388</v>
      </c>
      <c r="Q651" s="131" t="s">
        <v>519</v>
      </c>
      <c r="R651" s="131">
        <v>0</v>
      </c>
      <c r="T651" s="3" t="str">
        <f>+VLOOKUP(Tabla1[[#This Row],[id_bodega]],'CONVERSION DATOS'!B:D,2,0)</f>
        <v xml:space="preserve">TAT SANTA MARTA </v>
      </c>
      <c r="U651" s="3" t="str">
        <f>+VLOOKUP(Q651,'CONVERSION DATOS'!B:D,3,0)</f>
        <v>VEHICULOS</v>
      </c>
      <c r="V651" t="str">
        <f>+VLOOKUP($A$1:$A$20590,'DT HUEVO'!$A:$E,3,0)</f>
        <v>L</v>
      </c>
      <c r="W651" t="str">
        <f>+VLOOKUP($A$1:$A$20430,'DT HUEVO'!$A:$E,4,0)</f>
        <v>EMPACADOS</v>
      </c>
      <c r="X651" t="str">
        <f>+VLOOKUP(T$1:T$20590,'DT HUEVO'!$H:$K,2,0)</f>
        <v>COSTA</v>
      </c>
      <c r="Y651" t="str">
        <f>+VLOOKUP(T$1:T$20590,'DT HUEVO'!$H:$K,3,0)</f>
        <v>SANTANDER</v>
      </c>
      <c r="Z651">
        <f>+VLOOKUP(A$1:A$20590,'DT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110316</v>
      </c>
      <c r="B652" s="131" t="s">
        <v>1094</v>
      </c>
      <c r="C652" s="131" t="s">
        <v>1259</v>
      </c>
      <c r="D652" s="131">
        <v>10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555</v>
      </c>
      <c r="J652" s="131" t="s">
        <v>1262</v>
      </c>
      <c r="K652" s="131" t="s">
        <v>1263</v>
      </c>
      <c r="L652" s="133">
        <v>474.15</v>
      </c>
      <c r="M652" s="134">
        <v>46209</v>
      </c>
      <c r="O652" s="131" t="s">
        <v>1744</v>
      </c>
      <c r="P652" s="131">
        <v>110316</v>
      </c>
      <c r="Q652" s="131" t="s">
        <v>95</v>
      </c>
      <c r="R652" s="131">
        <v>0</v>
      </c>
      <c r="T652" s="3" t="str">
        <f>+VLOOKUP(Tabla1[[#This Row],[id_bodega]],'CONVERSION DATOS'!B:D,2,0)</f>
        <v>TAT BOGOTA SIBERIA</v>
      </c>
      <c r="U652" s="3" t="str">
        <f>+VLOOKUP(Q652,'CONVERSION DATOS'!B:D,3,0)</f>
        <v>VEHICULOS</v>
      </c>
      <c r="V652" t="str">
        <f>+VLOOKUP($A$1:$A$20590,'DT HUEVO'!$A:$E,3,0)</f>
        <v>L</v>
      </c>
      <c r="W652" t="str">
        <f>+VLOOKUP($A$1:$A$20430,'DT HUEVO'!$A:$E,4,0)</f>
        <v>ETIQUETA</v>
      </c>
      <c r="X652" t="str">
        <f>+VLOOKUP(T$1:T$20590,'DT HUEVO'!$H:$K,2,0)</f>
        <v>CENTRO ORIENTE</v>
      </c>
      <c r="Y652" t="str">
        <f>+VLOOKUP(T$1:T$20590,'DT HUEVO'!$H:$K,3,0)</f>
        <v>CALOTO</v>
      </c>
      <c r="Z652">
        <f>+VLOOKUP(A$1:A$20590,'DT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AU/FS/GS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1440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430</v>
      </c>
      <c r="J653" s="131" t="s">
        <v>1262</v>
      </c>
      <c r="K653" s="131" t="s">
        <v>1263</v>
      </c>
      <c r="L653" s="133">
        <v>363.24</v>
      </c>
      <c r="M653" s="134">
        <v>46209</v>
      </c>
      <c r="O653" s="131" t="s">
        <v>1744</v>
      </c>
      <c r="P653" s="131">
        <v>2110302</v>
      </c>
      <c r="Q653" s="131" t="s">
        <v>95</v>
      </c>
      <c r="R653" s="131">
        <v>0</v>
      </c>
      <c r="T653" s="3" t="str">
        <f>+VLOOKUP(Tabla1[[#This Row],[id_bodega]],'CONVERSION DATOS'!B:D,2,0)</f>
        <v>TAT BOGOTA SIBERIA</v>
      </c>
      <c r="U653" s="3" t="str">
        <f>+VLOOKUP(Q653,'CONVERSION DATOS'!B:D,3,0)</f>
        <v>VEHICULOS</v>
      </c>
      <c r="V653" t="str">
        <f>+VLOOKUP($A$1:$A$20590,'DT HUEVO'!$A:$E,3,0)</f>
        <v>L</v>
      </c>
      <c r="W653" t="str">
        <f>+VLOOKUP($A$1:$A$20430,'DT HUEVO'!$A:$E,4,0)</f>
        <v>VERDE</v>
      </c>
      <c r="X653" t="str">
        <f>+VLOOKUP(T$1:T$20590,'DT HUEVO'!$H:$K,2,0)</f>
        <v>CENTRO ORIENTE</v>
      </c>
      <c r="Y653" t="str">
        <f>+VLOOKUP(T$1:T$20590,'DT HUEVO'!$H:$K,3,0)</f>
        <v>CALOTO</v>
      </c>
      <c r="Z653">
        <f>+VLOOKUP(A$1:A$20590,'DT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2110327</v>
      </c>
      <c r="B654" s="131" t="s">
        <v>1268</v>
      </c>
      <c r="C654" s="131" t="s">
        <v>1259</v>
      </c>
      <c r="D654" s="131">
        <v>3826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420</v>
      </c>
      <c r="J654" s="131" t="s">
        <v>1262</v>
      </c>
      <c r="K654" s="131" t="s">
        <v>1263</v>
      </c>
      <c r="L654" s="133">
        <v>359.32</v>
      </c>
      <c r="M654" s="134">
        <v>46209</v>
      </c>
      <c r="N654" s="131">
        <v>0</v>
      </c>
      <c r="O654" s="131" t="s">
        <v>103</v>
      </c>
      <c r="P654" s="131">
        <v>2110327</v>
      </c>
      <c r="Q654" s="131" t="s">
        <v>104</v>
      </c>
      <c r="R654" s="131">
        <v>0</v>
      </c>
      <c r="T654" s="3" t="str">
        <f>+VLOOKUP(Tabla1[[#This Row],[id_bodega]],'CONVERSION DATOS'!B:D,2,0)</f>
        <v>TAT BUCARAMANGA</v>
      </c>
      <c r="U654" s="3" t="str">
        <f>+VLOOKUP(Q654,'CONVERSION DATOS'!B:D,3,0)</f>
        <v>VEHICULOS</v>
      </c>
      <c r="V654" t="str">
        <f>+VLOOKUP($A$1:$A$20590,'DT HUEVO'!$A:$E,3,0)</f>
        <v>L</v>
      </c>
      <c r="W654" t="str">
        <f>+VLOOKUP($A$1:$A$20430,'DT HUEVO'!$A:$E,4,0)</f>
        <v>VERDE</v>
      </c>
      <c r="X654" t="str">
        <f>+VLOOKUP(T$1:T$20590,'DT HUEVO'!$H:$K,2,0)</f>
        <v>COSTA</v>
      </c>
      <c r="Y654" t="str">
        <f>+VLOOKUP(T$1:T$20590,'DT HUEVO'!$H:$K,3,0)</f>
        <v>SANTANDER</v>
      </c>
      <c r="Z654">
        <f>+VLOOKUP(A$1:A$20590,'DT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2110327</v>
      </c>
      <c r="B655" s="131" t="s">
        <v>1268</v>
      </c>
      <c r="C655" s="131" t="s">
        <v>1259</v>
      </c>
      <c r="D655" s="131">
        <v>7255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420</v>
      </c>
      <c r="J655" s="131" t="s">
        <v>1262</v>
      </c>
      <c r="K655" s="131" t="s">
        <v>1263</v>
      </c>
      <c r="L655" s="133">
        <v>359.32</v>
      </c>
      <c r="M655" s="134">
        <v>46210</v>
      </c>
      <c r="N655" s="131">
        <v>0</v>
      </c>
      <c r="O655" s="131" t="s">
        <v>105</v>
      </c>
      <c r="P655" s="131">
        <v>2110327</v>
      </c>
      <c r="Q655" s="131" t="s">
        <v>106</v>
      </c>
      <c r="R655" s="131">
        <v>0</v>
      </c>
      <c r="T655" s="3" t="str">
        <f>+VLOOKUP(Tabla1[[#This Row],[id_bodega]],'CONVERSION DATOS'!B:D,2,0)</f>
        <v>TAT BUCARAMANGA</v>
      </c>
      <c r="U655" s="3" t="str">
        <f>+VLOOKUP(Q655,'CONVERSION DATOS'!B:D,3,0)</f>
        <v>VEHICULOS</v>
      </c>
      <c r="V655" t="str">
        <f>+VLOOKUP($A$1:$A$20590,'DT HUEVO'!$A:$E,3,0)</f>
        <v>L</v>
      </c>
      <c r="W655" t="str">
        <f>+VLOOKUP($A$1:$A$20430,'DT HUEVO'!$A:$E,4,0)</f>
        <v>VERDE</v>
      </c>
      <c r="X655" t="str">
        <f>+VLOOKUP(T$1:T$20590,'DT HUEVO'!$H:$K,2,0)</f>
        <v>COSTA</v>
      </c>
      <c r="Y655" t="str">
        <f>+VLOOKUP(T$1:T$20590,'DT HUEVO'!$H:$K,3,0)</f>
        <v>SANTANDER</v>
      </c>
      <c r="Z655">
        <f>+VLOOKUP(A$1:A$20590,'DT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2152388</v>
      </c>
      <c r="B656" s="131" t="s">
        <v>1106</v>
      </c>
      <c r="C656" s="131" t="s">
        <v>1259</v>
      </c>
      <c r="D656" s="131">
        <v>270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510</v>
      </c>
      <c r="J656" s="131" t="s">
        <v>1262</v>
      </c>
      <c r="K656" s="131" t="s">
        <v>1263</v>
      </c>
      <c r="L656" s="133">
        <v>538.38</v>
      </c>
      <c r="M656" s="134">
        <v>46207</v>
      </c>
      <c r="O656" s="131" t="s">
        <v>105</v>
      </c>
      <c r="P656" s="131">
        <v>2152388</v>
      </c>
      <c r="Q656" s="131" t="s">
        <v>106</v>
      </c>
      <c r="R656" s="131">
        <v>0</v>
      </c>
      <c r="T656" s="3" t="str">
        <f>+VLOOKUP(Tabla1[[#This Row],[id_bodega]],'CONVERSION DATOS'!B:D,2,0)</f>
        <v>TAT BUCARAMANGA</v>
      </c>
      <c r="U656" s="3" t="str">
        <f>+VLOOKUP(Q656,'CONVERSION DATOS'!B:D,3,0)</f>
        <v>VEHICULOS</v>
      </c>
      <c r="V656" t="str">
        <f>+VLOOKUP($A$1:$A$20590,'DT HUEVO'!$A:$E,3,0)</f>
        <v>L</v>
      </c>
      <c r="W656" t="str">
        <f>+VLOOKUP($A$1:$A$20430,'DT HUEVO'!$A:$E,4,0)</f>
        <v>EMPACADOS</v>
      </c>
      <c r="X656" t="str">
        <f>+VLOOKUP(T$1:T$20590,'DT HUEVO'!$H:$K,2,0)</f>
        <v>COSTA</v>
      </c>
      <c r="Y656" t="str">
        <f>+VLOOKUP(T$1:T$20590,'DT HUEVO'!$H:$K,3,0)</f>
        <v>SANTANDER</v>
      </c>
      <c r="Z656">
        <f>+VLOOKUP(A$1:A$20590,'DT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2110327</v>
      </c>
      <c r="B657" s="131" t="s">
        <v>1268</v>
      </c>
      <c r="C657" s="131" t="s">
        <v>1259</v>
      </c>
      <c r="D657" s="131">
        <v>8100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420</v>
      </c>
      <c r="J657" s="131" t="s">
        <v>1262</v>
      </c>
      <c r="K657" s="131" t="s">
        <v>1263</v>
      </c>
      <c r="L657" s="133">
        <v>359.32</v>
      </c>
      <c r="M657" s="134">
        <v>46209</v>
      </c>
      <c r="N657" s="131">
        <v>0</v>
      </c>
      <c r="O657" s="131" t="s">
        <v>107</v>
      </c>
      <c r="P657" s="131">
        <v>2110327</v>
      </c>
      <c r="Q657" s="131" t="s">
        <v>108</v>
      </c>
      <c r="R657" s="131">
        <v>0</v>
      </c>
      <c r="T657" s="3" t="str">
        <f>+VLOOKUP(Tabla1[[#This Row],[id_bodega]],'CONVERSION DATOS'!B:D,2,0)</f>
        <v>TAT BUCARAMANGA</v>
      </c>
      <c r="U657" s="3" t="str">
        <f>+VLOOKUP(Q657,'CONVERSION DATOS'!B:D,3,0)</f>
        <v>VEHICULOS</v>
      </c>
      <c r="V657" t="str">
        <f>+VLOOKUP($A$1:$A$20590,'DT HUEVO'!$A:$E,3,0)</f>
        <v>L</v>
      </c>
      <c r="W657" t="str">
        <f>+VLOOKUP($A$1:$A$20430,'DT HUEVO'!$A:$E,4,0)</f>
        <v>VERDE</v>
      </c>
      <c r="X657" t="str">
        <f>+VLOOKUP(T$1:T$20590,'DT HUEVO'!$H:$K,2,0)</f>
        <v>COSTA</v>
      </c>
      <c r="Y657" t="str">
        <f>+VLOOKUP(T$1:T$20590,'DT HUEVO'!$H:$K,3,0)</f>
        <v>SANTANDER</v>
      </c>
      <c r="Z657">
        <f>+VLOOKUP(A$1:A$20590,'DT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2152388</v>
      </c>
      <c r="B658" s="131" t="s">
        <v>1106</v>
      </c>
      <c r="C658" s="131" t="s">
        <v>1259</v>
      </c>
      <c r="D658" s="131">
        <v>105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510</v>
      </c>
      <c r="J658" s="131" t="s">
        <v>1262</v>
      </c>
      <c r="K658" s="131" t="s">
        <v>1263</v>
      </c>
      <c r="L658" s="133">
        <v>538.38</v>
      </c>
      <c r="M658" s="134">
        <v>46209</v>
      </c>
      <c r="O658" s="131" t="s">
        <v>107</v>
      </c>
      <c r="P658" s="131">
        <v>2152388</v>
      </c>
      <c r="Q658" s="131" t="s">
        <v>108</v>
      </c>
      <c r="R658" s="131">
        <v>0</v>
      </c>
      <c r="T658" s="3" t="str">
        <f>+VLOOKUP(Tabla1[[#This Row],[id_bodega]],'CONVERSION DATOS'!B:D,2,0)</f>
        <v>TAT BUCARAMANGA</v>
      </c>
      <c r="U658" s="3" t="str">
        <f>+VLOOKUP(Q658,'CONVERSION DATOS'!B:D,3,0)</f>
        <v>VEHICULOS</v>
      </c>
      <c r="V658" t="str">
        <f>+VLOOKUP($A$1:$A$20590,'DT HUEVO'!$A:$E,3,0)</f>
        <v>L</v>
      </c>
      <c r="W658" t="str">
        <f>+VLOOKUP($A$1:$A$20430,'DT HUEVO'!$A:$E,4,0)</f>
        <v>EMPACADOS</v>
      </c>
      <c r="X658" t="str">
        <f>+VLOOKUP(T$1:T$20590,'DT HUEVO'!$H:$K,2,0)</f>
        <v>COSTA</v>
      </c>
      <c r="Y658" t="str">
        <f>+VLOOKUP(T$1:T$20590,'DT HUEVO'!$H:$K,3,0)</f>
        <v>SANTANDER</v>
      </c>
      <c r="Z658">
        <f>+VLOOKUP(A$1:A$20590,'DT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2110327</v>
      </c>
      <c r="B659" s="131" t="s">
        <v>1268</v>
      </c>
      <c r="C659" s="131" t="s">
        <v>1259</v>
      </c>
      <c r="D659" s="131">
        <v>7992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420</v>
      </c>
      <c r="J659" s="131" t="s">
        <v>1262</v>
      </c>
      <c r="K659" s="131" t="s">
        <v>1263</v>
      </c>
      <c r="L659" s="133">
        <v>359.32</v>
      </c>
      <c r="M659" s="134">
        <v>46210</v>
      </c>
      <c r="N659" s="131">
        <v>0</v>
      </c>
      <c r="O659" s="131" t="s">
        <v>109</v>
      </c>
      <c r="P659" s="131">
        <v>2110327</v>
      </c>
      <c r="Q659" s="131" t="s">
        <v>110</v>
      </c>
      <c r="R659" s="131">
        <v>0</v>
      </c>
      <c r="T659" s="3" t="str">
        <f>+VLOOKUP(Tabla1[[#This Row],[id_bodega]],'CONVERSION DATOS'!B:D,2,0)</f>
        <v>TAT BUCARAMANGA</v>
      </c>
      <c r="U659" s="3" t="str">
        <f>+VLOOKUP(Q659,'CONVERSION DATOS'!B:D,3,0)</f>
        <v>VEHICULOS</v>
      </c>
      <c r="V659" t="str">
        <f>+VLOOKUP($A$1:$A$20590,'DT HUEVO'!$A:$E,3,0)</f>
        <v>L</v>
      </c>
      <c r="W659" t="str">
        <f>+VLOOKUP($A$1:$A$20430,'DT HUEVO'!$A:$E,4,0)</f>
        <v>VERDE</v>
      </c>
      <c r="X659" t="str">
        <f>+VLOOKUP(T$1:T$20590,'DT HUEVO'!$H:$K,2,0)</f>
        <v>COSTA</v>
      </c>
      <c r="Y659" t="str">
        <f>+VLOOKUP(T$1:T$20590,'DT HUEVO'!$H:$K,3,0)</f>
        <v>SANTANDER</v>
      </c>
      <c r="Z659">
        <f>+VLOOKUP(A$1:A$20590,'DT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2152388</v>
      </c>
      <c r="B660" s="131" t="s">
        <v>1106</v>
      </c>
      <c r="C660" s="131" t="s">
        <v>1259</v>
      </c>
      <c r="D660" s="131">
        <v>180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510</v>
      </c>
      <c r="J660" s="131" t="s">
        <v>1262</v>
      </c>
      <c r="K660" s="131" t="s">
        <v>1263</v>
      </c>
      <c r="L660" s="133">
        <v>538.38</v>
      </c>
      <c r="M660" s="134">
        <v>46209</v>
      </c>
      <c r="O660" s="131" t="s">
        <v>109</v>
      </c>
      <c r="P660" s="131">
        <v>2152388</v>
      </c>
      <c r="Q660" s="131" t="s">
        <v>110</v>
      </c>
      <c r="R660" s="131">
        <v>0</v>
      </c>
      <c r="T660" s="3" t="str">
        <f>+VLOOKUP(Tabla1[[#This Row],[id_bodega]],'CONVERSION DATOS'!B:D,2,0)</f>
        <v>TAT BUCARAMANGA</v>
      </c>
      <c r="U660" s="3" t="str">
        <f>+VLOOKUP(Q660,'CONVERSION DATOS'!B:D,3,0)</f>
        <v>VEHICULOS</v>
      </c>
      <c r="V660" t="str">
        <f>+VLOOKUP($A$1:$A$20590,'DT HUEVO'!$A:$E,3,0)</f>
        <v>L</v>
      </c>
      <c r="W660" t="str">
        <f>+VLOOKUP($A$1:$A$20430,'DT HUEVO'!$A:$E,4,0)</f>
        <v>EMPACADOS</v>
      </c>
      <c r="X660" t="str">
        <f>+VLOOKUP(T$1:T$20590,'DT HUEVO'!$H:$K,2,0)</f>
        <v>COSTA</v>
      </c>
      <c r="Y660" t="str">
        <f>+VLOOKUP(T$1:T$20590,'DT HUEVO'!$H:$K,3,0)</f>
        <v>SANTANDER</v>
      </c>
      <c r="Z660">
        <f>+VLOOKUP(A$1:A$20590,'DT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2110327</v>
      </c>
      <c r="B661" s="131" t="s">
        <v>1268</v>
      </c>
      <c r="C661" s="131" t="s">
        <v>1259</v>
      </c>
      <c r="D661" s="131">
        <v>9066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420</v>
      </c>
      <c r="J661" s="131" t="s">
        <v>1262</v>
      </c>
      <c r="K661" s="131" t="s">
        <v>1263</v>
      </c>
      <c r="L661" s="133">
        <v>359.32</v>
      </c>
      <c r="M661" s="134">
        <v>46209</v>
      </c>
      <c r="N661" s="131">
        <v>0</v>
      </c>
      <c r="O661" s="131" t="s">
        <v>115</v>
      </c>
      <c r="P661" s="131">
        <v>2110327</v>
      </c>
      <c r="Q661" s="131" t="s">
        <v>116</v>
      </c>
      <c r="R661" s="131">
        <v>0</v>
      </c>
      <c r="T661" s="3" t="str">
        <f>+VLOOKUP(Tabla1[[#This Row],[id_bodega]],'CONVERSION DATOS'!B:D,2,0)</f>
        <v>TAT BUCARAMANGA</v>
      </c>
      <c r="U661" s="3" t="str">
        <f>+VLOOKUP(Q661,'CONVERSION DATOS'!B:D,3,0)</f>
        <v>VEHICULOS</v>
      </c>
      <c r="V661" t="str">
        <f>+VLOOKUP($A$1:$A$20590,'DT HUEVO'!$A:$E,3,0)</f>
        <v>L</v>
      </c>
      <c r="W661" t="str">
        <f>+VLOOKUP($A$1:$A$20430,'DT HUEVO'!$A:$E,4,0)</f>
        <v>VERDE</v>
      </c>
      <c r="X661" t="str">
        <f>+VLOOKUP(T$1:T$20590,'DT HUEVO'!$H:$K,2,0)</f>
        <v>COSTA</v>
      </c>
      <c r="Y661" t="str">
        <f>+VLOOKUP(T$1:T$20590,'DT HUEVO'!$H:$K,3,0)</f>
        <v>SANTANDER</v>
      </c>
      <c r="Z661">
        <f>+VLOOKUP(A$1:A$20590,'DT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2152388</v>
      </c>
      <c r="B662" s="131" t="s">
        <v>1106</v>
      </c>
      <c r="C662" s="131" t="s">
        <v>1259</v>
      </c>
      <c r="D662" s="131">
        <v>30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510</v>
      </c>
      <c r="J662" s="131" t="s">
        <v>1262</v>
      </c>
      <c r="K662" s="131" t="s">
        <v>1263</v>
      </c>
      <c r="L662" s="133">
        <v>538.38</v>
      </c>
      <c r="M662" s="134">
        <v>46209</v>
      </c>
      <c r="O662" s="131" t="s">
        <v>115</v>
      </c>
      <c r="P662" s="131">
        <v>2152388</v>
      </c>
      <c r="Q662" s="131" t="s">
        <v>116</v>
      </c>
      <c r="R662" s="131">
        <v>0</v>
      </c>
      <c r="T662" s="3" t="str">
        <f>+VLOOKUP(Tabla1[[#This Row],[id_bodega]],'CONVERSION DATOS'!B:D,2,0)</f>
        <v>TAT BUCARAMANGA</v>
      </c>
      <c r="U662" s="3" t="str">
        <f>+VLOOKUP(Q662,'CONVERSION DATOS'!B:D,3,0)</f>
        <v>VEHICULOS</v>
      </c>
      <c r="V662" t="str">
        <f>+VLOOKUP($A$1:$A$20571,'DT HUEVO'!$A:$E,3,0)</f>
        <v>L</v>
      </c>
      <c r="W662" t="str">
        <f>+VLOOKUP($A$1:$A$20411,'DT HUEVO'!$A:$E,4,0)</f>
        <v>EMPACADOS</v>
      </c>
      <c r="X662" t="str">
        <f>+VLOOKUP(T$1:T$20571,'DT HUEVO'!$H:$K,2,0)</f>
        <v>COSTA</v>
      </c>
      <c r="Y662" t="str">
        <f>+VLOOKUP(T$1:T$20571,'DT HUEVO'!$H:$K,3,0)</f>
        <v>SANTANDER</v>
      </c>
      <c r="Z662">
        <f>+VLOOKUP(A$1:A$20571,'DT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2110327</v>
      </c>
      <c r="B663" s="131" t="s">
        <v>1268</v>
      </c>
      <c r="C663" s="131" t="s">
        <v>1259</v>
      </c>
      <c r="D663" s="131">
        <v>6390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420</v>
      </c>
      <c r="J663" s="131" t="s">
        <v>1262</v>
      </c>
      <c r="K663" s="131" t="s">
        <v>1263</v>
      </c>
      <c r="L663" s="133">
        <v>359.32</v>
      </c>
      <c r="M663" s="134">
        <v>46209</v>
      </c>
      <c r="N663" s="131">
        <v>0</v>
      </c>
      <c r="O663" s="131" t="s">
        <v>119</v>
      </c>
      <c r="P663" s="131">
        <v>2110327</v>
      </c>
      <c r="Q663" s="131" t="s">
        <v>120</v>
      </c>
      <c r="R663" s="131">
        <v>0</v>
      </c>
      <c r="T663" s="3" t="str">
        <f>+VLOOKUP(Tabla1[[#This Row],[id_bodega]],'CONVERSION DATOS'!B:D,2,0)</f>
        <v>TAT BUCARAMANGA</v>
      </c>
      <c r="U663" s="3" t="str">
        <f>+VLOOKUP(Q663,'CONVERSION DATOS'!B:D,3,0)</f>
        <v>VEHICULOS</v>
      </c>
      <c r="V663" t="str">
        <f>+VLOOKUP($A$1:$A$20571,'DT HUEVO'!$A:$E,3,0)</f>
        <v>L</v>
      </c>
      <c r="W663" t="str">
        <f>+VLOOKUP($A$1:$A$20411,'DT HUEVO'!$A:$E,4,0)</f>
        <v>VERDE</v>
      </c>
      <c r="X663" t="str">
        <f>+VLOOKUP(T$1:T$20571,'DT HUEVO'!$H:$K,2,0)</f>
        <v>COSTA</v>
      </c>
      <c r="Y663" t="str">
        <f>+VLOOKUP(T$1:T$20571,'DT HUEVO'!$H:$K,3,0)</f>
        <v>SANTANDER</v>
      </c>
      <c r="Z663">
        <f>+VLOOKUP(A$1:A$20571,'DT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2152388</v>
      </c>
      <c r="B664" s="131" t="s">
        <v>1106</v>
      </c>
      <c r="C664" s="131" t="s">
        <v>1259</v>
      </c>
      <c r="D664" s="131">
        <v>180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510</v>
      </c>
      <c r="J664" s="131" t="s">
        <v>1262</v>
      </c>
      <c r="K664" s="131" t="s">
        <v>1263</v>
      </c>
      <c r="L664" s="133">
        <v>538.38</v>
      </c>
      <c r="M664" s="134">
        <v>46209</v>
      </c>
      <c r="O664" s="131" t="s">
        <v>119</v>
      </c>
      <c r="P664" s="131">
        <v>2152388</v>
      </c>
      <c r="Q664" s="131" t="s">
        <v>120</v>
      </c>
      <c r="R664" s="131">
        <v>0</v>
      </c>
      <c r="T664" s="3" t="str">
        <f>+VLOOKUP(Tabla1[[#This Row],[id_bodega]],'CONVERSION DATOS'!B:D,2,0)</f>
        <v>TAT BUCARAMANGA</v>
      </c>
      <c r="U664" s="3" t="str">
        <f>+VLOOKUP(Q664,'CONVERSION DATOS'!B:D,3,0)</f>
        <v>VEHICULOS</v>
      </c>
      <c r="V664" t="str">
        <f>+VLOOKUP($A$1:$A$20579,'DT HUEVO'!$A:$E,3,0)</f>
        <v>L</v>
      </c>
      <c r="W664" t="str">
        <f>+VLOOKUP($A$1:$A$20419,'DT HUEVO'!$A:$E,4,0)</f>
        <v>EMPACADOS</v>
      </c>
      <c r="X664" t="str">
        <f>+VLOOKUP(T$1:T$20579,'DT HUEVO'!$H:$K,2,0)</f>
        <v>COSTA</v>
      </c>
      <c r="Y664" t="str">
        <f>+VLOOKUP(T$1:T$20579,'DT HUEVO'!$H:$K,3,0)</f>
        <v>SANTANDER</v>
      </c>
      <c r="Z664">
        <f>+VLOOKUP(A$1:A$20579,'DT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2110327</v>
      </c>
      <c r="B665" s="131" t="s">
        <v>1268</v>
      </c>
      <c r="C665" s="131" t="s">
        <v>1259</v>
      </c>
      <c r="D665" s="131">
        <v>6280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420</v>
      </c>
      <c r="J665" s="131" t="s">
        <v>1262</v>
      </c>
      <c r="K665" s="131" t="s">
        <v>1263</v>
      </c>
      <c r="L665" s="133">
        <v>359.32</v>
      </c>
      <c r="M665" s="134">
        <v>46209</v>
      </c>
      <c r="N665" s="131">
        <v>0</v>
      </c>
      <c r="O665" s="131" t="s">
        <v>121</v>
      </c>
      <c r="P665" s="131">
        <v>2110327</v>
      </c>
      <c r="Q665" s="131" t="s">
        <v>122</v>
      </c>
      <c r="R665" s="131">
        <v>0</v>
      </c>
      <c r="T665" s="3" t="str">
        <f>+VLOOKUP(Tabla1[[#This Row],[id_bodega]],'CONVERSION DATOS'!B:D,2,0)</f>
        <v>TAT BUCARAMANGA</v>
      </c>
      <c r="U665" s="3" t="str">
        <f>+VLOOKUP(Q665,'CONVERSION DATOS'!B:D,3,0)</f>
        <v>VEHICULOS</v>
      </c>
      <c r="V665" t="str">
        <f>+VLOOKUP($A$1:$A$20579,'DT HUEVO'!$A:$E,3,0)</f>
        <v>L</v>
      </c>
      <c r="W665" t="str">
        <f>+VLOOKUP($A$1:$A$20419,'DT HUEVO'!$A:$E,4,0)</f>
        <v>VERDE</v>
      </c>
      <c r="X665" t="str">
        <f>+VLOOKUP(T$1:T$20579,'DT HUEVO'!$H:$K,2,0)</f>
        <v>COSTA</v>
      </c>
      <c r="Y665" t="str">
        <f>+VLOOKUP(T$1:T$20579,'DT HUEVO'!$H:$K,3,0)</f>
        <v>SANTANDER</v>
      </c>
      <c r="Z665">
        <f>+VLOOKUP(A$1:A$20579,'DT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2152388</v>
      </c>
      <c r="B666" s="131" t="s">
        <v>1106</v>
      </c>
      <c r="C666" s="131" t="s">
        <v>1259</v>
      </c>
      <c r="D666" s="131">
        <v>180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510</v>
      </c>
      <c r="J666" s="131" t="s">
        <v>1262</v>
      </c>
      <c r="K666" s="131" t="s">
        <v>1263</v>
      </c>
      <c r="L666" s="133">
        <v>538.38</v>
      </c>
      <c r="M666" s="134">
        <v>46207</v>
      </c>
      <c r="O666" s="131" t="s">
        <v>121</v>
      </c>
      <c r="P666" s="131">
        <v>2152388</v>
      </c>
      <c r="Q666" s="131" t="s">
        <v>122</v>
      </c>
      <c r="R666" s="131">
        <v>0</v>
      </c>
      <c r="T666" s="3" t="str">
        <f>+VLOOKUP(Tabla1[[#This Row],[id_bodega]],'CONVERSION DATOS'!B:D,2,0)</f>
        <v>TAT BUCARAMANGA</v>
      </c>
      <c r="U666" s="3" t="str">
        <f>+VLOOKUP(Q666,'CONVERSION DATOS'!B:D,3,0)</f>
        <v>VEHICULOS</v>
      </c>
      <c r="V666" t="str">
        <f>+VLOOKUP($A$1:$A$20579,'DT HUEVO'!$A:$E,3,0)</f>
        <v>L</v>
      </c>
      <c r="W666" t="str">
        <f>+VLOOKUP($A$1:$A$20419,'DT HUEVO'!$A:$E,4,0)</f>
        <v>EMPACADOS</v>
      </c>
      <c r="X666" t="str">
        <f>+VLOOKUP(T$1:T$20579,'DT HUEVO'!$H:$K,2,0)</f>
        <v>COSTA</v>
      </c>
      <c r="Y666" t="str">
        <f>+VLOOKUP(T$1:T$20579,'DT HUEVO'!$H:$K,3,0)</f>
        <v>SANTANDER</v>
      </c>
      <c r="Z666">
        <f>+VLOOKUP(A$1:A$20579,'DT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2110327</v>
      </c>
      <c r="B667" s="131" t="s">
        <v>1268</v>
      </c>
      <c r="C667" s="131" t="s">
        <v>1259</v>
      </c>
      <c r="D667" s="131">
        <v>9270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420</v>
      </c>
      <c r="J667" s="131" t="s">
        <v>1262</v>
      </c>
      <c r="K667" s="131" t="s">
        <v>1263</v>
      </c>
      <c r="L667" s="133">
        <v>359.32</v>
      </c>
      <c r="M667" s="134">
        <v>46209</v>
      </c>
      <c r="N667" s="131">
        <v>0</v>
      </c>
      <c r="O667" s="131" t="s">
        <v>123</v>
      </c>
      <c r="P667" s="131">
        <v>2110327</v>
      </c>
      <c r="Q667" s="131" t="s">
        <v>124</v>
      </c>
      <c r="R667" s="131">
        <v>0</v>
      </c>
      <c r="T667" s="3" t="str">
        <f>+VLOOKUP(Tabla1[[#This Row],[id_bodega]],'CONVERSION DATOS'!B:D,2,0)</f>
        <v>TAT BUCARAMANGA</v>
      </c>
      <c r="U667" s="3" t="str">
        <f>+VLOOKUP(Q667,'CONVERSION DATOS'!B:D,3,0)</f>
        <v>VEHICULOS</v>
      </c>
      <c r="V667" t="str">
        <f>+VLOOKUP($A$1:$A$20579,'DT HUEVO'!$A:$E,3,0)</f>
        <v>L</v>
      </c>
      <c r="W667" t="str">
        <f>+VLOOKUP($A$1:$A$20419,'DT HUEVO'!$A:$E,4,0)</f>
        <v>VERDE</v>
      </c>
      <c r="X667" t="str">
        <f>+VLOOKUP(T$1:T$20579,'DT HUEVO'!$H:$K,2,0)</f>
        <v>COSTA</v>
      </c>
      <c r="Y667" t="str">
        <f>+VLOOKUP(T$1:T$20579,'DT HUEVO'!$H:$K,3,0)</f>
        <v>SANTANDER</v>
      </c>
      <c r="Z667">
        <f>+VLOOKUP(A$1:A$20579,'DT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2110327</v>
      </c>
      <c r="B668" s="131" t="s">
        <v>1268</v>
      </c>
      <c r="C668" s="131" t="s">
        <v>1259</v>
      </c>
      <c r="D668" s="131">
        <v>6271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420</v>
      </c>
      <c r="J668" s="131" t="s">
        <v>1262</v>
      </c>
      <c r="K668" s="131" t="s">
        <v>1263</v>
      </c>
      <c r="L668" s="133">
        <v>359.32</v>
      </c>
      <c r="M668" s="134">
        <v>46209</v>
      </c>
      <c r="N668" s="131">
        <v>0</v>
      </c>
      <c r="O668" s="131" t="s">
        <v>127</v>
      </c>
      <c r="P668" s="131">
        <v>2110327</v>
      </c>
      <c r="Q668" s="131" t="s">
        <v>128</v>
      </c>
      <c r="R668" s="131">
        <v>0</v>
      </c>
      <c r="T668" s="3" t="str">
        <f>+VLOOKUP(Tabla1[[#This Row],[id_bodega]],'CONVERSION DATOS'!B:D,2,0)</f>
        <v>TAT BUCARAMANGA</v>
      </c>
      <c r="U668" s="3" t="str">
        <f>+VLOOKUP(Q668,'CONVERSION DATOS'!B:D,3,0)</f>
        <v>VEHICULOS</v>
      </c>
      <c r="V668" t="str">
        <f>+VLOOKUP($A$1:$A$20579,'DT HUEVO'!$A:$E,3,0)</f>
        <v>L</v>
      </c>
      <c r="W668" t="str">
        <f>+VLOOKUP($A$1:$A$20419,'DT HUEVO'!$A:$E,4,0)</f>
        <v>VERDE</v>
      </c>
      <c r="X668" t="str">
        <f>+VLOOKUP(T$1:T$20579,'DT HUEVO'!$H:$K,2,0)</f>
        <v>COSTA</v>
      </c>
      <c r="Y668" t="str">
        <f>+VLOOKUP(T$1:T$20579,'DT HUEVO'!$H:$K,3,0)</f>
        <v>SANTANDER</v>
      </c>
      <c r="Z668">
        <f>+VLOOKUP(A$1:A$20579,'DT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2152388</v>
      </c>
      <c r="B669" s="131" t="s">
        <v>1106</v>
      </c>
      <c r="C669" s="131" t="s">
        <v>1259</v>
      </c>
      <c r="D669" s="131">
        <v>180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510</v>
      </c>
      <c r="J669" s="131" t="s">
        <v>1262</v>
      </c>
      <c r="K669" s="131" t="s">
        <v>1263</v>
      </c>
      <c r="L669" s="133">
        <v>538.38</v>
      </c>
      <c r="M669" s="134">
        <v>46206</v>
      </c>
      <c r="O669" s="131" t="s">
        <v>127</v>
      </c>
      <c r="P669" s="131">
        <v>2152388</v>
      </c>
      <c r="Q669" s="131" t="s">
        <v>128</v>
      </c>
      <c r="R669" s="131">
        <v>0</v>
      </c>
      <c r="T669" s="3" t="str">
        <f>+VLOOKUP(Tabla1[[#This Row],[id_bodega]],'CONVERSION DATOS'!B:D,2,0)</f>
        <v>TAT BUCARAMANGA</v>
      </c>
      <c r="U669" s="3" t="str">
        <f>+VLOOKUP(Q669,'CONVERSION DATOS'!B:D,3,0)</f>
        <v>VEHICULOS</v>
      </c>
      <c r="V669" t="str">
        <f>+VLOOKUP($A$1:$A$20442,'DT HUEVO'!$A:$E,3,0)</f>
        <v>L</v>
      </c>
      <c r="W669" t="str">
        <f>+VLOOKUP($A$1:$A$20282,'DT HUEVO'!$A:$E,4,0)</f>
        <v>EMPACADOS</v>
      </c>
      <c r="X669" t="str">
        <f>+VLOOKUP(T$1:T$20442,'DT HUEVO'!$H:$K,2,0)</f>
        <v>COSTA</v>
      </c>
      <c r="Y669" t="str">
        <f>+VLOOKUP(T$1:T$20442,'DT HUEVO'!$H:$K,3,0)</f>
        <v>SANTANDER</v>
      </c>
      <c r="Z669">
        <f>+VLOOKUP(A$1:A$20442,'DT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152384</v>
      </c>
      <c r="B670" s="131" t="s">
        <v>1107</v>
      </c>
      <c r="C670" s="131" t="s">
        <v>1259</v>
      </c>
      <c r="D670" s="131">
        <v>150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525</v>
      </c>
      <c r="J670" s="131" t="s">
        <v>1262</v>
      </c>
      <c r="K670" s="131" t="s">
        <v>1263</v>
      </c>
      <c r="L670" s="133">
        <v>504.4</v>
      </c>
      <c r="M670" s="134">
        <v>46206</v>
      </c>
      <c r="O670" s="131" t="s">
        <v>1816</v>
      </c>
      <c r="P670" s="131">
        <v>152384</v>
      </c>
      <c r="Q670" s="131" t="s">
        <v>1222</v>
      </c>
      <c r="R670" s="131">
        <v>0</v>
      </c>
      <c r="T670" s="3" t="str">
        <f>+VLOOKUP(Tabla1[[#This Row],[id_bodega]],'CONVERSION DATOS'!B:D,2,0)</f>
        <v>TAT BUCARAMANGA</v>
      </c>
      <c r="U670" s="3" t="str">
        <f>+VLOOKUP(Q670,'CONVERSION DATOS'!B:D,3,0)</f>
        <v>VEHICULOS</v>
      </c>
      <c r="V670" t="str">
        <f>+VLOOKUP($A$1:$A$20442,'DT HUEVO'!$A:$E,3,0)</f>
        <v>L</v>
      </c>
      <c r="W670" t="str">
        <f>+VLOOKUP($A$1:$A$20282,'DT HUEVO'!$A:$E,4,0)</f>
        <v>EMPACADOS</v>
      </c>
      <c r="X670" t="str">
        <f>+VLOOKUP(T$1:T$20442,'DT HUEVO'!$H:$K,2,0)</f>
        <v>COSTA</v>
      </c>
      <c r="Y670" t="str">
        <f>+VLOOKUP(T$1:T$20442,'DT HUEVO'!$H:$K,3,0)</f>
        <v>SANTANDER</v>
      </c>
      <c r="Z670">
        <f>+VLOOKUP(A$1:A$20442,'DT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11974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455</v>
      </c>
      <c r="J671" s="131" t="s">
        <v>1262</v>
      </c>
      <c r="K671" s="131" t="s">
        <v>1263</v>
      </c>
      <c r="L671" s="133">
        <v>363.24</v>
      </c>
      <c r="M671" s="134">
        <v>46210</v>
      </c>
      <c r="O671" s="131" t="s">
        <v>132</v>
      </c>
      <c r="P671" s="131">
        <v>2110302</v>
      </c>
      <c r="Q671" s="131" t="s">
        <v>133</v>
      </c>
      <c r="R671" s="131">
        <v>0</v>
      </c>
      <c r="T671" s="3" t="str">
        <f>+VLOOKUP(Tabla1[[#This Row],[id_bodega]],'CONVERSION DATOS'!B:D,2,0)</f>
        <v>TAT CALI</v>
      </c>
      <c r="U671" s="3" t="str">
        <f>+VLOOKUP(Q671,'CONVERSION DATOS'!B:D,3,0)</f>
        <v>VEHICULOS</v>
      </c>
      <c r="V671" t="str">
        <f>+VLOOKUP($A$1:$A$20538,'DT HUEVO'!$A:$E,3,0)</f>
        <v>L</v>
      </c>
      <c r="W671" t="str">
        <f>+VLOOKUP($A$1:$A$20378,'DT HUEVO'!$A:$E,4,0)</f>
        <v>VERDE</v>
      </c>
      <c r="X671" t="str">
        <f>+VLOOKUP(T$1:T$20538,'DT HUEVO'!$H:$K,2,0)</f>
        <v>OCCIDENTE</v>
      </c>
      <c r="Y671" t="str">
        <f>+VLOOKUP(T$1:T$20538,'DT HUEVO'!$H:$K,3,0)</f>
        <v>CALOTO</v>
      </c>
      <c r="Z671">
        <f>+VLOOKUP(A$1:A$20538,'DT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2152388</v>
      </c>
      <c r="B672" s="131" t="s">
        <v>1106</v>
      </c>
      <c r="C672" s="131" t="s">
        <v>1259</v>
      </c>
      <c r="D672" s="131">
        <v>360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550</v>
      </c>
      <c r="J672" s="131" t="s">
        <v>1262</v>
      </c>
      <c r="K672" s="131" t="s">
        <v>1263</v>
      </c>
      <c r="L672" s="133">
        <v>538.38</v>
      </c>
      <c r="M672" s="134">
        <v>46209</v>
      </c>
      <c r="O672" s="131" t="s">
        <v>132</v>
      </c>
      <c r="P672" s="131">
        <v>2152388</v>
      </c>
      <c r="Q672" s="131" t="s">
        <v>133</v>
      </c>
      <c r="R672" s="131">
        <v>0</v>
      </c>
      <c r="T672" s="3" t="str">
        <f>+VLOOKUP(Tabla1[[#This Row],[id_bodega]],'CONVERSION DATOS'!B:D,2,0)</f>
        <v>TAT CALI</v>
      </c>
      <c r="U672" s="3" t="str">
        <f>+VLOOKUP(Q672,'CONVERSION DATOS'!B:D,3,0)</f>
        <v>VEHICULOS</v>
      </c>
      <c r="V672" t="str">
        <f>+VLOOKUP($A$1:$A$20535,'DT HUEVO'!$A:$E,3,0)</f>
        <v>L</v>
      </c>
      <c r="W672" t="str">
        <f>+VLOOKUP($A$1:$A$20375,'DT HUEVO'!$A:$E,4,0)</f>
        <v>EMPACADOS</v>
      </c>
      <c r="X672" t="str">
        <f>+VLOOKUP(T$1:T$20535,'DT HUEVO'!$H:$K,2,0)</f>
        <v>OCCIDENTE</v>
      </c>
      <c r="Y672" t="str">
        <f>+VLOOKUP(T$1:T$20535,'DT HUEVO'!$H:$K,3,0)</f>
        <v>CALOTO</v>
      </c>
      <c r="Z672">
        <f>+VLOOKUP(A$1:A$20535,'DT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6390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455</v>
      </c>
      <c r="J673" s="131" t="s">
        <v>1262</v>
      </c>
      <c r="K673" s="131" t="s">
        <v>1263</v>
      </c>
      <c r="L673" s="133">
        <v>363.24</v>
      </c>
      <c r="M673" s="134">
        <v>46209</v>
      </c>
      <c r="O673" s="131" t="s">
        <v>135</v>
      </c>
      <c r="P673" s="131">
        <v>2110302</v>
      </c>
      <c r="Q673" s="131" t="s">
        <v>136</v>
      </c>
      <c r="R673" s="131">
        <v>0</v>
      </c>
      <c r="T673" s="3" t="str">
        <f>+VLOOKUP(Tabla1[[#This Row],[id_bodega]],'CONVERSION DATOS'!B:D,2,0)</f>
        <v>TAT CALI</v>
      </c>
      <c r="U673" s="3" t="str">
        <f>+VLOOKUP(Q673,'CONVERSION DATOS'!B:D,3,0)</f>
        <v>VEHICULOS</v>
      </c>
      <c r="V673" t="str">
        <f>+VLOOKUP($A$1:$A$20579,'DT HUEVO'!$A:$E,3,0)</f>
        <v>L</v>
      </c>
      <c r="W673" t="str">
        <f>+VLOOKUP($A$1:$A$20419,'DT HUEVO'!$A:$E,4,0)</f>
        <v>VERDE</v>
      </c>
      <c r="X673" t="str">
        <f>+VLOOKUP(T$1:T$20579,'DT HUEVO'!$H:$K,2,0)</f>
        <v>OCCIDENTE</v>
      </c>
      <c r="Y673" t="str">
        <f>+VLOOKUP(T$1:T$20579,'DT HUEVO'!$H:$K,3,0)</f>
        <v>CALOTO</v>
      </c>
      <c r="Z673">
        <f>+VLOOKUP(A$1:A$20579,'DT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2152388</v>
      </c>
      <c r="B674" s="131" t="s">
        <v>1106</v>
      </c>
      <c r="C674" s="131" t="s">
        <v>1259</v>
      </c>
      <c r="D674" s="131">
        <v>540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550</v>
      </c>
      <c r="J674" s="131" t="s">
        <v>1262</v>
      </c>
      <c r="K674" s="131" t="s">
        <v>1263</v>
      </c>
      <c r="L674" s="133">
        <v>538.38</v>
      </c>
      <c r="M674" s="134">
        <v>46209</v>
      </c>
      <c r="O674" s="131" t="s">
        <v>135</v>
      </c>
      <c r="P674" s="131">
        <v>2152388</v>
      </c>
      <c r="Q674" s="131" t="s">
        <v>136</v>
      </c>
      <c r="R674" s="131">
        <v>0</v>
      </c>
      <c r="T674" s="3" t="str">
        <f>+VLOOKUP(Tabla1[[#This Row],[id_bodega]],'CONVERSION DATOS'!B:D,2,0)</f>
        <v>TAT CALI</v>
      </c>
      <c r="U674" s="3" t="str">
        <f>+VLOOKUP(Q674,'CONVERSION DATOS'!B:D,3,0)</f>
        <v>VEHICULOS</v>
      </c>
      <c r="V674" t="str">
        <f>+VLOOKUP($A$1:$A$20535,'DT HUEVO'!$A:$E,3,0)</f>
        <v>L</v>
      </c>
      <c r="W674" t="str">
        <f>+VLOOKUP($A$1:$A$20375,'DT HUEVO'!$A:$E,4,0)</f>
        <v>EMPACADOS</v>
      </c>
      <c r="X674" t="str">
        <f>+VLOOKUP(T$1:T$20535,'DT HUEVO'!$H:$K,2,0)</f>
        <v>OCCIDENTE</v>
      </c>
      <c r="Y674" t="str">
        <f>+VLOOKUP(T$1:T$20535,'DT HUEVO'!$H:$K,3,0)</f>
        <v>CALOTO</v>
      </c>
      <c r="Z674">
        <f>+VLOOKUP(A$1:A$20535,'DT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2110302</v>
      </c>
      <c r="B675" s="131" t="s">
        <v>1007</v>
      </c>
      <c r="C675" s="131" t="s">
        <v>1259</v>
      </c>
      <c r="D675" s="131">
        <v>5159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455</v>
      </c>
      <c r="J675" s="131" t="s">
        <v>1262</v>
      </c>
      <c r="K675" s="131" t="s">
        <v>1263</v>
      </c>
      <c r="L675" s="133">
        <v>363.24000000000029</v>
      </c>
      <c r="M675" s="134">
        <v>46209</v>
      </c>
      <c r="O675" s="131" t="s">
        <v>137</v>
      </c>
      <c r="P675" s="131">
        <v>2110302</v>
      </c>
      <c r="Q675" s="131" t="s">
        <v>138</v>
      </c>
      <c r="R675" s="131">
        <v>0</v>
      </c>
      <c r="T675" s="3" t="str">
        <f>+VLOOKUP(Tabla1[[#This Row],[id_bodega]],'CONVERSION DATOS'!B:D,2,0)</f>
        <v>TAT CALI</v>
      </c>
      <c r="U675" s="3" t="str">
        <f>+VLOOKUP(Q675,'CONVERSION DATOS'!B:D,3,0)</f>
        <v>VEHICULOS</v>
      </c>
      <c r="V675" t="str">
        <f>+VLOOKUP($A$1:$A$20571,'DT HUEVO'!$A:$E,3,0)</f>
        <v>L</v>
      </c>
      <c r="W675" t="str">
        <f>+VLOOKUP($A$1:$A$20411,'DT HUEVO'!$A:$E,4,0)</f>
        <v>VERDE</v>
      </c>
      <c r="X675" t="str">
        <f>+VLOOKUP(T$1:T$20571,'DT HUEVO'!$H:$K,2,0)</f>
        <v>OCCIDENTE</v>
      </c>
      <c r="Y675" t="str">
        <f>+VLOOKUP(T$1:T$20571,'DT HUEVO'!$H:$K,3,0)</f>
        <v>CALOTO</v>
      </c>
      <c r="Z675">
        <f>+VLOOKUP(A$1:A$20571,'DT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2152388</v>
      </c>
      <c r="B676" s="131" t="s">
        <v>1106</v>
      </c>
      <c r="C676" s="131" t="s">
        <v>1259</v>
      </c>
      <c r="D676" s="131">
        <v>615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550</v>
      </c>
      <c r="J676" s="131" t="s">
        <v>1262</v>
      </c>
      <c r="K676" s="131" t="s">
        <v>1263</v>
      </c>
      <c r="L676" s="133">
        <v>538.38</v>
      </c>
      <c r="M676" s="134">
        <v>46210</v>
      </c>
      <c r="O676" s="131" t="s">
        <v>137</v>
      </c>
      <c r="P676" s="131">
        <v>2152388</v>
      </c>
      <c r="Q676" s="131" t="s">
        <v>138</v>
      </c>
      <c r="R676" s="131">
        <v>0</v>
      </c>
      <c r="T676" s="3" t="str">
        <f>+VLOOKUP(Tabla1[[#This Row],[id_bodega]],'CONVERSION DATOS'!B:D,2,0)</f>
        <v>TAT CALI</v>
      </c>
      <c r="U676" s="3" t="str">
        <f>+VLOOKUP(Q676,'CONVERSION DATOS'!B:D,3,0)</f>
        <v>VEHICULOS</v>
      </c>
      <c r="V676" t="str">
        <f>+VLOOKUP($A$1:$A$20571,'DT HUEVO'!$A:$E,3,0)</f>
        <v>L</v>
      </c>
      <c r="W676" t="str">
        <f>+VLOOKUP($A$1:$A$20411,'DT HUEVO'!$A:$E,4,0)</f>
        <v>EMPACADOS</v>
      </c>
      <c r="X676" t="str">
        <f>+VLOOKUP(T$1:T$20571,'DT HUEVO'!$H:$K,2,0)</f>
        <v>OCCIDENTE</v>
      </c>
      <c r="Y676" t="str">
        <f>+VLOOKUP(T$1:T$20571,'DT HUEVO'!$H:$K,3,0)</f>
        <v>CALOTO</v>
      </c>
      <c r="Z676">
        <f>+VLOOKUP(A$1:A$20571,'DT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6300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455</v>
      </c>
      <c r="J677" s="131" t="s">
        <v>1262</v>
      </c>
      <c r="K677" s="131" t="s">
        <v>1263</v>
      </c>
      <c r="L677" s="133">
        <v>363.24000000000018</v>
      </c>
      <c r="M677" s="134">
        <v>46209</v>
      </c>
      <c r="O677" s="131" t="s">
        <v>139</v>
      </c>
      <c r="P677" s="131">
        <v>2110302</v>
      </c>
      <c r="Q677" s="131" t="s">
        <v>140</v>
      </c>
      <c r="R677" s="131">
        <v>0</v>
      </c>
      <c r="T677" s="3" t="str">
        <f>+VLOOKUP(Tabla1[[#This Row],[id_bodega]],'CONVERSION DATOS'!B:D,2,0)</f>
        <v>TAT CALI</v>
      </c>
      <c r="U677" s="3" t="str">
        <f>+VLOOKUP(Q677,'CONVERSION DATOS'!B:D,3,0)</f>
        <v>VEHICULOS</v>
      </c>
      <c r="V677" t="str">
        <f>+VLOOKUP($A$1:$A$20535,'DT HUEVO'!$A:$E,3,0)</f>
        <v>L</v>
      </c>
      <c r="W677" t="str">
        <f>+VLOOKUP($A$1:$A$20375,'DT HUEVO'!$A:$E,4,0)</f>
        <v>VERDE</v>
      </c>
      <c r="X677" t="str">
        <f>+VLOOKUP(T$1:T$20535,'DT HUEVO'!$H:$K,2,0)</f>
        <v>OCCIDENTE</v>
      </c>
      <c r="Y677" t="str">
        <f>+VLOOKUP(T$1:T$20535,'DT HUEVO'!$H:$K,3,0)</f>
        <v>CALOTO</v>
      </c>
      <c r="Z677">
        <f>+VLOOKUP(A$1:A$20535,'DT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2110317</v>
      </c>
      <c r="B678" s="131" t="s">
        <v>1266</v>
      </c>
      <c r="C678" s="131" t="s">
        <v>1259</v>
      </c>
      <c r="D678" s="131">
        <v>1500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465</v>
      </c>
      <c r="J678" s="131" t="s">
        <v>1262</v>
      </c>
      <c r="K678" s="131" t="s">
        <v>1263</v>
      </c>
      <c r="L678" s="133">
        <v>362.98</v>
      </c>
      <c r="M678" s="134">
        <v>46209</v>
      </c>
      <c r="N678" s="131">
        <v>0</v>
      </c>
      <c r="O678" s="131" t="s">
        <v>139</v>
      </c>
      <c r="P678" s="131">
        <v>2110317</v>
      </c>
      <c r="Q678" s="131" t="s">
        <v>140</v>
      </c>
      <c r="R678" s="131">
        <v>0</v>
      </c>
      <c r="T678" s="3" t="str">
        <f>+VLOOKUP(Tabla1[[#This Row],[id_bodega]],'CONVERSION DATOS'!B:D,2,0)</f>
        <v>TAT CALI</v>
      </c>
      <c r="U678" s="3" t="str">
        <f>+VLOOKUP(Q678,'CONVERSION DATOS'!B:D,3,0)</f>
        <v>VEHICULOS</v>
      </c>
      <c r="V678" t="str">
        <f>+VLOOKUP($A$1:$A$20505,'DT HUEVO'!$A:$E,3,0)</f>
        <v>L</v>
      </c>
      <c r="W678" t="str">
        <f>+VLOOKUP($A$1:$A$20345,'DT HUEVO'!$A:$E,4,0)</f>
        <v>EMPACADOS</v>
      </c>
      <c r="X678" t="str">
        <f>+VLOOKUP(T$1:T$20505,'DT HUEVO'!$H:$K,2,0)</f>
        <v>OCCIDENTE</v>
      </c>
      <c r="Y678" t="str">
        <f>+VLOOKUP(T$1:T$20505,'DT HUEVO'!$H:$K,3,0)</f>
        <v>CALOTO</v>
      </c>
      <c r="Z678">
        <f>+VLOOKUP(A$1:A$20505,'DT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2152388</v>
      </c>
      <c r="B679" s="131" t="s">
        <v>1106</v>
      </c>
      <c r="C679" s="131" t="s">
        <v>1259</v>
      </c>
      <c r="D679" s="131">
        <v>30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550</v>
      </c>
      <c r="J679" s="131" t="s">
        <v>1262</v>
      </c>
      <c r="K679" s="131" t="s">
        <v>1263</v>
      </c>
      <c r="L679" s="133">
        <v>538.38</v>
      </c>
      <c r="M679" s="134">
        <v>46209</v>
      </c>
      <c r="O679" s="131" t="s">
        <v>139</v>
      </c>
      <c r="P679" s="131">
        <v>2152388</v>
      </c>
      <c r="Q679" s="131" t="s">
        <v>140</v>
      </c>
      <c r="R679" s="131">
        <v>0</v>
      </c>
      <c r="T679" s="3" t="str">
        <f>+VLOOKUP(Tabla1[[#This Row],[id_bodega]],'CONVERSION DATOS'!B:D,2,0)</f>
        <v>TAT CALI</v>
      </c>
      <c r="U679" s="3" t="str">
        <f>+VLOOKUP(Q679,'CONVERSION DATOS'!B:D,3,0)</f>
        <v>VEHICULOS</v>
      </c>
      <c r="V679" t="str">
        <f>+VLOOKUP($A$1:$A$20535,'DT HUEVO'!$A:$E,3,0)</f>
        <v>L</v>
      </c>
      <c r="W679" t="str">
        <f>+VLOOKUP($A$1:$A$20375,'DT HUEVO'!$A:$E,4,0)</f>
        <v>EMPACADOS</v>
      </c>
      <c r="X679" t="str">
        <f>+VLOOKUP(T$1:T$20535,'DT HUEVO'!$H:$K,2,0)</f>
        <v>OCCIDENTE</v>
      </c>
      <c r="Y679" t="str">
        <f>+VLOOKUP(T$1:T$20535,'DT HUEVO'!$H:$K,3,0)</f>
        <v>CALOTO</v>
      </c>
      <c r="Z679">
        <f>+VLOOKUP(A$1:A$20535,'DT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11157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455</v>
      </c>
      <c r="J680" s="131" t="s">
        <v>1262</v>
      </c>
      <c r="K680" s="131" t="s">
        <v>1263</v>
      </c>
      <c r="L680" s="133">
        <v>363.24000000000279</v>
      </c>
      <c r="M680" s="134">
        <v>46209</v>
      </c>
      <c r="O680" s="131" t="s">
        <v>141</v>
      </c>
      <c r="P680" s="131">
        <v>2110302</v>
      </c>
      <c r="Q680" s="131" t="s">
        <v>142</v>
      </c>
      <c r="R680" s="131">
        <v>0</v>
      </c>
      <c r="T680" s="3" t="str">
        <f>+VLOOKUP(Tabla1[[#This Row],[id_bodega]],'CONVERSION DATOS'!B:D,2,0)</f>
        <v>TAT CALI</v>
      </c>
      <c r="U680" s="3" t="str">
        <f>+VLOOKUP(Q680,'CONVERSION DATOS'!B:D,3,0)</f>
        <v>VEHICULOS</v>
      </c>
      <c r="V680" t="str">
        <f>+VLOOKUP($A$1:$A$20538,'DT HUEVO'!$A:$E,3,0)</f>
        <v>L</v>
      </c>
      <c r="W680" t="str">
        <f>+VLOOKUP($A$1:$A$20378,'DT HUEVO'!$A:$E,4,0)</f>
        <v>VERDE</v>
      </c>
      <c r="X680" t="str">
        <f>+VLOOKUP(T$1:T$20538,'DT HUEVO'!$H:$K,2,0)</f>
        <v>OCCIDENTE</v>
      </c>
      <c r="Y680" t="str">
        <f>+VLOOKUP(T$1:T$20538,'DT HUEVO'!$H:$K,3,0)</f>
        <v>CALOTO</v>
      </c>
      <c r="Z680">
        <f>+VLOOKUP(A$1:A$20538,'DT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2152388</v>
      </c>
      <c r="B681" s="131" t="s">
        <v>1106</v>
      </c>
      <c r="C681" s="131" t="s">
        <v>1259</v>
      </c>
      <c r="D681" s="131">
        <v>15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550</v>
      </c>
      <c r="J681" s="131" t="s">
        <v>1262</v>
      </c>
      <c r="K681" s="131" t="s">
        <v>1263</v>
      </c>
      <c r="L681" s="133">
        <v>538.38</v>
      </c>
      <c r="M681" s="134">
        <v>46209</v>
      </c>
      <c r="O681" s="131" t="s">
        <v>141</v>
      </c>
      <c r="P681" s="131">
        <v>2152388</v>
      </c>
      <c r="Q681" s="131" t="s">
        <v>142</v>
      </c>
      <c r="R681" s="131">
        <v>0</v>
      </c>
      <c r="T681" s="3" t="str">
        <f>+VLOOKUP(Tabla1[[#This Row],[id_bodega]],'CONVERSION DATOS'!B:D,2,0)</f>
        <v>TAT CALI</v>
      </c>
      <c r="U681" s="3" t="str">
        <f>+VLOOKUP(Q681,'CONVERSION DATOS'!B:D,3,0)</f>
        <v>VEHICULOS</v>
      </c>
      <c r="V681" t="str">
        <f>+VLOOKUP($A$1:$A$20584,'DT HUEVO'!$A:$E,3,0)</f>
        <v>L</v>
      </c>
      <c r="W681" t="str">
        <f>+VLOOKUP($A$1:$A$20424,'DT HUEVO'!$A:$E,4,0)</f>
        <v>EMPACADOS</v>
      </c>
      <c r="X681" t="str">
        <f>+VLOOKUP(T$1:T$20584,'DT HUEVO'!$H:$K,2,0)</f>
        <v>OCCIDENTE</v>
      </c>
      <c r="Y681" t="str">
        <f>+VLOOKUP(T$1:T$20584,'DT HUEVO'!$H:$K,3,0)</f>
        <v>CALOTO</v>
      </c>
      <c r="Z681">
        <f>+VLOOKUP(A$1:A$20584,'DT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1090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455</v>
      </c>
      <c r="J682" s="131" t="s">
        <v>1262</v>
      </c>
      <c r="K682" s="131" t="s">
        <v>1263</v>
      </c>
      <c r="L682" s="133">
        <v>363.24</v>
      </c>
      <c r="M682" s="134">
        <v>46209</v>
      </c>
      <c r="O682" s="131" t="s">
        <v>890</v>
      </c>
      <c r="P682" s="131">
        <v>2110302</v>
      </c>
      <c r="Q682" s="131" t="s">
        <v>891</v>
      </c>
      <c r="R682" s="131">
        <v>0</v>
      </c>
      <c r="T682" s="3" t="str">
        <f>+VLOOKUP(Tabla1[[#This Row],[id_bodega]],'CONVERSION DATOS'!B:D,2,0)</f>
        <v>TAT CALI</v>
      </c>
      <c r="U682" s="3" t="str">
        <f>+VLOOKUP(Q682,'CONVERSION DATOS'!B:D,3,0)</f>
        <v>VEHICULOS</v>
      </c>
      <c r="V682" t="str">
        <f>+VLOOKUP($A$1:$A$20584,'DT HUEVO'!$A:$E,3,0)</f>
        <v>L</v>
      </c>
      <c r="W682" t="str">
        <f>+VLOOKUP($A$1:$A$20424,'DT HUEVO'!$A:$E,4,0)</f>
        <v>VERDE</v>
      </c>
      <c r="X682" t="str">
        <f>+VLOOKUP(T$1:T$20584,'DT HUEVO'!$H:$K,2,0)</f>
        <v>OCCIDENTE</v>
      </c>
      <c r="Y682" t="str">
        <f>+VLOOKUP(T$1:T$20584,'DT HUEVO'!$H:$K,3,0)</f>
        <v>CALOTO</v>
      </c>
      <c r="Z682">
        <f>+VLOOKUP(A$1:A$20584,'DT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9660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455</v>
      </c>
      <c r="J683" s="131" t="s">
        <v>1262</v>
      </c>
      <c r="K683" s="131" t="s">
        <v>1263</v>
      </c>
      <c r="L683" s="133">
        <v>363.24</v>
      </c>
      <c r="M683" s="134">
        <v>46210</v>
      </c>
      <c r="O683" s="131" t="s">
        <v>143</v>
      </c>
      <c r="P683" s="131">
        <v>2110302</v>
      </c>
      <c r="Q683" s="131" t="s">
        <v>144</v>
      </c>
      <c r="R683" s="131">
        <v>0</v>
      </c>
      <c r="T683" s="3" t="str">
        <f>+VLOOKUP(Tabla1[[#This Row],[id_bodega]],'CONVERSION DATOS'!B:D,2,0)</f>
        <v>TAT CALI</v>
      </c>
      <c r="U683" s="3" t="str">
        <f>+VLOOKUP(Q683,'CONVERSION DATOS'!B:D,3,0)</f>
        <v>VEHICULOS</v>
      </c>
      <c r="V683" t="str">
        <f>+VLOOKUP($A$1:$A$20584,'DT HUEVO'!$A:$E,3,0)</f>
        <v>L</v>
      </c>
      <c r="W683" t="str">
        <f>+VLOOKUP($A$1:$A$20424,'DT HUEVO'!$A:$E,4,0)</f>
        <v>VERDE</v>
      </c>
      <c r="X683" t="str">
        <f>+VLOOKUP(T$1:T$20584,'DT HUEVO'!$H:$K,2,0)</f>
        <v>OCCIDENTE</v>
      </c>
      <c r="Y683" t="str">
        <f>+VLOOKUP(T$1:T$20584,'DT HUEVO'!$H:$K,3,0)</f>
        <v>CALOTO</v>
      </c>
      <c r="Z683">
        <f>+VLOOKUP(A$1:A$20584,'DT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2110317</v>
      </c>
      <c r="B684" s="131" t="s">
        <v>1266</v>
      </c>
      <c r="C684" s="131" t="s">
        <v>1259</v>
      </c>
      <c r="D684" s="131">
        <v>690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465</v>
      </c>
      <c r="J684" s="131" t="s">
        <v>1262</v>
      </c>
      <c r="K684" s="131" t="s">
        <v>1263</v>
      </c>
      <c r="L684" s="133">
        <v>362.98</v>
      </c>
      <c r="M684" s="134">
        <v>46209</v>
      </c>
      <c r="N684" s="131">
        <v>0</v>
      </c>
      <c r="O684" s="131" t="s">
        <v>143</v>
      </c>
      <c r="P684" s="131">
        <v>2110317</v>
      </c>
      <c r="Q684" s="131" t="s">
        <v>144</v>
      </c>
      <c r="R684" s="131">
        <v>0</v>
      </c>
      <c r="T684" s="3" t="str">
        <f>+VLOOKUP(Tabla1[[#This Row],[id_bodega]],'CONVERSION DATOS'!B:D,2,0)</f>
        <v>TAT CALI</v>
      </c>
      <c r="U684" s="3" t="str">
        <f>+VLOOKUP(Q684,'CONVERSION DATOS'!B:D,3,0)</f>
        <v>VEHICULOS</v>
      </c>
      <c r="V684" t="str">
        <f>+VLOOKUP($A$1:$A$20584,'DT HUEVO'!$A:$E,3,0)</f>
        <v>L</v>
      </c>
      <c r="W684" t="str">
        <f>+VLOOKUP($A$1:$A$20424,'DT HUEVO'!$A:$E,4,0)</f>
        <v>EMPACADOS</v>
      </c>
      <c r="X684" t="str">
        <f>+VLOOKUP(T$1:T$20584,'DT HUEVO'!$H:$K,2,0)</f>
        <v>OCCIDENTE</v>
      </c>
      <c r="Y684" t="str">
        <f>+VLOOKUP(T$1:T$20584,'DT HUEVO'!$H:$K,3,0)</f>
        <v>CALOTO</v>
      </c>
      <c r="Z684">
        <f>+VLOOKUP(A$1:A$20584,'DT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1770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455</v>
      </c>
      <c r="J685" s="131" t="s">
        <v>1262</v>
      </c>
      <c r="K685" s="131" t="s">
        <v>1263</v>
      </c>
      <c r="L685" s="133">
        <v>363.24</v>
      </c>
      <c r="M685" s="134">
        <v>46209</v>
      </c>
      <c r="O685" s="131" t="s">
        <v>145</v>
      </c>
      <c r="P685" s="131">
        <v>2110302</v>
      </c>
      <c r="Q685" s="131" t="s">
        <v>146</v>
      </c>
      <c r="R685" s="131">
        <v>0</v>
      </c>
      <c r="T685" s="3" t="str">
        <f>+VLOOKUP(Tabla1[[#This Row],[id_bodega]],'CONVERSION DATOS'!B:D,2,0)</f>
        <v>TAT CALI</v>
      </c>
      <c r="U685" s="3" t="str">
        <f>+VLOOKUP(Q685,'CONVERSION DATOS'!B:D,3,0)</f>
        <v>VEHICULOS</v>
      </c>
      <c r="V685" t="str">
        <f>+VLOOKUP($A$1:$A$20584,'DT HUEVO'!$A:$E,3,0)</f>
        <v>L</v>
      </c>
      <c r="W685" t="str">
        <f>+VLOOKUP($A$1:$A$20424,'DT HUEVO'!$A:$E,4,0)</f>
        <v>VERDE</v>
      </c>
      <c r="X685" t="str">
        <f>+VLOOKUP(T$1:T$20584,'DT HUEVO'!$H:$K,2,0)</f>
        <v>OCCIDENTE</v>
      </c>
      <c r="Y685" t="str">
        <f>+VLOOKUP(T$1:T$20584,'DT HUEVO'!$H:$K,3,0)</f>
        <v>CALOTO</v>
      </c>
      <c r="Z685">
        <f>+VLOOKUP(A$1:A$20584,'DT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2110317</v>
      </c>
      <c r="B686" s="131" t="s">
        <v>1266</v>
      </c>
      <c r="C686" s="131" t="s">
        <v>1259</v>
      </c>
      <c r="D686" s="131">
        <v>180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465</v>
      </c>
      <c r="J686" s="131" t="s">
        <v>1262</v>
      </c>
      <c r="K686" s="131" t="s">
        <v>1263</v>
      </c>
      <c r="L686" s="133">
        <v>362.98</v>
      </c>
      <c r="M686" s="134">
        <v>46209</v>
      </c>
      <c r="N686" s="131">
        <v>0</v>
      </c>
      <c r="O686" s="131" t="s">
        <v>145</v>
      </c>
      <c r="P686" s="131">
        <v>2110317</v>
      </c>
      <c r="Q686" s="131" t="s">
        <v>146</v>
      </c>
      <c r="R686" s="131">
        <v>0</v>
      </c>
      <c r="T686" s="3" t="str">
        <f>+VLOOKUP(Tabla1[[#This Row],[id_bodega]],'CONVERSION DATOS'!B:D,2,0)</f>
        <v>TAT CALI</v>
      </c>
      <c r="U686" s="3" t="str">
        <f>+VLOOKUP(Q686,'CONVERSION DATOS'!B:D,3,0)</f>
        <v>VEHICULOS</v>
      </c>
      <c r="V686" t="str">
        <f>+VLOOKUP($A$1:$A$20584,'DT HUEVO'!$A:$E,3,0)</f>
        <v>L</v>
      </c>
      <c r="W686" t="str">
        <f>+VLOOKUP($A$1:$A$20424,'DT HUEVO'!$A:$E,4,0)</f>
        <v>EMPACADOS</v>
      </c>
      <c r="X686" t="str">
        <f>+VLOOKUP(T$1:T$20584,'DT HUEVO'!$H:$K,2,0)</f>
        <v>OCCIDENTE</v>
      </c>
      <c r="Y686" t="str">
        <f>+VLOOKUP(T$1:T$20584,'DT HUEVO'!$H:$K,3,0)</f>
        <v>CALOTO</v>
      </c>
      <c r="Z686">
        <f>+VLOOKUP(A$1:A$20584,'DT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180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550</v>
      </c>
      <c r="J687" s="131" t="s">
        <v>1262</v>
      </c>
      <c r="K687" s="131" t="s">
        <v>1263</v>
      </c>
      <c r="L687" s="133">
        <v>538.38</v>
      </c>
      <c r="M687" s="134">
        <v>46209</v>
      </c>
      <c r="O687" s="131" t="s">
        <v>145</v>
      </c>
      <c r="P687" s="131">
        <v>2152388</v>
      </c>
      <c r="Q687" s="131" t="s">
        <v>146</v>
      </c>
      <c r="R687" s="131">
        <v>0</v>
      </c>
      <c r="T687" s="3" t="str">
        <f>+VLOOKUP(Tabla1[[#This Row],[id_bodega]],'CONVERSION DATOS'!B:D,2,0)</f>
        <v>TAT CALI</v>
      </c>
      <c r="U687" s="3" t="str">
        <f>+VLOOKUP(Q687,'CONVERSION DATOS'!B:D,3,0)</f>
        <v>VEHICULOS</v>
      </c>
      <c r="V687" t="str">
        <f>+VLOOKUP($A$1:$A$20584,'DT HUEVO'!$A:$E,3,0)</f>
        <v>L</v>
      </c>
      <c r="W687" t="str">
        <f>+VLOOKUP($A$1:$A$20424,'DT HUEVO'!$A:$E,4,0)</f>
        <v>EMPACADOS</v>
      </c>
      <c r="X687" t="str">
        <f>+VLOOKUP(T$1:T$20584,'DT HUEVO'!$H:$K,2,0)</f>
        <v>OCCIDENTE</v>
      </c>
      <c r="Y687" t="str">
        <f>+VLOOKUP(T$1:T$20584,'DT HUEVO'!$H:$K,3,0)</f>
        <v>CALOTO</v>
      </c>
      <c r="Z687">
        <f>+VLOOKUP(A$1:A$20584,'DT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5378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455</v>
      </c>
      <c r="J688" s="131" t="s">
        <v>1262</v>
      </c>
      <c r="K688" s="131" t="s">
        <v>1263</v>
      </c>
      <c r="L688" s="133">
        <v>363.24</v>
      </c>
      <c r="M688" s="134">
        <v>46209</v>
      </c>
      <c r="O688" s="131" t="s">
        <v>147</v>
      </c>
      <c r="P688" s="131">
        <v>2110302</v>
      </c>
      <c r="Q688" s="131" t="s">
        <v>148</v>
      </c>
      <c r="R688" s="131">
        <v>0</v>
      </c>
      <c r="T688" s="3" t="str">
        <f>+VLOOKUP(Tabla1[[#This Row],[id_bodega]],'CONVERSION DATOS'!B:D,2,0)</f>
        <v>TAT CALI</v>
      </c>
      <c r="U688" s="3" t="str">
        <f>+VLOOKUP(Q688,'CONVERSION DATOS'!B:D,3,0)</f>
        <v>VEHICULOS</v>
      </c>
      <c r="V688" t="str">
        <f>+VLOOKUP($A$1:$A$20590,'DT HUEVO'!$A:$E,3,0)</f>
        <v>L</v>
      </c>
      <c r="W688" t="str">
        <f>+VLOOKUP($A$1:$A$20430,'DT HUEVO'!$A:$E,4,0)</f>
        <v>VERDE</v>
      </c>
      <c r="X688" t="str">
        <f>+VLOOKUP(T$1:T$20590,'DT HUEVO'!$H:$K,2,0)</f>
        <v>OCCIDENTE</v>
      </c>
      <c r="Y688" t="str">
        <f>+VLOOKUP(T$1:T$20590,'DT HUEVO'!$H:$K,3,0)</f>
        <v>CALOTO</v>
      </c>
      <c r="Z688">
        <f>+VLOOKUP(A$1:A$20590,'DT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4110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455</v>
      </c>
      <c r="J689" s="131" t="s">
        <v>1262</v>
      </c>
      <c r="K689" s="131" t="s">
        <v>1263</v>
      </c>
      <c r="L689" s="133">
        <v>363.24000000061272</v>
      </c>
      <c r="M689" s="134">
        <v>46209</v>
      </c>
      <c r="O689" s="131" t="s">
        <v>1717</v>
      </c>
      <c r="P689" s="131">
        <v>2110302</v>
      </c>
      <c r="Q689" s="131" t="s">
        <v>1108</v>
      </c>
      <c r="R689" s="131">
        <v>0</v>
      </c>
      <c r="T689" s="3" t="str">
        <f>+VLOOKUP(Tabla1[[#This Row],[id_bodega]],'CONVERSION DATOS'!B:D,2,0)</f>
        <v>TAT CALI</v>
      </c>
      <c r="U689" s="3" t="str">
        <f>+VLOOKUP(Q689,'CONVERSION DATOS'!B:D,3,0)</f>
        <v>VEHICULOS</v>
      </c>
      <c r="V689" t="str">
        <f>+VLOOKUP($A$1:$A$20590,'DT HUEVO'!$A:$E,3,0)</f>
        <v>L</v>
      </c>
      <c r="W689" t="str">
        <f>+VLOOKUP($A$1:$A$20430,'DT HUEVO'!$A:$E,4,0)</f>
        <v>VERDE</v>
      </c>
      <c r="X689" t="str">
        <f>+VLOOKUP(T$1:T$20590,'DT HUEVO'!$H:$K,2,0)</f>
        <v>OCCIDENTE</v>
      </c>
      <c r="Y689" t="str">
        <f>+VLOOKUP(T$1:T$20590,'DT HUEVO'!$H:$K,3,0)</f>
        <v>CALOTO</v>
      </c>
      <c r="Z689">
        <f>+VLOOKUP(A$1:A$20590,'DT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2152388</v>
      </c>
      <c r="B690" s="131" t="s">
        <v>1106</v>
      </c>
      <c r="C690" s="131" t="s">
        <v>1259</v>
      </c>
      <c r="D690" s="131">
        <v>255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550</v>
      </c>
      <c r="J690" s="131" t="s">
        <v>1262</v>
      </c>
      <c r="K690" s="131" t="s">
        <v>1263</v>
      </c>
      <c r="L690" s="133">
        <v>538.38</v>
      </c>
      <c r="M690" s="134">
        <v>46209</v>
      </c>
      <c r="O690" s="131" t="s">
        <v>1717</v>
      </c>
      <c r="P690" s="131">
        <v>2152388</v>
      </c>
      <c r="Q690" s="131" t="s">
        <v>1108</v>
      </c>
      <c r="R690" s="131">
        <v>0</v>
      </c>
      <c r="T690" s="3" t="str">
        <f>+VLOOKUP(Tabla1[[#This Row],[id_bodega]],'CONVERSION DATOS'!B:D,2,0)</f>
        <v>TAT CALI</v>
      </c>
      <c r="U690" s="3" t="str">
        <f>+VLOOKUP(Q690,'CONVERSION DATOS'!B:D,3,0)</f>
        <v>VEHICULOS</v>
      </c>
      <c r="V690" t="str">
        <f>+VLOOKUP($A$1:$A$20590,'DT HUEVO'!$A:$E,3,0)</f>
        <v>L</v>
      </c>
      <c r="W690" t="str">
        <f>+VLOOKUP($A$1:$A$20430,'DT HUEVO'!$A:$E,4,0)</f>
        <v>EMPACADOS</v>
      </c>
      <c r="X690" t="str">
        <f>+VLOOKUP(T$1:T$20590,'DT HUEVO'!$H:$K,2,0)</f>
        <v>OCCIDENTE</v>
      </c>
      <c r="Y690" t="str">
        <f>+VLOOKUP(T$1:T$20590,'DT HUEVO'!$H:$K,3,0)</f>
        <v>CALOTO</v>
      </c>
      <c r="Z690">
        <f>+VLOOKUP(A$1:A$20590,'DT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5730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455</v>
      </c>
      <c r="J691" s="131" t="s">
        <v>1262</v>
      </c>
      <c r="K691" s="131" t="s">
        <v>1263</v>
      </c>
      <c r="L691" s="133">
        <v>363.24000000014581</v>
      </c>
      <c r="M691" s="134">
        <v>46210</v>
      </c>
      <c r="O691" s="131" t="s">
        <v>153</v>
      </c>
      <c r="P691" s="131">
        <v>2110302</v>
      </c>
      <c r="Q691" s="131" t="s">
        <v>154</v>
      </c>
      <c r="R691" s="131">
        <v>0</v>
      </c>
      <c r="T691" s="3" t="str">
        <f>+VLOOKUP(Tabla1[[#This Row],[id_bodega]],'CONVERSION DATOS'!B:D,2,0)</f>
        <v>TAT CALI</v>
      </c>
      <c r="U691" s="3" t="str">
        <f>+VLOOKUP(Q691,'CONVERSION DATOS'!B:D,3,0)</f>
        <v>VEHICULOS</v>
      </c>
      <c r="V691" t="str">
        <f>+VLOOKUP($A$1:$A$20590,'DT HUEVO'!$A:$E,3,0)</f>
        <v>L</v>
      </c>
      <c r="W691" t="str">
        <f>+VLOOKUP($A$1:$A$20430,'DT HUEVO'!$A:$E,4,0)</f>
        <v>VERDE</v>
      </c>
      <c r="X691" t="str">
        <f>+VLOOKUP(T$1:T$20590,'DT HUEVO'!$H:$K,2,0)</f>
        <v>OCCIDENTE</v>
      </c>
      <c r="Y691" t="str">
        <f>+VLOOKUP(T$1:T$20590,'DT HUEVO'!$H:$K,3,0)</f>
        <v>CALOTO</v>
      </c>
      <c r="Z691">
        <f>+VLOOKUP(A$1:A$20590,'DT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9588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455</v>
      </c>
      <c r="J692" s="131" t="s">
        <v>1262</v>
      </c>
      <c r="K692" s="131" t="s">
        <v>1263</v>
      </c>
      <c r="L692" s="133">
        <v>363.24</v>
      </c>
      <c r="M692" s="134">
        <v>46209</v>
      </c>
      <c r="O692" s="131" t="s">
        <v>159</v>
      </c>
      <c r="P692" s="131">
        <v>2110302</v>
      </c>
      <c r="Q692" s="131" t="s">
        <v>160</v>
      </c>
      <c r="R692" s="131">
        <v>0</v>
      </c>
      <c r="T692" s="3" t="str">
        <f>+VLOOKUP(Tabla1[[#This Row],[id_bodega]],'CONVERSION DATOS'!B:D,2,0)</f>
        <v>TAT CALI</v>
      </c>
      <c r="U692" s="3" t="str">
        <f>+VLOOKUP(Q692,'CONVERSION DATOS'!B:D,3,0)</f>
        <v>VEHICULOS</v>
      </c>
      <c r="V692" t="str">
        <f>+VLOOKUP($A$1:$A$20590,'DT HUEVO'!$A:$E,3,0)</f>
        <v>L</v>
      </c>
      <c r="W692" t="str">
        <f>+VLOOKUP($A$1:$A$20430,'DT HUEVO'!$A:$E,4,0)</f>
        <v>VERDE</v>
      </c>
      <c r="X692" t="str">
        <f>+VLOOKUP(T$1:T$20590,'DT HUEVO'!$H:$K,2,0)</f>
        <v>OCCIDENTE</v>
      </c>
      <c r="Y692" t="str">
        <f>+VLOOKUP(T$1:T$20590,'DT HUEVO'!$H:$K,3,0)</f>
        <v>CALOTO</v>
      </c>
      <c r="Z692">
        <f>+VLOOKUP(A$1:A$20590,'DT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8280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455</v>
      </c>
      <c r="J693" s="131" t="s">
        <v>1262</v>
      </c>
      <c r="K693" s="131" t="s">
        <v>1263</v>
      </c>
      <c r="L693" s="133">
        <v>363.24</v>
      </c>
      <c r="M693" s="134">
        <v>46209</v>
      </c>
      <c r="O693" s="131" t="s">
        <v>712</v>
      </c>
      <c r="P693" s="131">
        <v>2110302</v>
      </c>
      <c r="Q693" s="131" t="s">
        <v>161</v>
      </c>
      <c r="R693" s="131">
        <v>0</v>
      </c>
      <c r="T693" s="3" t="str">
        <f>+VLOOKUP(Tabla1[[#This Row],[id_bodega]],'CONVERSION DATOS'!B:D,2,0)</f>
        <v>TAT CALI</v>
      </c>
      <c r="U693" s="3" t="str">
        <f>+VLOOKUP(Q693,'CONVERSION DATOS'!B:D,3,0)</f>
        <v>VEHICULOS</v>
      </c>
      <c r="V693" t="str">
        <f>+VLOOKUP($A$1:$A$20590,'DT HUEVO'!$A:$E,3,0)</f>
        <v>L</v>
      </c>
      <c r="W693" t="str">
        <f>+VLOOKUP($A$1:$A$20430,'DT HUEVO'!$A:$E,4,0)</f>
        <v>VERDE</v>
      </c>
      <c r="X693" t="str">
        <f>+VLOOKUP(T$1:T$20590,'DT HUEVO'!$H:$K,2,0)</f>
        <v>OCCIDENTE</v>
      </c>
      <c r="Y693" t="str">
        <f>+VLOOKUP(T$1:T$20590,'DT HUEVO'!$H:$K,3,0)</f>
        <v>CALOTO</v>
      </c>
      <c r="Z693">
        <f>+VLOOKUP(A$1:A$20590,'DT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2152388</v>
      </c>
      <c r="B694" s="131" t="s">
        <v>1106</v>
      </c>
      <c r="C694" s="131" t="s">
        <v>1259</v>
      </c>
      <c r="D694" s="131">
        <v>540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550</v>
      </c>
      <c r="J694" s="131" t="s">
        <v>1262</v>
      </c>
      <c r="K694" s="131" t="s">
        <v>1263</v>
      </c>
      <c r="L694" s="133">
        <v>538.38</v>
      </c>
      <c r="M694" s="134">
        <v>46209</v>
      </c>
      <c r="O694" s="131" t="s">
        <v>712</v>
      </c>
      <c r="P694" s="131">
        <v>2152388</v>
      </c>
      <c r="Q694" s="131" t="s">
        <v>161</v>
      </c>
      <c r="R694" s="131">
        <v>0</v>
      </c>
      <c r="T694" s="3" t="str">
        <f>+VLOOKUP(Tabla1[[#This Row],[id_bodega]],'CONVERSION DATOS'!B:D,2,0)</f>
        <v>TAT CALI</v>
      </c>
      <c r="U694" s="3" t="str">
        <f>+VLOOKUP(Q694,'CONVERSION DATOS'!B:D,3,0)</f>
        <v>VEHICULOS</v>
      </c>
      <c r="V694" t="str">
        <f>+VLOOKUP($A$1:$A$20590,'DT HUEVO'!$A:$E,3,0)</f>
        <v>L</v>
      </c>
      <c r="W694" t="str">
        <f>+VLOOKUP($A$1:$A$20430,'DT HUEVO'!$A:$E,4,0)</f>
        <v>EMPACADOS</v>
      </c>
      <c r="X694" t="str">
        <f>+VLOOKUP(T$1:T$20590,'DT HUEVO'!$H:$K,2,0)</f>
        <v>OCCIDENTE</v>
      </c>
      <c r="Y694" t="str">
        <f>+VLOOKUP(T$1:T$20590,'DT HUEVO'!$H:$K,3,0)</f>
        <v>CALOTO</v>
      </c>
      <c r="Z694">
        <f>+VLOOKUP(A$1:A$20590,'DT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8052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440</v>
      </c>
      <c r="J695" s="131" t="s">
        <v>1262</v>
      </c>
      <c r="K695" s="131" t="s">
        <v>1263</v>
      </c>
      <c r="L695" s="133">
        <v>363.24</v>
      </c>
      <c r="M695" s="134">
        <v>46210</v>
      </c>
      <c r="O695" s="131" t="s">
        <v>164</v>
      </c>
      <c r="P695" s="131">
        <v>2110302</v>
      </c>
      <c r="Q695" s="131" t="s">
        <v>165</v>
      </c>
      <c r="R695" s="131">
        <v>0</v>
      </c>
      <c r="T695" s="3" t="str">
        <f>+VLOOKUP(Tabla1[[#This Row],[id_bodega]],'CONVERSION DATOS'!B:D,2,0)</f>
        <v>TAT POPAYAN</v>
      </c>
      <c r="U695" s="3" t="str">
        <f>+VLOOKUP(Q695,'CONVERSION DATOS'!B:D,3,0)</f>
        <v>VEHICULOS</v>
      </c>
      <c r="V695" t="str">
        <f>+VLOOKUP($A$1:$A$20590,'DT HUEVO'!$A:$E,3,0)</f>
        <v>L</v>
      </c>
      <c r="W695" t="str">
        <f>+VLOOKUP($A$1:$A$20430,'DT HUEVO'!$A:$E,4,0)</f>
        <v>VERDE</v>
      </c>
      <c r="X695" t="str">
        <f>+VLOOKUP(T$1:T$20590,'DT HUEVO'!$H:$K,2,0)</f>
        <v>OCCIDENTE</v>
      </c>
      <c r="Y695" t="str">
        <f>+VLOOKUP(T$1:T$20590,'DT HUEVO'!$H:$K,3,0)</f>
        <v>CALOTO</v>
      </c>
      <c r="Z695">
        <f>+VLOOKUP(A$1:A$20590,'DT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2152388</v>
      </c>
      <c r="B696" s="131" t="s">
        <v>1106</v>
      </c>
      <c r="C696" s="131" t="s">
        <v>1259</v>
      </c>
      <c r="D696" s="131">
        <v>510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540</v>
      </c>
      <c r="J696" s="131" t="s">
        <v>1262</v>
      </c>
      <c r="K696" s="131" t="s">
        <v>1263</v>
      </c>
      <c r="L696" s="133">
        <v>538.38</v>
      </c>
      <c r="M696" s="134">
        <v>46210</v>
      </c>
      <c r="O696" s="131" t="s">
        <v>164</v>
      </c>
      <c r="P696" s="131">
        <v>2152388</v>
      </c>
      <c r="Q696" s="131" t="s">
        <v>165</v>
      </c>
      <c r="R696" s="131">
        <v>0</v>
      </c>
      <c r="T696" s="3" t="str">
        <f>+VLOOKUP(Tabla1[[#This Row],[id_bodega]],'CONVERSION DATOS'!B:D,2,0)</f>
        <v>TAT POPAYAN</v>
      </c>
      <c r="U696" s="3" t="str">
        <f>+VLOOKUP(Q696,'CONVERSION DATOS'!B:D,3,0)</f>
        <v>VEHICULOS</v>
      </c>
      <c r="V696" t="str">
        <f>+VLOOKUP($A$1:$A$20590,'DT HUEVO'!$A:$E,3,0)</f>
        <v>L</v>
      </c>
      <c r="W696" t="str">
        <f>+VLOOKUP($A$1:$A$20430,'DT HUEVO'!$A:$E,4,0)</f>
        <v>EMPACADOS</v>
      </c>
      <c r="X696" t="str">
        <f>+VLOOKUP(T$1:T$20590,'DT HUEVO'!$H:$K,2,0)</f>
        <v>OCCIDENTE</v>
      </c>
      <c r="Y696" t="str">
        <f>+VLOOKUP(T$1:T$20590,'DT HUEVO'!$H:$K,3,0)</f>
        <v>CALOTO</v>
      </c>
      <c r="Z696">
        <f>+VLOOKUP(A$1:A$20590,'DT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4830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363.24</v>
      </c>
      <c r="M697" s="134">
        <v>46210</v>
      </c>
      <c r="O697" s="131" t="s">
        <v>166</v>
      </c>
      <c r="P697" s="131">
        <v>2110302</v>
      </c>
      <c r="Q697" s="131" t="s">
        <v>167</v>
      </c>
      <c r="R697" s="131">
        <v>0</v>
      </c>
      <c r="T697" s="3" t="str">
        <f>+VLOOKUP(Tabla1[[#This Row],[id_bodega]],'CONVERSION DATOS'!B:D,2,0)</f>
        <v>TAT POPAYAN</v>
      </c>
      <c r="U697" s="3" t="str">
        <f>+VLOOKUP(Q697,'CONVERSION DATOS'!B:D,3,0)</f>
        <v>VEHICULOS</v>
      </c>
      <c r="V697" t="str">
        <f>+VLOOKUP($A$1:$A$20590,'DT HUEVO'!$A:$E,3,0)</f>
        <v>L</v>
      </c>
      <c r="W697" t="str">
        <f>+VLOOKUP($A$1:$A$20430,'DT HUEVO'!$A:$E,4,0)</f>
        <v>VERDE</v>
      </c>
      <c r="X697" t="str">
        <f>+VLOOKUP(T$1:T$20590,'DT HUEVO'!$H:$K,2,0)</f>
        <v>OCCIDENTE</v>
      </c>
      <c r="Y697" t="str">
        <f>+VLOOKUP(T$1:T$20590,'DT HUEVO'!$H:$K,3,0)</f>
        <v>CALOTO</v>
      </c>
      <c r="Z697">
        <f>+VLOOKUP(A$1:A$20590,'DT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2152388</v>
      </c>
      <c r="B698" s="131" t="s">
        <v>1106</v>
      </c>
      <c r="C698" s="131" t="s">
        <v>1259</v>
      </c>
      <c r="D698" s="131">
        <v>645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540</v>
      </c>
      <c r="J698" s="131" t="s">
        <v>1262</v>
      </c>
      <c r="K698" s="131" t="s">
        <v>1263</v>
      </c>
      <c r="L698" s="133">
        <v>538.38</v>
      </c>
      <c r="M698" s="134">
        <v>46209</v>
      </c>
      <c r="O698" s="131" t="s">
        <v>166</v>
      </c>
      <c r="P698" s="131">
        <v>2152388</v>
      </c>
      <c r="Q698" s="131" t="s">
        <v>167</v>
      </c>
      <c r="R698" s="131">
        <v>0</v>
      </c>
      <c r="T698" s="3" t="str">
        <f>+VLOOKUP(Tabla1[[#This Row],[id_bodega]],'CONVERSION DATOS'!B:D,2,0)</f>
        <v>TAT POPAYAN</v>
      </c>
      <c r="U698" s="3" t="str">
        <f>+VLOOKUP(Q698,'CONVERSION DATOS'!B:D,3,0)</f>
        <v>VEHICULOS</v>
      </c>
      <c r="V698" t="str">
        <f>+VLOOKUP($A$1:$A$20535,'DT HUEVO'!$A:$E,3,0)</f>
        <v>L</v>
      </c>
      <c r="W698" t="str">
        <f>+VLOOKUP($A$1:$A$20375,'DT HUEVO'!$A:$E,4,0)</f>
        <v>EMPACADOS</v>
      </c>
      <c r="X698" t="str">
        <f>+VLOOKUP(T$1:T$20535,'DT HUEVO'!$H:$K,2,0)</f>
        <v>OCCIDENTE</v>
      </c>
      <c r="Y698" t="str">
        <f>+VLOOKUP(T$1:T$20535,'DT HUEVO'!$H:$K,3,0)</f>
        <v>CALOTO</v>
      </c>
      <c r="Z698">
        <f>+VLOOKUP(A$1:A$20535,'DT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13980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363.24</v>
      </c>
      <c r="M699" s="134">
        <v>46210</v>
      </c>
      <c r="O699" s="131" t="s">
        <v>168</v>
      </c>
      <c r="P699" s="131">
        <v>2110302</v>
      </c>
      <c r="Q699" s="131" t="s">
        <v>169</v>
      </c>
      <c r="R699" s="131">
        <v>0</v>
      </c>
      <c r="T699" s="3" t="str">
        <f>+VLOOKUP(Tabla1[[#This Row],[id_bodega]],'CONVERSION DATOS'!B:D,2,0)</f>
        <v>TAT POPAYAN</v>
      </c>
      <c r="U699" s="3" t="str">
        <f>+VLOOKUP(Q699,'CONVERSION DATOS'!B:D,3,0)</f>
        <v>VEHICULOS</v>
      </c>
      <c r="V699" t="str">
        <f>+VLOOKUP($A$1:$A$20579,'DT HUEVO'!$A:$E,3,0)</f>
        <v>L</v>
      </c>
      <c r="W699" t="str">
        <f>+VLOOKUP($A$1:$A$20419,'DT HUEVO'!$A:$E,4,0)</f>
        <v>VERDE</v>
      </c>
      <c r="X699" t="str">
        <f>+VLOOKUP(T$1:T$20579,'DT HUEVO'!$H:$K,2,0)</f>
        <v>OCCIDENTE</v>
      </c>
      <c r="Y699" t="str">
        <f>+VLOOKUP(T$1:T$20579,'DT HUEVO'!$H:$K,3,0)</f>
        <v>CALOTO</v>
      </c>
      <c r="Z699">
        <f>+VLOOKUP(A$1:A$20579,'DT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2152388</v>
      </c>
      <c r="B700" s="131" t="s">
        <v>1106</v>
      </c>
      <c r="C700" s="131" t="s">
        <v>1259</v>
      </c>
      <c r="D700" s="131">
        <v>855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540</v>
      </c>
      <c r="J700" s="131" t="s">
        <v>1262</v>
      </c>
      <c r="K700" s="131" t="s">
        <v>1263</v>
      </c>
      <c r="L700" s="133">
        <v>538.38</v>
      </c>
      <c r="M700" s="134">
        <v>46209</v>
      </c>
      <c r="O700" s="131" t="s">
        <v>168</v>
      </c>
      <c r="P700" s="131">
        <v>2152388</v>
      </c>
      <c r="Q700" s="131" t="s">
        <v>169</v>
      </c>
      <c r="R700" s="131">
        <v>0</v>
      </c>
      <c r="T700" s="3" t="str">
        <f>+VLOOKUP(Tabla1[[#This Row],[id_bodega]],'CONVERSION DATOS'!B:D,2,0)</f>
        <v>TAT POPAYAN</v>
      </c>
      <c r="U700" s="3" t="str">
        <f>+VLOOKUP(Q700,'CONVERSION DATOS'!B:D,3,0)</f>
        <v>VEHICULOS</v>
      </c>
      <c r="V700" t="str">
        <f>+VLOOKUP($A$1:$A$20576,'DT HUEVO'!$A:$E,3,0)</f>
        <v>L</v>
      </c>
      <c r="W700" t="str">
        <f>+VLOOKUP($A$1:$A$20416,'DT HUEVO'!$A:$E,4,0)</f>
        <v>EMPACADOS</v>
      </c>
      <c r="X700" t="str">
        <f>+VLOOKUP(T$1:T$20576,'DT HUEVO'!$H:$K,2,0)</f>
        <v>OCCIDENTE</v>
      </c>
      <c r="Y700" t="str">
        <f>+VLOOKUP(T$1:T$20576,'DT HUEVO'!$H:$K,3,0)</f>
        <v>CALOTO</v>
      </c>
      <c r="Z700">
        <f>+VLOOKUP(A$1:A$20576,'DT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9540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440</v>
      </c>
      <c r="J701" s="131" t="s">
        <v>1262</v>
      </c>
      <c r="K701" s="131" t="s">
        <v>1263</v>
      </c>
      <c r="L701" s="133">
        <v>363.24</v>
      </c>
      <c r="M701" s="134">
        <v>46210</v>
      </c>
      <c r="O701" s="131" t="s">
        <v>170</v>
      </c>
      <c r="P701" s="131">
        <v>2110302</v>
      </c>
      <c r="Q701" s="131" t="s">
        <v>171</v>
      </c>
      <c r="R701" s="131">
        <v>0</v>
      </c>
      <c r="T701" s="3" t="str">
        <f>+VLOOKUP(Tabla1[[#This Row],[id_bodega]],'CONVERSION DATOS'!B:D,2,0)</f>
        <v>TAT POPAYAN</v>
      </c>
      <c r="U701" s="3" t="str">
        <f>+VLOOKUP(Q701,'CONVERSION DATOS'!B:D,3,0)</f>
        <v>VEHICULOS</v>
      </c>
      <c r="V701" t="str">
        <f>+VLOOKUP($A$1:$A$20538,'DT HUEVO'!$A:$E,3,0)</f>
        <v>L</v>
      </c>
      <c r="W701" t="str">
        <f>+VLOOKUP($A$1:$A$20378,'DT HUEVO'!$A:$E,4,0)</f>
        <v>VERDE</v>
      </c>
      <c r="X701" t="str">
        <f>+VLOOKUP(T$1:T$20538,'DT HUEVO'!$H:$K,2,0)</f>
        <v>OCCIDENTE</v>
      </c>
      <c r="Y701" t="str">
        <f>+VLOOKUP(T$1:T$20538,'DT HUEVO'!$H:$K,3,0)</f>
        <v>CALOTO</v>
      </c>
      <c r="Z701">
        <f>+VLOOKUP(A$1:A$20538,'DT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2152388</v>
      </c>
      <c r="B702" s="131" t="s">
        <v>1106</v>
      </c>
      <c r="C702" s="131" t="s">
        <v>1259</v>
      </c>
      <c r="D702" s="131">
        <v>585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538.38</v>
      </c>
      <c r="M702" s="134">
        <v>46210</v>
      </c>
      <c r="O702" s="131" t="s">
        <v>170</v>
      </c>
      <c r="P702" s="131">
        <v>2152388</v>
      </c>
      <c r="Q702" s="131" t="s">
        <v>171</v>
      </c>
      <c r="R702" s="131">
        <v>0</v>
      </c>
      <c r="T702" s="3" t="str">
        <f>+VLOOKUP(Tabla1[[#This Row],[id_bodega]],'CONVERSION DATOS'!B:D,2,0)</f>
        <v>TAT POPAYAN</v>
      </c>
      <c r="U702" s="3" t="str">
        <f>+VLOOKUP(Q702,'CONVERSION DATOS'!B:D,3,0)</f>
        <v>VEHICULOS</v>
      </c>
      <c r="V702" t="str">
        <f>+VLOOKUP($A$1:$A$20535,'DT HUEVO'!$A:$E,3,0)</f>
        <v>L</v>
      </c>
      <c r="W702" t="str">
        <f>+VLOOKUP($A$1:$A$20375,'DT HUEVO'!$A:$E,4,0)</f>
        <v>EMPACADOS</v>
      </c>
      <c r="X702" t="str">
        <f>+VLOOKUP(T$1:T$20535,'DT HUEVO'!$H:$K,2,0)</f>
        <v>OCCIDENTE</v>
      </c>
      <c r="Y702" t="str">
        <f>+VLOOKUP(T$1:T$20535,'DT HUEVO'!$H:$K,3,0)</f>
        <v>CALOTO</v>
      </c>
      <c r="Z702">
        <f>+VLOOKUP(A$1:A$20535,'DT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11855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363.24</v>
      </c>
      <c r="M703" s="134">
        <v>46210</v>
      </c>
      <c r="O703" s="131" t="s">
        <v>172</v>
      </c>
      <c r="P703" s="131">
        <v>2110302</v>
      </c>
      <c r="Q703" s="131" t="s">
        <v>173</v>
      </c>
      <c r="R703" s="131">
        <v>0</v>
      </c>
      <c r="T703" s="3" t="str">
        <f>+VLOOKUP(Tabla1[[#This Row],[id_bodega]],'CONVERSION DATOS'!B:D,2,0)</f>
        <v>TAT POPAYAN</v>
      </c>
      <c r="U703" s="3" t="str">
        <f>+VLOOKUP(Q703,'CONVERSION DATOS'!B:D,3,0)</f>
        <v>VEHICULOS</v>
      </c>
      <c r="V703" t="str">
        <f>+VLOOKUP($A$1:$A$20505,'DT HUEVO'!$A:$E,3,0)</f>
        <v>L</v>
      </c>
      <c r="W703" t="str">
        <f>+VLOOKUP($A$1:$A$20345,'DT HUEVO'!$A:$E,4,0)</f>
        <v>VERDE</v>
      </c>
      <c r="X703" t="str">
        <f>+VLOOKUP(T$1:T$20505,'DT HUEVO'!$H:$K,2,0)</f>
        <v>OCCIDENTE</v>
      </c>
      <c r="Y703" t="str">
        <f>+VLOOKUP(T$1:T$20505,'DT HUEVO'!$H:$K,3,0)</f>
        <v>CALOTO</v>
      </c>
      <c r="Z703">
        <f>+VLOOKUP(A$1:A$20505,'DT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510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46209</v>
      </c>
      <c r="N704" s="131">
        <v>0</v>
      </c>
      <c r="O704" s="131" t="s">
        <v>172</v>
      </c>
      <c r="P704" s="131">
        <v>2110317</v>
      </c>
      <c r="Q704" s="131" t="s">
        <v>173</v>
      </c>
      <c r="R704" s="131">
        <v>0</v>
      </c>
      <c r="T704" s="3" t="str">
        <f>+VLOOKUP(Tabla1[[#This Row],[id_bodega]],'CONVERSION DATOS'!B:D,2,0)</f>
        <v>TAT POPAYAN</v>
      </c>
      <c r="U704" s="3" t="str">
        <f>+VLOOKUP(Q704,'CONVERSION DATOS'!B:D,3,0)</f>
        <v>VEHICULOS</v>
      </c>
      <c r="V704" t="str">
        <f>+VLOOKUP($A$1:$A$20538,'DT HUEVO'!$A:$E,3,0)</f>
        <v>L</v>
      </c>
      <c r="W704" t="str">
        <f>+VLOOKUP($A$1:$A$20378,'DT HUEVO'!$A:$E,4,0)</f>
        <v>EMPACADOS</v>
      </c>
      <c r="X704" t="str">
        <f>+VLOOKUP(T$1:T$20538,'DT HUEVO'!$H:$K,2,0)</f>
        <v>OCCIDENTE</v>
      </c>
      <c r="Y704" t="str">
        <f>+VLOOKUP(T$1:T$20538,'DT HUEVO'!$H:$K,3,0)</f>
        <v>CALOTO</v>
      </c>
      <c r="Z704">
        <f>+VLOOKUP(A$1:A$20538,'DT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2152388</v>
      </c>
      <c r="B705" s="131" t="s">
        <v>1106</v>
      </c>
      <c r="C705" s="131" t="s">
        <v>1259</v>
      </c>
      <c r="D705" s="131">
        <v>540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540</v>
      </c>
      <c r="J705" s="131" t="s">
        <v>1262</v>
      </c>
      <c r="K705" s="131" t="s">
        <v>1263</v>
      </c>
      <c r="L705" s="133">
        <v>538.38</v>
      </c>
      <c r="M705" s="134">
        <v>46209</v>
      </c>
      <c r="O705" s="131" t="s">
        <v>172</v>
      </c>
      <c r="P705" s="131">
        <v>2152388</v>
      </c>
      <c r="Q705" s="131" t="s">
        <v>173</v>
      </c>
      <c r="R705" s="131">
        <v>0</v>
      </c>
      <c r="T705" s="3" t="str">
        <f>+VLOOKUP(Tabla1[[#This Row],[id_bodega]],'CONVERSION DATOS'!B:D,2,0)</f>
        <v>TAT POPAYAN</v>
      </c>
      <c r="U705" s="3" t="str">
        <f>+VLOOKUP(Q705,'CONVERSION DATOS'!B:D,3,0)</f>
        <v>VEHICULOS</v>
      </c>
      <c r="V705" t="str">
        <f>+VLOOKUP($A$1:$A$20521,'DT HUEVO'!$A:$E,3,0)</f>
        <v>L</v>
      </c>
      <c r="W705" t="str">
        <f>+VLOOKUP($A$1:$A$20361,'DT HUEVO'!$A:$E,4,0)</f>
        <v>EMPACADOS</v>
      </c>
      <c r="X705" t="str">
        <f>+VLOOKUP(T$1:T$20521,'DT HUEVO'!$H:$K,2,0)</f>
        <v>OCCIDENTE</v>
      </c>
      <c r="Y705" t="str">
        <f>+VLOOKUP(T$1:T$20521,'DT HUEVO'!$H:$K,3,0)</f>
        <v>CALOTO</v>
      </c>
      <c r="Z705">
        <f>+VLOOKUP(A$1:A$20521,'DT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9355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440</v>
      </c>
      <c r="J706" s="131" t="s">
        <v>1262</v>
      </c>
      <c r="K706" s="131" t="s">
        <v>1263</v>
      </c>
      <c r="L706" s="133">
        <v>363.24</v>
      </c>
      <c r="M706" s="134">
        <v>46209</v>
      </c>
      <c r="O706" s="131" t="s">
        <v>174</v>
      </c>
      <c r="P706" s="131">
        <v>2110302</v>
      </c>
      <c r="Q706" s="131" t="s">
        <v>175</v>
      </c>
      <c r="R706" s="131">
        <v>0</v>
      </c>
      <c r="T706" s="3" t="str">
        <f>+VLOOKUP(Tabla1[[#This Row],[id_bodega]],'CONVERSION DATOS'!B:D,2,0)</f>
        <v>TAT POPAYAN</v>
      </c>
      <c r="U706" s="3" t="str">
        <f>+VLOOKUP(Q706,'CONVERSION DATOS'!B:D,3,0)</f>
        <v>VEHICULOS</v>
      </c>
      <c r="V706" t="str">
        <f>+VLOOKUP($A$1:$A$20535,'DT HUEVO'!$A:$E,3,0)</f>
        <v>L</v>
      </c>
      <c r="W706" t="str">
        <f>+VLOOKUP($A$1:$A$20375,'DT HUEVO'!$A:$E,4,0)</f>
        <v>VERDE</v>
      </c>
      <c r="X706" t="str">
        <f>+VLOOKUP(T$1:T$20535,'DT HUEVO'!$H:$K,2,0)</f>
        <v>OCCIDENTE</v>
      </c>
      <c r="Y706" t="str">
        <f>+VLOOKUP(T$1:T$20535,'DT HUEVO'!$H:$K,3,0)</f>
        <v>CALOTO</v>
      </c>
      <c r="Z706">
        <f>+VLOOKUP(A$1:A$20535,'DT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2152388</v>
      </c>
      <c r="B707" s="131" t="s">
        <v>1106</v>
      </c>
      <c r="C707" s="131" t="s">
        <v>1259</v>
      </c>
      <c r="D707" s="131">
        <v>480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540</v>
      </c>
      <c r="J707" s="131" t="s">
        <v>1262</v>
      </c>
      <c r="K707" s="131" t="s">
        <v>1263</v>
      </c>
      <c r="L707" s="133">
        <v>538.38</v>
      </c>
      <c r="M707" s="134">
        <v>46209</v>
      </c>
      <c r="O707" s="131" t="s">
        <v>174</v>
      </c>
      <c r="P707" s="131">
        <v>2152388</v>
      </c>
      <c r="Q707" s="131" t="s">
        <v>175</v>
      </c>
      <c r="R707" s="131">
        <v>0</v>
      </c>
      <c r="T707" s="3" t="str">
        <f>+VLOOKUP(Tabla1[[#This Row],[id_bodega]],'CONVERSION DATOS'!B:D,2,0)</f>
        <v>TAT POPAYAN</v>
      </c>
      <c r="U707" s="3" t="str">
        <f>+VLOOKUP(Q707,'CONVERSION DATOS'!B:D,3,0)</f>
        <v>VEHICULOS</v>
      </c>
      <c r="V707" t="str">
        <f>+VLOOKUP($A$1:$A$20579,'DT HUEVO'!$A:$E,3,0)</f>
        <v>L</v>
      </c>
      <c r="W707" t="str">
        <f>+VLOOKUP($A$1:$A$20419,'DT HUEVO'!$A:$E,4,0)</f>
        <v>EMPACADOS</v>
      </c>
      <c r="X707" t="str">
        <f>+VLOOKUP(T$1:T$20579,'DT HUEVO'!$H:$K,2,0)</f>
        <v>OCCIDENTE</v>
      </c>
      <c r="Y707" t="str">
        <f>+VLOOKUP(T$1:T$20579,'DT HUEVO'!$H:$K,3,0)</f>
        <v>CALOTO</v>
      </c>
      <c r="Z707">
        <f>+VLOOKUP(A$1:A$20579,'DT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12877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363.24</v>
      </c>
      <c r="M708" s="134">
        <v>46210</v>
      </c>
      <c r="O708" s="131" t="s">
        <v>176</v>
      </c>
      <c r="P708" s="131">
        <v>2110302</v>
      </c>
      <c r="Q708" s="131" t="s">
        <v>177</v>
      </c>
      <c r="R708" s="131">
        <v>0</v>
      </c>
      <c r="T708" s="3" t="str">
        <f>+VLOOKUP(Tabla1[[#This Row],[id_bodega]],'CONVERSION DATOS'!B:D,2,0)</f>
        <v>TAT POPAYAN</v>
      </c>
      <c r="U708" s="3" t="str">
        <f>+VLOOKUP(Q708,'CONVERSION DATOS'!B:D,3,0)</f>
        <v>VEHICULOS</v>
      </c>
      <c r="V708" t="str">
        <f>+VLOOKUP($A$1:$A$20579,'DT HUEVO'!$A:$E,3,0)</f>
        <v>L</v>
      </c>
      <c r="W708" t="str">
        <f>+VLOOKUP($A$1:$A$20419,'DT HUEVO'!$A:$E,4,0)</f>
        <v>VERDE</v>
      </c>
      <c r="X708" t="str">
        <f>+VLOOKUP(T$1:T$20579,'DT HUEVO'!$H:$K,2,0)</f>
        <v>OCCIDENTE</v>
      </c>
      <c r="Y708" t="str">
        <f>+VLOOKUP(T$1:T$20579,'DT HUEVO'!$H:$K,3,0)</f>
        <v>CALOTO</v>
      </c>
      <c r="Z708">
        <f>+VLOOKUP(A$1:A$20579,'DT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2152388</v>
      </c>
      <c r="B709" s="131" t="s">
        <v>1106</v>
      </c>
      <c r="C709" s="131" t="s">
        <v>1259</v>
      </c>
      <c r="D709" s="131">
        <v>270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538.38</v>
      </c>
      <c r="M709" s="134">
        <v>46210</v>
      </c>
      <c r="O709" s="131" t="s">
        <v>176</v>
      </c>
      <c r="P709" s="131">
        <v>2152388</v>
      </c>
      <c r="Q709" s="131" t="s">
        <v>177</v>
      </c>
      <c r="R709" s="131">
        <v>0</v>
      </c>
      <c r="T709" s="3" t="str">
        <f>+VLOOKUP(Tabla1[[#This Row],[id_bodega]],'CONVERSION DATOS'!B:D,2,0)</f>
        <v>TAT POPAYAN</v>
      </c>
      <c r="U709" s="3" t="str">
        <f>+VLOOKUP(Q709,'CONVERSION DATOS'!B:D,3,0)</f>
        <v>VEHICULOS</v>
      </c>
      <c r="V709" t="str">
        <f>+VLOOKUP($A$1:$A$20490,'DT HUEVO'!$A:$E,3,0)</f>
        <v>L</v>
      </c>
      <c r="W709" t="str">
        <f>+VLOOKUP($A$1:$A$20330,'DT HUEVO'!$A:$E,4,0)</f>
        <v>EMPACADOS</v>
      </c>
      <c r="X709" t="str">
        <f>+VLOOKUP(T$1:T$20490,'DT HUEVO'!$H:$K,2,0)</f>
        <v>OCCIDENTE</v>
      </c>
      <c r="Y709" t="str">
        <f>+VLOOKUP(T$1:T$20490,'DT HUEVO'!$H:$K,3,0)</f>
        <v>CALOTO</v>
      </c>
      <c r="Z709">
        <f>+VLOOKUP(A$1:A$20490,'DT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12925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363.24</v>
      </c>
      <c r="M710" s="134">
        <v>46209</v>
      </c>
      <c r="O710" s="131" t="s">
        <v>178</v>
      </c>
      <c r="P710" s="131">
        <v>2110302</v>
      </c>
      <c r="Q710" s="131" t="s">
        <v>179</v>
      </c>
      <c r="R710" s="131">
        <v>0</v>
      </c>
      <c r="T710" s="3" t="str">
        <f>+VLOOKUP(Tabla1[[#This Row],[id_bodega]],'CONVERSION DATOS'!B:D,2,0)</f>
        <v>TAT POPAYAN</v>
      </c>
      <c r="U710" s="3" t="str">
        <f>+VLOOKUP(Q710,'CONVERSION DATOS'!B:D,3,0)</f>
        <v>VEHICULOS</v>
      </c>
      <c r="V710" t="str">
        <f>+VLOOKUP($A$1:$A$20571,'DT HUEVO'!$A:$E,3,0)</f>
        <v>L</v>
      </c>
      <c r="W710" t="str">
        <f>+VLOOKUP($A$1:$A$20411,'DT HUEVO'!$A:$E,4,0)</f>
        <v>VERDE</v>
      </c>
      <c r="X710" t="str">
        <f>+VLOOKUP(T$1:T$20571,'DT HUEVO'!$H:$K,2,0)</f>
        <v>OCCIDENTE</v>
      </c>
      <c r="Y710" t="str">
        <f>+VLOOKUP(T$1:T$20571,'DT HUEVO'!$H:$K,3,0)</f>
        <v>CALOTO</v>
      </c>
      <c r="Z710">
        <f>+VLOOKUP(A$1:A$20571,'DT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2152388</v>
      </c>
      <c r="B711" s="131" t="s">
        <v>1106</v>
      </c>
      <c r="C711" s="131" t="s">
        <v>1259</v>
      </c>
      <c r="D711" s="131">
        <v>180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538.38</v>
      </c>
      <c r="M711" s="134">
        <v>46209</v>
      </c>
      <c r="O711" s="131" t="s">
        <v>178</v>
      </c>
      <c r="P711" s="131">
        <v>2152388</v>
      </c>
      <c r="Q711" s="131" t="s">
        <v>179</v>
      </c>
      <c r="R711" s="131">
        <v>0</v>
      </c>
      <c r="T711" s="3" t="str">
        <f>+VLOOKUP(Tabla1[[#This Row],[id_bodega]],'CONVERSION DATOS'!B:D,2,0)</f>
        <v>TAT POPAYAN</v>
      </c>
      <c r="U711" s="3" t="str">
        <f>+VLOOKUP(Q711,'CONVERSION DATOS'!B:D,3,0)</f>
        <v>VEHICULOS</v>
      </c>
      <c r="V711" t="str">
        <f>+VLOOKUP($A$1:$A$20579,'DT HUEVO'!$A:$E,3,0)</f>
        <v>L</v>
      </c>
      <c r="W711" t="str">
        <f>+VLOOKUP($A$1:$A$20419,'DT HUEVO'!$A:$E,4,0)</f>
        <v>EMPACADOS</v>
      </c>
      <c r="X711" t="str">
        <f>+VLOOKUP(T$1:T$20579,'DT HUEVO'!$H:$K,2,0)</f>
        <v>OCCIDENTE</v>
      </c>
      <c r="Y711" t="str">
        <f>+VLOOKUP(T$1:T$20579,'DT HUEVO'!$H:$K,3,0)</f>
        <v>CALOTO</v>
      </c>
      <c r="Z711">
        <f>+VLOOKUP(A$1:A$20579,'DT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12452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440</v>
      </c>
      <c r="J712" s="131" t="s">
        <v>1262</v>
      </c>
      <c r="K712" s="131" t="s">
        <v>1263</v>
      </c>
      <c r="L712" s="133">
        <v>363.24</v>
      </c>
      <c r="M712" s="134">
        <v>46210</v>
      </c>
      <c r="O712" s="131" t="s">
        <v>1034</v>
      </c>
      <c r="P712" s="131">
        <v>2110302</v>
      </c>
      <c r="Q712" s="131" t="s">
        <v>1035</v>
      </c>
      <c r="R712" s="131">
        <v>0</v>
      </c>
      <c r="T712" s="3" t="str">
        <f>+VLOOKUP(Tabla1[[#This Row],[id_bodega]],'CONVERSION DATOS'!B:D,2,0)</f>
        <v>TAT POPAYAN</v>
      </c>
      <c r="U712" s="3" t="str">
        <f>+VLOOKUP(Q712,'CONVERSION DATOS'!B:D,3,0)</f>
        <v>VEHICULOS</v>
      </c>
      <c r="V712" t="str">
        <f>+VLOOKUP($A$1:$A$20571,'DT HUEVO'!$A:$E,3,0)</f>
        <v>L</v>
      </c>
      <c r="W712" t="str">
        <f>+VLOOKUP($A$1:$A$20411,'DT HUEVO'!$A:$E,4,0)</f>
        <v>VERDE</v>
      </c>
      <c r="X712" t="str">
        <f>+VLOOKUP(T$1:T$20571,'DT HUEVO'!$H:$K,2,0)</f>
        <v>OCCIDENTE</v>
      </c>
      <c r="Y712" t="str">
        <f>+VLOOKUP(T$1:T$20571,'DT HUEVO'!$H:$K,3,0)</f>
        <v>CALOTO</v>
      </c>
      <c r="Z712">
        <f>+VLOOKUP(A$1:A$20571,'DT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2152388</v>
      </c>
      <c r="B713" s="131" t="s">
        <v>1106</v>
      </c>
      <c r="C713" s="131" t="s">
        <v>1259</v>
      </c>
      <c r="D713" s="131">
        <v>360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540</v>
      </c>
      <c r="J713" s="131" t="s">
        <v>1262</v>
      </c>
      <c r="K713" s="131" t="s">
        <v>1263</v>
      </c>
      <c r="L713" s="133">
        <v>538.38</v>
      </c>
      <c r="M713" s="134">
        <v>46209</v>
      </c>
      <c r="O713" s="131" t="s">
        <v>1034</v>
      </c>
      <c r="P713" s="131">
        <v>2152388</v>
      </c>
      <c r="Q713" s="131" t="s">
        <v>1035</v>
      </c>
      <c r="R713" s="131">
        <v>0</v>
      </c>
      <c r="T713" s="3" t="str">
        <f>+VLOOKUP(Tabla1[[#This Row],[id_bodega]],'CONVERSION DATOS'!B:D,2,0)</f>
        <v>TAT POPAYAN</v>
      </c>
      <c r="U713" s="3" t="str">
        <f>+VLOOKUP(Q713,'CONVERSION DATOS'!B:D,3,0)</f>
        <v>VEHICULOS</v>
      </c>
      <c r="V713" t="str">
        <f>+VLOOKUP($A$1:$A$20490,'DT HUEVO'!$A:$E,3,0)</f>
        <v>L</v>
      </c>
      <c r="W713" t="str">
        <f>+VLOOKUP($A$1:$A$20330,'DT HUEVO'!$A:$E,4,0)</f>
        <v>EMPACADOS</v>
      </c>
      <c r="X713" t="str">
        <f>+VLOOKUP(T$1:T$20490,'DT HUEVO'!$H:$K,2,0)</f>
        <v>OCCIDENTE</v>
      </c>
      <c r="Y713" t="str">
        <f>+VLOOKUP(T$1:T$20490,'DT HUEVO'!$H:$K,3,0)</f>
        <v>CALOTO</v>
      </c>
      <c r="Z713">
        <f>+VLOOKUP(A$1:A$20490,'DT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10110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</v>
      </c>
      <c r="M714" s="134">
        <v>46209</v>
      </c>
      <c r="O714" s="131" t="s">
        <v>1751</v>
      </c>
      <c r="P714" s="131">
        <v>2110302</v>
      </c>
      <c r="Q714" s="131" t="s">
        <v>1349</v>
      </c>
      <c r="R714" s="131">
        <v>0</v>
      </c>
      <c r="T714" s="3" t="str">
        <f>+VLOOKUP(Tabla1[[#This Row],[id_bodega]],'CONVERSION DATOS'!B:D,2,0)</f>
        <v>TAT POPAYAN</v>
      </c>
      <c r="U714" s="3" t="str">
        <f>+VLOOKUP(Q714,'CONVERSION DATOS'!B:D,3,0)</f>
        <v>VEHICULOS</v>
      </c>
      <c r="V714" t="str">
        <f>+VLOOKUP($A$1:$A$20535,'DT HUEVO'!$A:$E,3,0)</f>
        <v>L</v>
      </c>
      <c r="W714" t="str">
        <f>+VLOOKUP($A$1:$A$20375,'DT HUEVO'!$A:$E,4,0)</f>
        <v>VERDE</v>
      </c>
      <c r="X714" t="str">
        <f>+VLOOKUP(T$1:T$20535,'DT HUEVO'!$H:$K,2,0)</f>
        <v>OCCIDENTE</v>
      </c>
      <c r="Y714" t="str">
        <f>+VLOOKUP(T$1:T$20535,'DT HUEVO'!$H:$K,3,0)</f>
        <v>CALOTO</v>
      </c>
      <c r="Z714">
        <f>+VLOOKUP(A$1:A$20535,'DT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2110317</v>
      </c>
      <c r="B715" s="131" t="s">
        <v>1266</v>
      </c>
      <c r="C715" s="131" t="s">
        <v>1259</v>
      </c>
      <c r="D715" s="131">
        <v>600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450</v>
      </c>
      <c r="J715" s="131" t="s">
        <v>1262</v>
      </c>
      <c r="K715" s="131" t="s">
        <v>1263</v>
      </c>
      <c r="L715" s="133">
        <v>362.98</v>
      </c>
      <c r="M715" s="134">
        <v>46209</v>
      </c>
      <c r="N715" s="131">
        <v>0</v>
      </c>
      <c r="O715" s="131" t="s">
        <v>1751</v>
      </c>
      <c r="P715" s="131">
        <v>2110317</v>
      </c>
      <c r="Q715" s="131" t="s">
        <v>1349</v>
      </c>
      <c r="R715" s="131">
        <v>0</v>
      </c>
      <c r="T715" s="3" t="str">
        <f>+VLOOKUP(Tabla1[[#This Row],[id_bodega]],'CONVERSION DATOS'!B:D,2,0)</f>
        <v>TAT POPAYAN</v>
      </c>
      <c r="U715" s="3" t="str">
        <f>+VLOOKUP(Q715,'CONVERSION DATOS'!B:D,3,0)</f>
        <v>VEHICULOS</v>
      </c>
      <c r="V715" t="str">
        <f>+VLOOKUP($A$1:$A$20571,'DT HUEVO'!$A:$E,3,0)</f>
        <v>L</v>
      </c>
      <c r="W715" t="str">
        <f>+VLOOKUP($A$1:$A$20411,'DT HUEVO'!$A:$E,4,0)</f>
        <v>EMPACADOS</v>
      </c>
      <c r="X715" t="str">
        <f>+VLOOKUP(T$1:T$20571,'DT HUEVO'!$H:$K,2,0)</f>
        <v>OCCIDENTE</v>
      </c>
      <c r="Y715" t="str">
        <f>+VLOOKUP(T$1:T$20571,'DT HUEVO'!$H:$K,3,0)</f>
        <v>CALOTO</v>
      </c>
      <c r="Z715">
        <f>+VLOOKUP(A$1:A$20571,'DT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9600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440</v>
      </c>
      <c r="J716" s="131" t="s">
        <v>1262</v>
      </c>
      <c r="K716" s="131" t="s">
        <v>1263</v>
      </c>
      <c r="L716" s="133">
        <v>363.24</v>
      </c>
      <c r="M716" s="134">
        <v>46210</v>
      </c>
      <c r="O716" s="131" t="s">
        <v>180</v>
      </c>
      <c r="P716" s="131">
        <v>2110302</v>
      </c>
      <c r="Q716" s="131" t="s">
        <v>181</v>
      </c>
      <c r="R716" s="131">
        <v>0</v>
      </c>
      <c r="T716" s="3" t="str">
        <f>+VLOOKUP(Tabla1[[#This Row],[id_bodega]],'CONVERSION DATOS'!B:D,2,0)</f>
        <v>TAT POPAYAN</v>
      </c>
      <c r="U716" s="3" t="str">
        <f>+VLOOKUP(Q716,'CONVERSION DATOS'!B:D,3,0)</f>
        <v>VEHICULOS</v>
      </c>
      <c r="V716" t="str">
        <f>+VLOOKUP($A$1:$A$20448,'DT HUEVO'!$A:$E,3,0)</f>
        <v>L</v>
      </c>
      <c r="W716" t="str">
        <f>+VLOOKUP($A$1:$A$20288,'DT HUEVO'!$A:$E,4,0)</f>
        <v>VERDE</v>
      </c>
      <c r="X716" t="str">
        <f>+VLOOKUP(T$1:T$20448,'DT HUEVO'!$H:$K,2,0)</f>
        <v>OCCIDENTE</v>
      </c>
      <c r="Y716" t="str">
        <f>+VLOOKUP(T$1:T$20448,'DT HUEVO'!$H:$K,3,0)</f>
        <v>CALOTO</v>
      </c>
      <c r="Z716">
        <f>+VLOOKUP(A$1:A$20448,'DT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2152388</v>
      </c>
      <c r="B717" s="131" t="s">
        <v>1106</v>
      </c>
      <c r="C717" s="131" t="s">
        <v>1259</v>
      </c>
      <c r="D717" s="131">
        <v>660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538.38</v>
      </c>
      <c r="M717" s="134">
        <v>46210</v>
      </c>
      <c r="O717" s="131" t="s">
        <v>180</v>
      </c>
      <c r="P717" s="131">
        <v>2152388</v>
      </c>
      <c r="Q717" s="131" t="s">
        <v>181</v>
      </c>
      <c r="R717" s="131">
        <v>0</v>
      </c>
      <c r="T717" s="3" t="str">
        <f>+VLOOKUP(Tabla1[[#This Row],[id_bodega]],'CONVERSION DATOS'!B:D,2,0)</f>
        <v>TAT POPAYAN</v>
      </c>
      <c r="U717" s="3" t="str">
        <f>+VLOOKUP(Q717,'CONVERSION DATOS'!B:D,3,0)</f>
        <v>VEHICULOS</v>
      </c>
      <c r="V717" t="str">
        <f>+VLOOKUP($A$1:$A$20490,'DT HUEVO'!$A:$E,3,0)</f>
        <v>L</v>
      </c>
      <c r="W717" t="str">
        <f>+VLOOKUP($A$1:$A$20330,'DT HUEVO'!$A:$E,4,0)</f>
        <v>EMPACADOS</v>
      </c>
      <c r="X717" t="str">
        <f>+VLOOKUP(T$1:T$20490,'DT HUEVO'!$H:$K,2,0)</f>
        <v>OCCIDENTE</v>
      </c>
      <c r="Y717" t="str">
        <f>+VLOOKUP(T$1:T$20490,'DT HUEVO'!$H:$K,3,0)</f>
        <v>CALOTO</v>
      </c>
      <c r="Z717">
        <f>+VLOOKUP(A$1:A$20490,'DT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11130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</v>
      </c>
      <c r="M718" s="134">
        <v>46210</v>
      </c>
      <c r="O718" s="131" t="s">
        <v>182</v>
      </c>
      <c r="P718" s="131">
        <v>2110302</v>
      </c>
      <c r="Q718" s="131" t="s">
        <v>183</v>
      </c>
      <c r="R718" s="131">
        <v>0</v>
      </c>
      <c r="T718" s="3" t="str">
        <f>+VLOOKUP(Tabla1[[#This Row],[id_bodega]],'CONVERSION DATOS'!B:D,2,0)</f>
        <v>TAT POPAYAN</v>
      </c>
      <c r="U718" s="3" t="str">
        <f>+VLOOKUP(Q718,'CONVERSION DATOS'!B:D,3,0)</f>
        <v>VEHICULOS</v>
      </c>
      <c r="V718" t="str">
        <f>+VLOOKUP($A$1:$A$20505,'DT HUEVO'!$A:$E,3,0)</f>
        <v>L</v>
      </c>
      <c r="W718" t="str">
        <f>+VLOOKUP($A$1:$A$20345,'DT HUEVO'!$A:$E,4,0)</f>
        <v>VERDE</v>
      </c>
      <c r="X718" t="str">
        <f>+VLOOKUP(T$1:T$20505,'DT HUEVO'!$H:$K,2,0)</f>
        <v>OCCIDENTE</v>
      </c>
      <c r="Y718" t="str">
        <f>+VLOOKUP(T$1:T$20505,'DT HUEVO'!$H:$K,3,0)</f>
        <v>CALOTO</v>
      </c>
      <c r="Z718">
        <f>+VLOOKUP(A$1:A$20505,'DT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2152388</v>
      </c>
      <c r="B719" s="131" t="s">
        <v>1106</v>
      </c>
      <c r="C719" s="131" t="s">
        <v>1259</v>
      </c>
      <c r="D719" s="131">
        <v>480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540</v>
      </c>
      <c r="J719" s="131" t="s">
        <v>1262</v>
      </c>
      <c r="K719" s="131" t="s">
        <v>1263</v>
      </c>
      <c r="L719" s="133">
        <v>538.38</v>
      </c>
      <c r="M719" s="134">
        <v>46209</v>
      </c>
      <c r="O719" s="131" t="s">
        <v>182</v>
      </c>
      <c r="P719" s="131">
        <v>2152388</v>
      </c>
      <c r="Q719" s="131" t="s">
        <v>183</v>
      </c>
      <c r="R719" s="131">
        <v>0</v>
      </c>
      <c r="T719" s="3" t="str">
        <f>+VLOOKUP(Tabla1[[#This Row],[id_bodega]],'CONVERSION DATOS'!B:D,2,0)</f>
        <v>TAT POPAYAN</v>
      </c>
      <c r="U719" s="3" t="str">
        <f>+VLOOKUP(Q719,'CONVERSION DATOS'!B:D,3,0)</f>
        <v>VEHICULOS</v>
      </c>
      <c r="V719" t="str">
        <f>+VLOOKUP($A$1:$A$20535,'DT HUEVO'!$A:$E,3,0)</f>
        <v>L</v>
      </c>
      <c r="W719" t="str">
        <f>+VLOOKUP($A$1:$A$20375,'DT HUEVO'!$A:$E,4,0)</f>
        <v>EMPACADOS</v>
      </c>
      <c r="X719" t="str">
        <f>+VLOOKUP(T$1:T$20535,'DT HUEVO'!$H:$K,2,0)</f>
        <v>OCCIDENTE</v>
      </c>
      <c r="Y719" t="str">
        <f>+VLOOKUP(T$1:T$20535,'DT HUEVO'!$H:$K,3,0)</f>
        <v>CALOTO</v>
      </c>
      <c r="Z719">
        <f>+VLOOKUP(A$1:A$20535,'DT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12600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363.24</v>
      </c>
      <c r="M720" s="134">
        <v>46210</v>
      </c>
      <c r="O720" s="131" t="s">
        <v>184</v>
      </c>
      <c r="P720" s="131">
        <v>2110302</v>
      </c>
      <c r="Q720" s="131" t="s">
        <v>185</v>
      </c>
      <c r="R720" s="131">
        <v>0</v>
      </c>
      <c r="T720" s="3" t="str">
        <f>+VLOOKUP(Tabla1[[#This Row],[id_bodega]],'CONVERSION DATOS'!B:D,2,0)</f>
        <v>TAT POPAYAN</v>
      </c>
      <c r="U720" s="3" t="str">
        <f>+VLOOKUP(Q720,'CONVERSION DATOS'!B:D,3,0)</f>
        <v>VEHICULOS</v>
      </c>
      <c r="V720" t="str">
        <f>+VLOOKUP($A$1:$A$20538,'DT HUEVO'!$A:$E,3,0)</f>
        <v>L</v>
      </c>
      <c r="W720" t="str">
        <f>+VLOOKUP($A$1:$A$20378,'DT HUEVO'!$A:$E,4,0)</f>
        <v>VERDE</v>
      </c>
      <c r="X720" t="str">
        <f>+VLOOKUP(T$1:T$20538,'DT HUEVO'!$H:$K,2,0)</f>
        <v>OCCIDENTE</v>
      </c>
      <c r="Y720" t="str">
        <f>+VLOOKUP(T$1:T$20538,'DT HUEVO'!$H:$K,3,0)</f>
        <v>CALOTO</v>
      </c>
      <c r="Z720">
        <f>+VLOOKUP(A$1:A$20538,'DT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2152388</v>
      </c>
      <c r="B721" s="131" t="s">
        <v>1106</v>
      </c>
      <c r="C721" s="131" t="s">
        <v>1259</v>
      </c>
      <c r="D721" s="131">
        <v>390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540</v>
      </c>
      <c r="J721" s="131" t="s">
        <v>1262</v>
      </c>
      <c r="K721" s="131" t="s">
        <v>1263</v>
      </c>
      <c r="L721" s="133">
        <v>538.38</v>
      </c>
      <c r="M721" s="134">
        <v>46209</v>
      </c>
      <c r="O721" s="131" t="s">
        <v>184</v>
      </c>
      <c r="P721" s="131">
        <v>2152388</v>
      </c>
      <c r="Q721" s="131" t="s">
        <v>185</v>
      </c>
      <c r="R721" s="131">
        <v>0</v>
      </c>
      <c r="T721" s="3" t="str">
        <f>+VLOOKUP(Tabla1[[#This Row],[id_bodega]],'CONVERSION DATOS'!B:D,2,0)</f>
        <v>TAT POPAYAN</v>
      </c>
      <c r="U721" s="3" t="str">
        <f>+VLOOKUP(Q721,'CONVERSION DATOS'!B:D,3,0)</f>
        <v>VEHICULOS</v>
      </c>
      <c r="V721" t="str">
        <f>+VLOOKUP($A$1:$A$20538,'DT HUEVO'!$A:$E,3,0)</f>
        <v>L</v>
      </c>
      <c r="W721" t="str">
        <f>+VLOOKUP($A$1:$A$20378,'DT HUEVO'!$A:$E,4,0)</f>
        <v>EMPACADOS</v>
      </c>
      <c r="X721" t="str">
        <f>+VLOOKUP(T$1:T$20538,'DT HUEVO'!$H:$K,2,0)</f>
        <v>OCCIDENTE</v>
      </c>
      <c r="Y721" t="str">
        <f>+VLOOKUP(T$1:T$20538,'DT HUEVO'!$H:$K,3,0)</f>
        <v>CALOTO</v>
      </c>
      <c r="Z721">
        <f>+VLOOKUP(A$1:A$20538,'DT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1470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455</v>
      </c>
      <c r="J722" s="131" t="s">
        <v>1262</v>
      </c>
      <c r="K722" s="131" t="s">
        <v>1263</v>
      </c>
      <c r="L722" s="133">
        <v>363.24</v>
      </c>
      <c r="M722" s="134">
        <v>46209</v>
      </c>
      <c r="O722" s="131" t="s">
        <v>1141</v>
      </c>
      <c r="P722" s="131">
        <v>2110302</v>
      </c>
      <c r="Q722" s="131" t="s">
        <v>1142</v>
      </c>
      <c r="R722" s="131">
        <v>0</v>
      </c>
      <c r="T722" s="3" t="str">
        <f>+VLOOKUP(Tabla1[[#This Row],[id_bodega]],'CONVERSION DATOS'!B:D,2,0)</f>
        <v>TAT MEDELLIN</v>
      </c>
      <c r="U722" s="3" t="str">
        <f>+VLOOKUP(Q722,'CONVERSION DATOS'!B:D,3,0)</f>
        <v>VEHICULOS</v>
      </c>
      <c r="V722" t="str">
        <f>+VLOOKUP($A$1:$A$20576,'DT HUEVO'!$A:$E,3,0)</f>
        <v>L</v>
      </c>
      <c r="W722" t="str">
        <f>+VLOOKUP($A$1:$A$20416,'DT HUEVO'!$A:$E,4,0)</f>
        <v>VERDE</v>
      </c>
      <c r="X722" t="str">
        <f>+VLOOKUP(T$1:T$20576,'DT HUEVO'!$H:$K,2,0)</f>
        <v>OCCIDENTE</v>
      </c>
      <c r="Y722" t="str">
        <f>+VLOOKUP(T$1:T$20576,'DT HUEVO'!$H:$K,3,0)</f>
        <v>CALOTO</v>
      </c>
      <c r="Z722">
        <f>+VLOOKUP(A$1:A$20576,'DT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152384</v>
      </c>
      <c r="B723" s="131" t="s">
        <v>1107</v>
      </c>
      <c r="C723" s="131" t="s">
        <v>1259</v>
      </c>
      <c r="D723" s="131">
        <v>690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530</v>
      </c>
      <c r="J723" s="131" t="s">
        <v>1262</v>
      </c>
      <c r="K723" s="131" t="s">
        <v>1263</v>
      </c>
      <c r="L723" s="133">
        <v>504.4</v>
      </c>
      <c r="M723" s="134">
        <v>46210</v>
      </c>
      <c r="O723" s="131" t="s">
        <v>1713</v>
      </c>
      <c r="P723" s="131">
        <v>152384</v>
      </c>
      <c r="Q723" s="131" t="s">
        <v>1221</v>
      </c>
      <c r="R723" s="131">
        <v>0</v>
      </c>
      <c r="T723" s="3" t="str">
        <f>+VLOOKUP(Tabla1[[#This Row],[id_bodega]],'CONVERSION DATOS'!B:D,2,0)</f>
        <v>TAT MEDELLIN</v>
      </c>
      <c r="U723" s="3" t="str">
        <f>+VLOOKUP(Q723,'CONVERSION DATOS'!B:D,3,0)</f>
        <v>VEHICULOS</v>
      </c>
      <c r="V723" t="str">
        <f>+VLOOKUP($A$1:$A$20490,'DT HUEVO'!$A:$E,3,0)</f>
        <v>L</v>
      </c>
      <c r="W723" t="str">
        <f>+VLOOKUP($A$1:$A$20330,'DT HUEVO'!$A:$E,4,0)</f>
        <v>EMPACADOS</v>
      </c>
      <c r="X723" t="str">
        <f>+VLOOKUP(T$1:T$20490,'DT HUEVO'!$H:$K,2,0)</f>
        <v>OCCIDENTE</v>
      </c>
      <c r="Y723" t="str">
        <f>+VLOOKUP(T$1:T$20490,'DT HUEVO'!$H:$K,3,0)</f>
        <v>CALOTO</v>
      </c>
      <c r="Z723">
        <f>+VLOOKUP(A$1:A$20490,'DT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11970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455</v>
      </c>
      <c r="J724" s="131" t="s">
        <v>1262</v>
      </c>
      <c r="K724" s="131" t="s">
        <v>1263</v>
      </c>
      <c r="L724" s="133">
        <v>363.23999999933761</v>
      </c>
      <c r="M724" s="134">
        <v>46210</v>
      </c>
      <c r="O724" s="131" t="s">
        <v>1713</v>
      </c>
      <c r="P724" s="131">
        <v>2110302</v>
      </c>
      <c r="Q724" s="131" t="s">
        <v>1221</v>
      </c>
      <c r="R724" s="131">
        <v>0</v>
      </c>
      <c r="T724" s="3" t="str">
        <f>+VLOOKUP(Tabla1[[#This Row],[id_bodega]],'CONVERSION DATOS'!B:D,2,0)</f>
        <v>TAT MEDELLIN</v>
      </c>
      <c r="U724" s="3" t="str">
        <f>+VLOOKUP(Q724,'CONVERSION DATOS'!B:D,3,0)</f>
        <v>VEHICULOS</v>
      </c>
      <c r="V724" t="str">
        <f>+VLOOKUP($A$1:$A$20538,'DT HUEVO'!$A:$E,3,0)</f>
        <v>L</v>
      </c>
      <c r="W724" t="str">
        <f>+VLOOKUP($A$1:$A$20378,'DT HUEVO'!$A:$E,4,0)</f>
        <v>VERDE</v>
      </c>
      <c r="X724" t="str">
        <f>+VLOOKUP(T$1:T$20538,'DT HUEVO'!$H:$K,2,0)</f>
        <v>OCCIDENTE</v>
      </c>
      <c r="Y724" t="str">
        <f>+VLOOKUP(T$1:T$20538,'DT HUEVO'!$H:$K,3,0)</f>
        <v>CALOTO</v>
      </c>
      <c r="Z724">
        <f>+VLOOKUP(A$1:A$20538,'DT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900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530</v>
      </c>
      <c r="J725" s="131" t="s">
        <v>1262</v>
      </c>
      <c r="K725" s="131" t="s">
        <v>1263</v>
      </c>
      <c r="L725" s="133">
        <v>504.4</v>
      </c>
      <c r="M725" s="134">
        <v>46210</v>
      </c>
      <c r="O725" s="131" t="s">
        <v>1226</v>
      </c>
      <c r="P725" s="131">
        <v>152384</v>
      </c>
      <c r="Q725" s="131" t="s">
        <v>1227</v>
      </c>
      <c r="R725" s="131">
        <v>0</v>
      </c>
      <c r="T725" s="3" t="str">
        <f>+VLOOKUP(Tabla1[[#This Row],[id_bodega]],'CONVERSION DATOS'!B:D,2,0)</f>
        <v>TAT MEDELLIN</v>
      </c>
      <c r="U725" s="3" t="str">
        <f>+VLOOKUP(Q725,'CONVERSION DATOS'!B:D,3,0)</f>
        <v>VEHICULOS</v>
      </c>
      <c r="V725" t="str">
        <f>+VLOOKUP($A$1:$A$20535,'DT HUEVO'!$A:$E,3,0)</f>
        <v>L</v>
      </c>
      <c r="W725" t="str">
        <f>+VLOOKUP($A$1:$A$20375,'DT HUEVO'!$A:$E,4,0)</f>
        <v>EMPACADOS</v>
      </c>
      <c r="X725" t="str">
        <f>+VLOOKUP(T$1:T$20535,'DT HUEVO'!$H:$K,2,0)</f>
        <v>OCCIDENTE</v>
      </c>
      <c r="Y725" t="str">
        <f>+VLOOKUP(T$1:T$20535,'DT HUEVO'!$H:$K,3,0)</f>
        <v>CALOTO</v>
      </c>
      <c r="Z725">
        <f>+VLOOKUP(A$1:A$20535,'DT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5520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455</v>
      </c>
      <c r="J726" s="131" t="s">
        <v>1262</v>
      </c>
      <c r="K726" s="131" t="s">
        <v>1263</v>
      </c>
      <c r="L726" s="133">
        <v>363.23999992854112</v>
      </c>
      <c r="M726" s="134">
        <v>46209</v>
      </c>
      <c r="O726" s="131" t="s">
        <v>1226</v>
      </c>
      <c r="P726" s="131">
        <v>2110302</v>
      </c>
      <c r="Q726" s="131" t="s">
        <v>1227</v>
      </c>
      <c r="R726" s="131">
        <v>0</v>
      </c>
      <c r="T726" s="3" t="str">
        <f>+VLOOKUP(Tabla1[[#This Row],[id_bodega]],'CONVERSION DATOS'!B:D,2,0)</f>
        <v>TAT MEDELLIN</v>
      </c>
      <c r="U726" s="3" t="str">
        <f>+VLOOKUP(Q726,'CONVERSION DATOS'!B:D,3,0)</f>
        <v>VEHICULOS</v>
      </c>
      <c r="V726" t="str">
        <f>+VLOOKUP($A$1:$A$20535,'DT HUEVO'!$A:$E,3,0)</f>
        <v>L</v>
      </c>
      <c r="W726" t="str">
        <f>+VLOOKUP($A$1:$A$20375,'DT HUEVO'!$A:$E,4,0)</f>
        <v>VERDE</v>
      </c>
      <c r="X726" t="str">
        <f>+VLOOKUP(T$1:T$20535,'DT HUEVO'!$H:$K,2,0)</f>
        <v>OCCIDENTE</v>
      </c>
      <c r="Y726" t="str">
        <f>+VLOOKUP(T$1:T$20535,'DT HUEVO'!$H:$K,3,0)</f>
        <v>CALOTO</v>
      </c>
      <c r="Z726">
        <f>+VLOOKUP(A$1:A$20535,'DT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152384</v>
      </c>
      <c r="B727" s="131" t="s">
        <v>1107</v>
      </c>
      <c r="C727" s="131" t="s">
        <v>1259</v>
      </c>
      <c r="D727" s="131">
        <v>480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530</v>
      </c>
      <c r="J727" s="131" t="s">
        <v>1262</v>
      </c>
      <c r="K727" s="131" t="s">
        <v>1263</v>
      </c>
      <c r="L727" s="133">
        <v>504.4</v>
      </c>
      <c r="M727" s="134">
        <v>46209</v>
      </c>
      <c r="O727" s="131" t="s">
        <v>1722</v>
      </c>
      <c r="P727" s="131">
        <v>152384</v>
      </c>
      <c r="Q727" s="131" t="s">
        <v>1366</v>
      </c>
      <c r="R727" s="131">
        <v>0</v>
      </c>
      <c r="T727" s="3" t="str">
        <f>+VLOOKUP(Tabla1[[#This Row],[id_bodega]],'CONVERSION DATOS'!B:D,2,0)</f>
        <v>TAT MEDELLIN</v>
      </c>
      <c r="U727" s="3" t="str">
        <f>+VLOOKUP(Q727,'CONVERSION DATOS'!B:D,3,0)</f>
        <v>VEHICULOS</v>
      </c>
      <c r="V727" t="str">
        <f>+VLOOKUP($A$1:$A$20579,'DT HUEVO'!$A:$E,3,0)</f>
        <v>L</v>
      </c>
      <c r="W727" t="str">
        <f>+VLOOKUP($A$1:$A$20419,'DT HUEVO'!$A:$E,4,0)</f>
        <v>EMPACADOS</v>
      </c>
      <c r="X727" t="str">
        <f>+VLOOKUP(T$1:T$20579,'DT HUEVO'!$H:$K,2,0)</f>
        <v>OCCIDENTE</v>
      </c>
      <c r="Y727" t="str">
        <f>+VLOOKUP(T$1:T$20579,'DT HUEVO'!$H:$K,3,0)</f>
        <v>CALOTO</v>
      </c>
      <c r="Z727">
        <f>+VLOOKUP(A$1:A$20579,'DT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5890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455</v>
      </c>
      <c r="J728" s="131" t="s">
        <v>1262</v>
      </c>
      <c r="K728" s="131" t="s">
        <v>1263</v>
      </c>
      <c r="L728" s="133">
        <v>363.23999999708872</v>
      </c>
      <c r="M728" s="134">
        <v>46210</v>
      </c>
      <c r="O728" s="131" t="s">
        <v>1722</v>
      </c>
      <c r="P728" s="131">
        <v>2110302</v>
      </c>
      <c r="Q728" s="131" t="s">
        <v>1366</v>
      </c>
      <c r="R728" s="131">
        <v>0</v>
      </c>
      <c r="T728" s="3" t="str">
        <f>+VLOOKUP(Tabla1[[#This Row],[id_bodega]],'CONVERSION DATOS'!B:D,2,0)</f>
        <v>TAT MEDELLIN</v>
      </c>
      <c r="U728" s="3" t="str">
        <f>+VLOOKUP(Q728,'CONVERSION DATOS'!B:D,3,0)</f>
        <v>VEHICULOS</v>
      </c>
      <c r="V728" t="str">
        <f>+VLOOKUP($A$1:$A$20579,'DT HUEVO'!$A:$E,3,0)</f>
        <v>L</v>
      </c>
      <c r="W728" t="str">
        <f>+VLOOKUP($A$1:$A$20419,'DT HUEVO'!$A:$E,4,0)</f>
        <v>VERDE</v>
      </c>
      <c r="X728" t="str">
        <f>+VLOOKUP(T$1:T$20579,'DT HUEVO'!$H:$K,2,0)</f>
        <v>OCCIDENTE</v>
      </c>
      <c r="Y728" t="str">
        <f>+VLOOKUP(T$1:T$20579,'DT HUEVO'!$H:$K,3,0)</f>
        <v>CALOTO</v>
      </c>
      <c r="Z728">
        <f>+VLOOKUP(A$1:A$20579,'DT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2110317</v>
      </c>
      <c r="B729" s="131" t="s">
        <v>1266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465</v>
      </c>
      <c r="J729" s="131" t="s">
        <v>1262</v>
      </c>
      <c r="K729" s="131" t="s">
        <v>1263</v>
      </c>
      <c r="L729" s="133">
        <v>362.98</v>
      </c>
      <c r="M729" s="134">
        <v>46209</v>
      </c>
      <c r="N729" s="131">
        <v>0</v>
      </c>
      <c r="O729" s="131" t="s">
        <v>1722</v>
      </c>
      <c r="P729" s="131">
        <v>2110317</v>
      </c>
      <c r="Q729" s="131" t="s">
        <v>1366</v>
      </c>
      <c r="R729" s="131">
        <v>0</v>
      </c>
      <c r="T729" s="3" t="str">
        <f>+VLOOKUP(Tabla1[[#This Row],[id_bodega]],'CONVERSION DATOS'!B:D,2,0)</f>
        <v>TAT MEDELLIN</v>
      </c>
      <c r="U729" s="3" t="str">
        <f>+VLOOKUP(Q729,'CONVERSION DATOS'!B:D,3,0)</f>
        <v>VEHICULOS</v>
      </c>
      <c r="V729" t="str">
        <f>+VLOOKUP($A$1:$A$20538,'DT HUEVO'!$A:$E,3,0)</f>
        <v>L</v>
      </c>
      <c r="W729" t="str">
        <f>+VLOOKUP($A$1:$A$20378,'DT HUEVO'!$A:$E,4,0)</f>
        <v>EMPACADOS</v>
      </c>
      <c r="X729" t="str">
        <f>+VLOOKUP(T$1:T$20538,'DT HUEVO'!$H:$K,2,0)</f>
        <v>OCCIDENTE</v>
      </c>
      <c r="Y729" t="str">
        <f>+VLOOKUP(T$1:T$20538,'DT HUEVO'!$H:$K,3,0)</f>
        <v>CALOTO</v>
      </c>
      <c r="Z729">
        <f>+VLOOKUP(A$1:A$20538,'DT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600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530</v>
      </c>
      <c r="J730" s="131" t="s">
        <v>1262</v>
      </c>
      <c r="K730" s="131" t="s">
        <v>1263</v>
      </c>
      <c r="L730" s="133">
        <v>504.4</v>
      </c>
      <c r="M730" s="134">
        <v>46209</v>
      </c>
      <c r="O730" s="131" t="s">
        <v>186</v>
      </c>
      <c r="P730" s="131">
        <v>152384</v>
      </c>
      <c r="Q730" s="131" t="s">
        <v>187</v>
      </c>
      <c r="R730" s="131">
        <v>0</v>
      </c>
      <c r="T730" s="3" t="str">
        <f>+VLOOKUP(Tabla1[[#This Row],[id_bodega]],'CONVERSION DATOS'!B:D,2,0)</f>
        <v>TAT MEDELLIN</v>
      </c>
      <c r="U730" s="3" t="str">
        <f>+VLOOKUP(Q730,'CONVERSION DATOS'!B:D,3,0)</f>
        <v>VEHICULOS</v>
      </c>
      <c r="V730" t="str">
        <f>+VLOOKUP($A$1:$A$20475,'DT HUEVO'!$A:$E,3,0)</f>
        <v>L</v>
      </c>
      <c r="W730" t="str">
        <f>+VLOOKUP($A$1:$A$20315,'DT HUEVO'!$A:$E,4,0)</f>
        <v>EMPACADOS</v>
      </c>
      <c r="X730" t="str">
        <f>+VLOOKUP(T$1:T$20475,'DT HUEVO'!$H:$K,2,0)</f>
        <v>OCCIDENTE</v>
      </c>
      <c r="Y730" t="str">
        <f>+VLOOKUP(T$1:T$20475,'DT HUEVO'!$H:$K,3,0)</f>
        <v>CALOTO</v>
      </c>
      <c r="Z730">
        <f>+VLOOKUP(A$1:A$20475,'DT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4613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455</v>
      </c>
      <c r="J731" s="131" t="s">
        <v>1262</v>
      </c>
      <c r="K731" s="131" t="s">
        <v>1263</v>
      </c>
      <c r="L731" s="133">
        <v>363.23999999999819</v>
      </c>
      <c r="M731" s="134">
        <v>46210</v>
      </c>
      <c r="O731" s="131" t="s">
        <v>186</v>
      </c>
      <c r="P731" s="131">
        <v>2110302</v>
      </c>
      <c r="Q731" s="131" t="s">
        <v>187</v>
      </c>
      <c r="R731" s="131">
        <v>0</v>
      </c>
      <c r="T731" s="3" t="str">
        <f>+VLOOKUP(Tabla1[[#This Row],[id_bodega]],'CONVERSION DATOS'!B:D,2,0)</f>
        <v>TAT MEDELLIN</v>
      </c>
      <c r="U731" s="3" t="str">
        <f>+VLOOKUP(Q731,'CONVERSION DATOS'!B:D,3,0)</f>
        <v>VEHICULOS</v>
      </c>
      <c r="V731" t="str">
        <f>+VLOOKUP($A$1:$A$20579,'DT HUEVO'!$A:$E,3,0)</f>
        <v>L</v>
      </c>
      <c r="W731" t="str">
        <f>+VLOOKUP($A$1:$A$20419,'DT HUEVO'!$A:$E,4,0)</f>
        <v>VERDE</v>
      </c>
      <c r="X731" t="str">
        <f>+VLOOKUP(T$1:T$20579,'DT HUEVO'!$H:$K,2,0)</f>
        <v>OCCIDENTE</v>
      </c>
      <c r="Y731" t="str">
        <f>+VLOOKUP(T$1:T$20579,'DT HUEVO'!$H:$K,3,0)</f>
        <v>CALOTO</v>
      </c>
      <c r="Z731">
        <f>+VLOOKUP(A$1:A$20579,'DT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152384</v>
      </c>
      <c r="B732" s="131" t="s">
        <v>1107</v>
      </c>
      <c r="C732" s="131" t="s">
        <v>1259</v>
      </c>
      <c r="D732" s="131">
        <v>285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530</v>
      </c>
      <c r="J732" s="131" t="s">
        <v>1262</v>
      </c>
      <c r="K732" s="131" t="s">
        <v>1263</v>
      </c>
      <c r="L732" s="133">
        <v>504.4</v>
      </c>
      <c r="M732" s="134">
        <v>46203</v>
      </c>
      <c r="O732" s="131" t="s">
        <v>188</v>
      </c>
      <c r="P732" s="131">
        <v>152384</v>
      </c>
      <c r="Q732" s="131" t="s">
        <v>189</v>
      </c>
      <c r="R732" s="131">
        <v>0</v>
      </c>
      <c r="T732" s="3" t="str">
        <f>+VLOOKUP(Tabla1[[#This Row],[id_bodega]],'CONVERSION DATOS'!B:D,2,0)</f>
        <v>TAT MEDELLIN</v>
      </c>
      <c r="U732" s="3" t="str">
        <f>+VLOOKUP(Q732,'CONVERSION DATOS'!B:D,3,0)</f>
        <v>VEHICULOS</v>
      </c>
      <c r="V732" t="str">
        <f>+VLOOKUP($A$1:$A$20535,'DT HUEVO'!$A:$E,3,0)</f>
        <v>L</v>
      </c>
      <c r="W732" t="str">
        <f>+VLOOKUP($A$1:$A$20375,'DT HUEVO'!$A:$E,4,0)</f>
        <v>EMPACADOS</v>
      </c>
      <c r="X732" t="str">
        <f>+VLOOKUP(T$1:T$20535,'DT HUEVO'!$H:$K,2,0)</f>
        <v>OCCIDENTE</v>
      </c>
      <c r="Y732" t="str">
        <f>+VLOOKUP(T$1:T$20535,'DT HUEVO'!$H:$K,3,0)</f>
        <v>CALOTO</v>
      </c>
      <c r="Z732">
        <f>+VLOOKUP(A$1:A$20535,'DT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1200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455</v>
      </c>
      <c r="J733" s="131" t="s">
        <v>1262</v>
      </c>
      <c r="K733" s="131" t="s">
        <v>1263</v>
      </c>
      <c r="L733" s="133">
        <v>363.24</v>
      </c>
      <c r="M733" s="134">
        <v>46209</v>
      </c>
      <c r="O733" s="131" t="s">
        <v>188</v>
      </c>
      <c r="P733" s="131">
        <v>2110302</v>
      </c>
      <c r="Q733" s="131" t="s">
        <v>189</v>
      </c>
      <c r="R733" s="131">
        <v>0</v>
      </c>
      <c r="T733" s="3" t="str">
        <f>+VLOOKUP(Tabla1[[#This Row],[id_bodega]],'CONVERSION DATOS'!B:D,2,0)</f>
        <v>TAT MEDELLIN</v>
      </c>
      <c r="U733" s="3" t="str">
        <f>+VLOOKUP(Q733,'CONVERSION DATOS'!B:D,3,0)</f>
        <v>VEHICULOS</v>
      </c>
      <c r="V733" t="str">
        <f>+VLOOKUP($A$1:$A$20538,'DT HUEVO'!$A:$E,3,0)</f>
        <v>L</v>
      </c>
      <c r="W733" t="str">
        <f>+VLOOKUP($A$1:$A$20378,'DT HUEVO'!$A:$E,4,0)</f>
        <v>VERDE</v>
      </c>
      <c r="X733" t="str">
        <f>+VLOOKUP(T$1:T$20538,'DT HUEVO'!$H:$K,2,0)</f>
        <v>OCCIDENTE</v>
      </c>
      <c r="Y733" t="str">
        <f>+VLOOKUP(T$1:T$20538,'DT HUEVO'!$H:$K,3,0)</f>
        <v>CALOTO</v>
      </c>
      <c r="Z733">
        <f>+VLOOKUP(A$1:A$20538,'DT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2110317</v>
      </c>
      <c r="B734" s="131" t="s">
        <v>1266</v>
      </c>
      <c r="C734" s="131" t="s">
        <v>1259</v>
      </c>
      <c r="D734" s="131">
        <v>1526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465</v>
      </c>
      <c r="J734" s="131" t="s">
        <v>1262</v>
      </c>
      <c r="K734" s="131" t="s">
        <v>1263</v>
      </c>
      <c r="L734" s="133">
        <v>362.98</v>
      </c>
      <c r="M734" s="134">
        <v>46209</v>
      </c>
      <c r="N734" s="131">
        <v>0</v>
      </c>
      <c r="O734" s="131" t="s">
        <v>188</v>
      </c>
      <c r="P734" s="131">
        <v>2110317</v>
      </c>
      <c r="Q734" s="131" t="s">
        <v>189</v>
      </c>
      <c r="R734" s="131">
        <v>0</v>
      </c>
      <c r="T734" s="3" t="str">
        <f>+VLOOKUP(Tabla1[[#This Row],[id_bodega]],'CONVERSION DATOS'!B:D,2,0)</f>
        <v>TAT MEDELLIN</v>
      </c>
      <c r="U734" s="3" t="str">
        <f>+VLOOKUP(Q734,'CONVERSION DATOS'!B:D,3,0)</f>
        <v>VEHICULOS</v>
      </c>
      <c r="V734" t="str">
        <f>+VLOOKUP($A$1:$A$20576,'DT HUEVO'!$A:$E,3,0)</f>
        <v>L</v>
      </c>
      <c r="W734" t="str">
        <f>+VLOOKUP($A$1:$A$20416,'DT HUEVO'!$A:$E,4,0)</f>
        <v>EMPACADOS</v>
      </c>
      <c r="X734" t="str">
        <f>+VLOOKUP(T$1:T$20576,'DT HUEVO'!$H:$K,2,0)</f>
        <v>OCCIDENTE</v>
      </c>
      <c r="Y734" t="str">
        <f>+VLOOKUP(T$1:T$20576,'DT HUEVO'!$H:$K,3,0)</f>
        <v>CALOTO</v>
      </c>
      <c r="Z734">
        <f>+VLOOKUP(A$1:A$20576,'DT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152384</v>
      </c>
      <c r="B735" s="131" t="s">
        <v>1107</v>
      </c>
      <c r="C735" s="131" t="s">
        <v>1259</v>
      </c>
      <c r="D735" s="131">
        <v>375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530</v>
      </c>
      <c r="J735" s="131" t="s">
        <v>1262</v>
      </c>
      <c r="K735" s="131" t="s">
        <v>1263</v>
      </c>
      <c r="L735" s="133">
        <v>504.4</v>
      </c>
      <c r="M735" s="134">
        <v>46209</v>
      </c>
      <c r="O735" s="131" t="s">
        <v>190</v>
      </c>
      <c r="P735" s="131">
        <v>152384</v>
      </c>
      <c r="Q735" s="131" t="s">
        <v>191</v>
      </c>
      <c r="R735" s="131">
        <v>0</v>
      </c>
      <c r="T735" s="3" t="str">
        <f>+VLOOKUP(Tabla1[[#This Row],[id_bodega]],'CONVERSION DATOS'!B:D,2,0)</f>
        <v>TAT MEDELLIN</v>
      </c>
      <c r="U735" s="3" t="str">
        <f>+VLOOKUP(Q735,'CONVERSION DATOS'!B:D,3,0)</f>
        <v>VEHICULOS</v>
      </c>
      <c r="V735" t="str">
        <f>+VLOOKUP($A$1:$A$20579,'DT HUEVO'!$A:$E,3,0)</f>
        <v>L</v>
      </c>
      <c r="W735" t="str">
        <f>+VLOOKUP($A$1:$A$20419,'DT HUEVO'!$A:$E,4,0)</f>
        <v>EMPACADOS</v>
      </c>
      <c r="X735" t="str">
        <f>+VLOOKUP(T$1:T$20579,'DT HUEVO'!$H:$K,2,0)</f>
        <v>OCCIDENTE</v>
      </c>
      <c r="Y735" t="str">
        <f>+VLOOKUP(T$1:T$20579,'DT HUEVO'!$H:$K,3,0)</f>
        <v>CALOTO</v>
      </c>
      <c r="Z735">
        <f>+VLOOKUP(A$1:A$20579,'DT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5736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455</v>
      </c>
      <c r="J736" s="131" t="s">
        <v>1262</v>
      </c>
      <c r="K736" s="131" t="s">
        <v>1263</v>
      </c>
      <c r="L736" s="133">
        <v>363.23999999999882</v>
      </c>
      <c r="M736" s="134">
        <v>46209</v>
      </c>
      <c r="O736" s="131" t="s">
        <v>190</v>
      </c>
      <c r="P736" s="131">
        <v>2110302</v>
      </c>
      <c r="Q736" s="131" t="s">
        <v>191</v>
      </c>
      <c r="R736" s="131">
        <v>0</v>
      </c>
      <c r="T736" s="3" t="str">
        <f>+VLOOKUP(Tabla1[[#This Row],[id_bodega]],'CONVERSION DATOS'!B:D,2,0)</f>
        <v>TAT MEDELLIN</v>
      </c>
      <c r="U736" s="3" t="str">
        <f>+VLOOKUP(Q736,'CONVERSION DATOS'!B:D,3,0)</f>
        <v>VEHICULOS</v>
      </c>
      <c r="V736" t="str">
        <f>+VLOOKUP($A$1:$A$20579,'DT HUEVO'!$A:$E,3,0)</f>
        <v>L</v>
      </c>
      <c r="W736" t="str">
        <f>+VLOOKUP($A$1:$A$20419,'DT HUEVO'!$A:$E,4,0)</f>
        <v>VERDE</v>
      </c>
      <c r="X736" t="str">
        <f>+VLOOKUP(T$1:T$20579,'DT HUEVO'!$H:$K,2,0)</f>
        <v>OCCIDENTE</v>
      </c>
      <c r="Y736" t="str">
        <f>+VLOOKUP(T$1:T$20579,'DT HUEVO'!$H:$K,3,0)</f>
        <v>CALOTO</v>
      </c>
      <c r="Z736">
        <f>+VLOOKUP(A$1:A$20579,'DT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2110317</v>
      </c>
      <c r="B737" s="131" t="s">
        <v>1266</v>
      </c>
      <c r="C737" s="131" t="s">
        <v>1259</v>
      </c>
      <c r="D737" s="131">
        <v>60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465</v>
      </c>
      <c r="J737" s="131" t="s">
        <v>1262</v>
      </c>
      <c r="K737" s="131" t="s">
        <v>1263</v>
      </c>
      <c r="L737" s="133">
        <v>362.98</v>
      </c>
      <c r="M737" s="134">
        <v>46209</v>
      </c>
      <c r="N737" s="131">
        <v>0</v>
      </c>
      <c r="O737" s="131" t="s">
        <v>190</v>
      </c>
      <c r="P737" s="131">
        <v>2110317</v>
      </c>
      <c r="Q737" s="131" t="s">
        <v>191</v>
      </c>
      <c r="R737" s="131">
        <v>0</v>
      </c>
      <c r="T737" s="3" t="str">
        <f>+VLOOKUP(Tabla1[[#This Row],[id_bodega]],'CONVERSION DATOS'!B:D,2,0)</f>
        <v>TAT MEDELLIN</v>
      </c>
      <c r="U737" s="3" t="str">
        <f>+VLOOKUP(Q737,'CONVERSION DATOS'!B:D,3,0)</f>
        <v>VEHICULOS</v>
      </c>
      <c r="V737" t="str">
        <f>+VLOOKUP($A$1:$A$20535,'DT HUEVO'!$A:$E,3,0)</f>
        <v>L</v>
      </c>
      <c r="W737" t="str">
        <f>+VLOOKUP($A$1:$A$20375,'DT HUEVO'!$A:$E,4,0)</f>
        <v>EMPACADOS</v>
      </c>
      <c r="X737" t="str">
        <f>+VLOOKUP(T$1:T$20535,'DT HUEVO'!$H:$K,2,0)</f>
        <v>OCCIDENTE</v>
      </c>
      <c r="Y737" t="str">
        <f>+VLOOKUP(T$1:T$20535,'DT HUEVO'!$H:$K,3,0)</f>
        <v>CALOTO</v>
      </c>
      <c r="Z737">
        <f>+VLOOKUP(A$1:A$20535,'DT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152384</v>
      </c>
      <c r="B738" s="131" t="s">
        <v>1107</v>
      </c>
      <c r="C738" s="131" t="s">
        <v>1259</v>
      </c>
      <c r="D738" s="131">
        <v>630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530</v>
      </c>
      <c r="J738" s="131" t="s">
        <v>1262</v>
      </c>
      <c r="K738" s="131" t="s">
        <v>1263</v>
      </c>
      <c r="L738" s="133">
        <v>504.4</v>
      </c>
      <c r="M738" s="134">
        <v>46209</v>
      </c>
      <c r="O738" s="131" t="s">
        <v>194</v>
      </c>
      <c r="P738" s="131">
        <v>152384</v>
      </c>
      <c r="Q738" s="131" t="s">
        <v>195</v>
      </c>
      <c r="R738" s="131">
        <v>0</v>
      </c>
      <c r="T738" s="3" t="str">
        <f>+VLOOKUP(Tabla1[[#This Row],[id_bodega]],'CONVERSION DATOS'!B:D,2,0)</f>
        <v>TAT MEDELLIN</v>
      </c>
      <c r="U738" s="3" t="str">
        <f>+VLOOKUP(Q738,'CONVERSION DATOS'!B:D,3,0)</f>
        <v>VEHICULOS</v>
      </c>
      <c r="V738" t="str">
        <f>+VLOOKUP($A$1:$A$20538,'DT HUEVO'!$A:$E,3,0)</f>
        <v>L</v>
      </c>
      <c r="W738" t="str">
        <f>+VLOOKUP($A$1:$A$20378,'DT HUEVO'!$A:$E,4,0)</f>
        <v>EMPACADOS</v>
      </c>
      <c r="X738" t="str">
        <f>+VLOOKUP(T$1:T$20538,'DT HUEVO'!$H:$K,2,0)</f>
        <v>OCCIDENTE</v>
      </c>
      <c r="Y738" t="str">
        <f>+VLOOKUP(T$1:T$20538,'DT HUEVO'!$H:$K,3,0)</f>
        <v>CALOTO</v>
      </c>
      <c r="Z738">
        <f>+VLOOKUP(A$1:A$20538,'DT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6212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455</v>
      </c>
      <c r="J739" s="131" t="s">
        <v>1262</v>
      </c>
      <c r="K739" s="131" t="s">
        <v>1263</v>
      </c>
      <c r="L739" s="133">
        <v>363.23999999974239</v>
      </c>
      <c r="M739" s="134">
        <v>46209</v>
      </c>
      <c r="O739" s="131" t="s">
        <v>194</v>
      </c>
      <c r="P739" s="131">
        <v>2110302</v>
      </c>
      <c r="Q739" s="131" t="s">
        <v>195</v>
      </c>
      <c r="R739" s="131">
        <v>0</v>
      </c>
      <c r="T739" s="3" t="str">
        <f>+VLOOKUP(Tabla1[[#This Row],[id_bodega]],'CONVERSION DATOS'!B:D,2,0)</f>
        <v>TAT MEDELLIN</v>
      </c>
      <c r="U739" s="3" t="str">
        <f>+VLOOKUP(Q739,'CONVERSION DATOS'!B:D,3,0)</f>
        <v>VEHICULOS</v>
      </c>
      <c r="V739" t="str">
        <f>+VLOOKUP($A$1:$A$20570,'DT HUEVO'!$A:$E,3,0)</f>
        <v>L</v>
      </c>
      <c r="W739" t="str">
        <f>+VLOOKUP($A$1:$A$20410,'DT HUEVO'!$A:$E,4,0)</f>
        <v>VERDE</v>
      </c>
      <c r="X739" t="str">
        <f>+VLOOKUP(T$1:T$20570,'DT HUEVO'!$H:$K,2,0)</f>
        <v>OCCIDENTE</v>
      </c>
      <c r="Y739" t="str">
        <f>+VLOOKUP(T$1:T$20570,'DT HUEVO'!$H:$K,3,0)</f>
        <v>CALOTO</v>
      </c>
      <c r="Z739">
        <f>+VLOOKUP(A$1:A$20570,'DT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152384</v>
      </c>
      <c r="B740" s="131" t="s">
        <v>1107</v>
      </c>
      <c r="C740" s="131" t="s">
        <v>1259</v>
      </c>
      <c r="D740" s="131">
        <v>1200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530</v>
      </c>
      <c r="J740" s="131" t="s">
        <v>1262</v>
      </c>
      <c r="K740" s="131" t="s">
        <v>1263</v>
      </c>
      <c r="L740" s="133">
        <v>504.4</v>
      </c>
      <c r="M740" s="134">
        <v>46209</v>
      </c>
      <c r="O740" s="131" t="s">
        <v>196</v>
      </c>
      <c r="P740" s="131">
        <v>152384</v>
      </c>
      <c r="Q740" s="131" t="s">
        <v>197</v>
      </c>
      <c r="R740" s="131">
        <v>0</v>
      </c>
      <c r="T740" s="3" t="str">
        <f>+VLOOKUP(Tabla1[[#This Row],[id_bodega]],'CONVERSION DATOS'!B:D,2,0)</f>
        <v>TAT MEDELLIN</v>
      </c>
      <c r="U740" s="3" t="str">
        <f>+VLOOKUP(Q740,'CONVERSION DATOS'!B:D,3,0)</f>
        <v>VEHICULOS</v>
      </c>
      <c r="V740" t="str">
        <f>+VLOOKUP($A$1:$A$20538,'DT HUEVO'!$A:$E,3,0)</f>
        <v>L</v>
      </c>
      <c r="W740" t="str">
        <f>+VLOOKUP($A$1:$A$20378,'DT HUEVO'!$A:$E,4,0)</f>
        <v>EMPACADOS</v>
      </c>
      <c r="X740" t="str">
        <f>+VLOOKUP(T$1:T$20538,'DT HUEVO'!$H:$K,2,0)</f>
        <v>OCCIDENTE</v>
      </c>
      <c r="Y740" t="str">
        <f>+VLOOKUP(T$1:T$20538,'DT HUEVO'!$H:$K,3,0)</f>
        <v>CALOTO</v>
      </c>
      <c r="Z740">
        <f>+VLOOKUP(A$1:A$20538,'DT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3900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455</v>
      </c>
      <c r="J741" s="131" t="s">
        <v>1262</v>
      </c>
      <c r="K741" s="131" t="s">
        <v>1263</v>
      </c>
      <c r="L741" s="133">
        <v>363.2399999441003</v>
      </c>
      <c r="M741" s="134">
        <v>46209</v>
      </c>
      <c r="O741" s="131" t="s">
        <v>196</v>
      </c>
      <c r="P741" s="131">
        <v>2110302</v>
      </c>
      <c r="Q741" s="131" t="s">
        <v>197</v>
      </c>
      <c r="R741" s="131">
        <v>0</v>
      </c>
      <c r="T741" s="3" t="str">
        <f>+VLOOKUP(Tabla1[[#This Row],[id_bodega]],'CONVERSION DATOS'!B:D,2,0)</f>
        <v>TAT MEDELLIN</v>
      </c>
      <c r="U741" s="3" t="str">
        <f>+VLOOKUP(Q741,'CONVERSION DATOS'!B:D,3,0)</f>
        <v>VEHICULOS</v>
      </c>
      <c r="V741" t="str">
        <f>+VLOOKUP($A$1:$A$20538,'DT HUEVO'!$A:$E,3,0)</f>
        <v>L</v>
      </c>
      <c r="W741" t="str">
        <f>+VLOOKUP($A$1:$A$20378,'DT HUEVO'!$A:$E,4,0)</f>
        <v>VERDE</v>
      </c>
      <c r="X741" t="str">
        <f>+VLOOKUP(T$1:T$20538,'DT HUEVO'!$H:$K,2,0)</f>
        <v>OCCIDENTE</v>
      </c>
      <c r="Y741" t="str">
        <f>+VLOOKUP(T$1:T$20538,'DT HUEVO'!$H:$K,3,0)</f>
        <v>CALOTO</v>
      </c>
      <c r="Z741">
        <f>+VLOOKUP(A$1:A$20538,'DT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152384</v>
      </c>
      <c r="B742" s="131" t="s">
        <v>1107</v>
      </c>
      <c r="C742" s="131" t="s">
        <v>1259</v>
      </c>
      <c r="D742" s="131">
        <v>120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530</v>
      </c>
      <c r="J742" s="131" t="s">
        <v>1262</v>
      </c>
      <c r="K742" s="131" t="s">
        <v>1263</v>
      </c>
      <c r="L742" s="133">
        <v>504.4</v>
      </c>
      <c r="M742" s="134">
        <v>46207</v>
      </c>
      <c r="O742" s="131" t="s">
        <v>198</v>
      </c>
      <c r="P742" s="131">
        <v>152384</v>
      </c>
      <c r="Q742" s="131" t="s">
        <v>199</v>
      </c>
      <c r="R742" s="131">
        <v>0</v>
      </c>
      <c r="T742" s="3" t="str">
        <f>+VLOOKUP(Tabla1[[#This Row],[id_bodega]],'CONVERSION DATOS'!B:D,2,0)</f>
        <v>TAT MEDELLIN</v>
      </c>
      <c r="U742" s="3" t="str">
        <f>+VLOOKUP(Q742,'CONVERSION DATOS'!B:D,3,0)</f>
        <v>VEHICULOS</v>
      </c>
      <c r="V742" t="str">
        <f>+VLOOKUP($A$1:$A$20490,'DT HUEVO'!$A:$E,3,0)</f>
        <v>L</v>
      </c>
      <c r="W742" t="str">
        <f>+VLOOKUP($A$1:$A$20330,'DT HUEVO'!$A:$E,4,0)</f>
        <v>EMPACADOS</v>
      </c>
      <c r="X742" t="str">
        <f>+VLOOKUP(T$1:T$20490,'DT HUEVO'!$H:$K,2,0)</f>
        <v>OCCIDENTE</v>
      </c>
      <c r="Y742" t="str">
        <f>+VLOOKUP(T$1:T$20490,'DT HUEVO'!$H:$K,3,0)</f>
        <v>CALOTO</v>
      </c>
      <c r="Z742">
        <f>+VLOOKUP(A$1:A$20490,'DT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9857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455</v>
      </c>
      <c r="J743" s="131" t="s">
        <v>1262</v>
      </c>
      <c r="K743" s="131" t="s">
        <v>1263</v>
      </c>
      <c r="L743" s="133">
        <v>363.23999999583538</v>
      </c>
      <c r="M743" s="134">
        <v>46209</v>
      </c>
      <c r="O743" s="131" t="s">
        <v>198</v>
      </c>
      <c r="P743" s="131">
        <v>2110302</v>
      </c>
      <c r="Q743" s="131" t="s">
        <v>199</v>
      </c>
      <c r="R743" s="131">
        <v>0</v>
      </c>
      <c r="T743" s="3" t="str">
        <f>+VLOOKUP(Tabla1[[#This Row],[id_bodega]],'CONVERSION DATOS'!B:D,2,0)</f>
        <v>TAT MEDELLIN</v>
      </c>
      <c r="U743" s="3" t="str">
        <f>+VLOOKUP(Q743,'CONVERSION DATOS'!B:D,3,0)</f>
        <v>VEHICULOS</v>
      </c>
      <c r="V743" t="str">
        <f>+VLOOKUP($A$1:$A$20579,'DT HUEVO'!$A:$E,3,0)</f>
        <v>L</v>
      </c>
      <c r="W743" t="str">
        <f>+VLOOKUP($A$1:$A$20419,'DT HUEVO'!$A:$E,4,0)</f>
        <v>VERDE</v>
      </c>
      <c r="X743" t="str">
        <f>+VLOOKUP(T$1:T$20579,'DT HUEVO'!$H:$K,2,0)</f>
        <v>OCCIDENTE</v>
      </c>
      <c r="Y743" t="str">
        <f>+VLOOKUP(T$1:T$20579,'DT HUEVO'!$H:$K,3,0)</f>
        <v>CALOTO</v>
      </c>
      <c r="Z743">
        <f>+VLOOKUP(A$1:A$20579,'DT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5332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455</v>
      </c>
      <c r="J744" s="131" t="s">
        <v>1262</v>
      </c>
      <c r="K744" s="131" t="s">
        <v>1263</v>
      </c>
      <c r="L744" s="133">
        <v>363.23999996344997</v>
      </c>
      <c r="M744" s="134">
        <v>46209</v>
      </c>
      <c r="O744" s="131" t="s">
        <v>202</v>
      </c>
      <c r="P744" s="131">
        <v>2110302</v>
      </c>
      <c r="Q744" s="131" t="s">
        <v>203</v>
      </c>
      <c r="R744" s="131">
        <v>0</v>
      </c>
      <c r="T744" s="3" t="str">
        <f>+VLOOKUP(Tabla1[[#This Row],[id_bodega]],'CONVERSION DATOS'!B:D,2,0)</f>
        <v>TAT MEDELLIN</v>
      </c>
      <c r="U744" s="3" t="str">
        <f>+VLOOKUP(Q744,'CONVERSION DATOS'!B:D,3,0)</f>
        <v>VEHICULOS</v>
      </c>
      <c r="V744" t="str">
        <f>+VLOOKUP($A$1:$A$20535,'DT HUEVO'!$A:$E,3,0)</f>
        <v>L</v>
      </c>
      <c r="W744" t="str">
        <f>+VLOOKUP($A$1:$A$20375,'DT HUEVO'!$A:$E,4,0)</f>
        <v>VERDE</v>
      </c>
      <c r="X744" t="str">
        <f>+VLOOKUP(T$1:T$20535,'DT HUEVO'!$H:$K,2,0)</f>
        <v>OCCIDENTE</v>
      </c>
      <c r="Y744" t="str">
        <f>+VLOOKUP(T$1:T$20535,'DT HUEVO'!$H:$K,3,0)</f>
        <v>CALOTO</v>
      </c>
      <c r="Z744">
        <f>+VLOOKUP(A$1:A$20535,'DT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152384</v>
      </c>
      <c r="B745" s="131" t="s">
        <v>1107</v>
      </c>
      <c r="C745" s="131" t="s">
        <v>1259</v>
      </c>
      <c r="D745" s="131">
        <v>240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530</v>
      </c>
      <c r="J745" s="131" t="s">
        <v>1262</v>
      </c>
      <c r="K745" s="131" t="s">
        <v>1263</v>
      </c>
      <c r="L745" s="133">
        <v>504.4</v>
      </c>
      <c r="M745" s="134">
        <v>46209</v>
      </c>
      <c r="O745" s="131" t="s">
        <v>204</v>
      </c>
      <c r="P745" s="131">
        <v>152384</v>
      </c>
      <c r="Q745" s="131" t="s">
        <v>205</v>
      </c>
      <c r="R745" s="131">
        <v>0</v>
      </c>
      <c r="T745" s="3" t="str">
        <f>+VLOOKUP(Tabla1[[#This Row],[id_bodega]],'CONVERSION DATOS'!B:D,2,0)</f>
        <v>TAT MEDELLIN</v>
      </c>
      <c r="U745" s="3" t="str">
        <f>+VLOOKUP(Q745,'CONVERSION DATOS'!B:D,3,0)</f>
        <v>VEHICULOS</v>
      </c>
      <c r="V745" t="str">
        <f>+VLOOKUP($A$1:$A$20535,'DT HUEVO'!$A:$E,3,0)</f>
        <v>L</v>
      </c>
      <c r="W745" t="str">
        <f>+VLOOKUP($A$1:$A$20375,'DT HUEVO'!$A:$E,4,0)</f>
        <v>EMPACADOS</v>
      </c>
      <c r="X745" t="str">
        <f>+VLOOKUP(T$1:T$20535,'DT HUEVO'!$H:$K,2,0)</f>
        <v>OCCIDENTE</v>
      </c>
      <c r="Y745" t="str">
        <f>+VLOOKUP(T$1:T$20535,'DT HUEVO'!$H:$K,3,0)</f>
        <v>CALOTO</v>
      </c>
      <c r="Z745">
        <f>+VLOOKUP(A$1:A$20535,'DT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3832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455</v>
      </c>
      <c r="J746" s="131" t="s">
        <v>1262</v>
      </c>
      <c r="K746" s="131" t="s">
        <v>1263</v>
      </c>
      <c r="L746" s="133">
        <v>363.23999998752998</v>
      </c>
      <c r="M746" s="134">
        <v>46210</v>
      </c>
      <c r="O746" s="131" t="s">
        <v>204</v>
      </c>
      <c r="P746" s="131">
        <v>2110302</v>
      </c>
      <c r="Q746" s="131" t="s">
        <v>205</v>
      </c>
      <c r="R746" s="131">
        <v>0</v>
      </c>
      <c r="T746" s="3" t="str">
        <f>+VLOOKUP(Tabla1[[#This Row],[id_bodega]],'CONVERSION DATOS'!B:D,2,0)</f>
        <v>TAT MEDELLIN</v>
      </c>
      <c r="U746" s="3" t="str">
        <f>+VLOOKUP(Q746,'CONVERSION DATOS'!B:D,3,0)</f>
        <v>VEHICULOS</v>
      </c>
      <c r="V746" t="str">
        <f>+VLOOKUP($A$1:$A$20538,'DT HUEVO'!$A:$E,3,0)</f>
        <v>L</v>
      </c>
      <c r="W746" t="str">
        <f>+VLOOKUP($A$1:$A$20378,'DT HUEVO'!$A:$E,4,0)</f>
        <v>VERDE</v>
      </c>
      <c r="X746" t="str">
        <f>+VLOOKUP(T$1:T$20538,'DT HUEVO'!$H:$K,2,0)</f>
        <v>OCCIDENTE</v>
      </c>
      <c r="Y746" t="str">
        <f>+VLOOKUP(T$1:T$20538,'DT HUEVO'!$H:$K,3,0)</f>
        <v>CALOTO</v>
      </c>
      <c r="Z746">
        <f>+VLOOKUP(A$1:A$20538,'DT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960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530</v>
      </c>
      <c r="J747" s="131" t="s">
        <v>1262</v>
      </c>
      <c r="K747" s="131" t="s">
        <v>1263</v>
      </c>
      <c r="L747" s="133">
        <v>504.4</v>
      </c>
      <c r="M747" s="134">
        <v>46209</v>
      </c>
      <c r="O747" s="131" t="s">
        <v>206</v>
      </c>
      <c r="P747" s="131">
        <v>152384</v>
      </c>
      <c r="Q747" s="131" t="s">
        <v>207</v>
      </c>
      <c r="R747" s="131">
        <v>0</v>
      </c>
      <c r="T747" s="3" t="str">
        <f>+VLOOKUP(Tabla1[[#This Row],[id_bodega]],'CONVERSION DATOS'!B:D,2,0)</f>
        <v>TAT MEDELLIN</v>
      </c>
      <c r="U747" s="3" t="str">
        <f>+VLOOKUP(Q747,'CONVERSION DATOS'!B:D,3,0)</f>
        <v>VEHICULOS</v>
      </c>
      <c r="V747" t="str">
        <f>+VLOOKUP($A$1:$A$20579,'DT HUEVO'!$A:$E,3,0)</f>
        <v>L</v>
      </c>
      <c r="W747" t="str">
        <f>+VLOOKUP($A$1:$A$20419,'DT HUEVO'!$A:$E,4,0)</f>
        <v>EMPACADOS</v>
      </c>
      <c r="X747" t="str">
        <f>+VLOOKUP(T$1:T$20579,'DT HUEVO'!$H:$K,2,0)</f>
        <v>OCCIDENTE</v>
      </c>
      <c r="Y747" t="str">
        <f>+VLOOKUP(T$1:T$20579,'DT HUEVO'!$H:$K,3,0)</f>
        <v>CALOTO</v>
      </c>
      <c r="Z747">
        <f>+VLOOKUP(A$1:A$20579,'DT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6277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455</v>
      </c>
      <c r="J748" s="131" t="s">
        <v>1262</v>
      </c>
      <c r="K748" s="131" t="s">
        <v>1263</v>
      </c>
      <c r="L748" s="133">
        <v>363.23999999662419</v>
      </c>
      <c r="M748" s="134">
        <v>46209</v>
      </c>
      <c r="O748" s="131" t="s">
        <v>206</v>
      </c>
      <c r="P748" s="131">
        <v>2110302</v>
      </c>
      <c r="Q748" s="131" t="s">
        <v>207</v>
      </c>
      <c r="R748" s="131">
        <v>0</v>
      </c>
      <c r="T748" s="3" t="str">
        <f>+VLOOKUP(Tabla1[[#This Row],[id_bodega]],'CONVERSION DATOS'!B:D,2,0)</f>
        <v>TAT MEDELLIN</v>
      </c>
      <c r="U748" s="3" t="str">
        <f>+VLOOKUP(Q748,'CONVERSION DATOS'!B:D,3,0)</f>
        <v>VEHICULOS</v>
      </c>
      <c r="V748" t="str">
        <f>+VLOOKUP($A$1:$A$20538,'DT HUEVO'!$A:$E,3,0)</f>
        <v>L</v>
      </c>
      <c r="W748" t="str">
        <f>+VLOOKUP($A$1:$A$20378,'DT HUEVO'!$A:$E,4,0)</f>
        <v>VERDE</v>
      </c>
      <c r="X748" t="str">
        <f>+VLOOKUP(T$1:T$20538,'DT HUEVO'!$H:$K,2,0)</f>
        <v>OCCIDENTE</v>
      </c>
      <c r="Y748" t="str">
        <f>+VLOOKUP(T$1:T$20538,'DT HUEVO'!$H:$K,3,0)</f>
        <v>CALOTO</v>
      </c>
      <c r="Z748">
        <f>+VLOOKUP(A$1:A$20538,'DT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2110317</v>
      </c>
      <c r="B749" s="131" t="s">
        <v>1266</v>
      </c>
      <c r="C749" s="131" t="s">
        <v>1259</v>
      </c>
      <c r="D749" s="131">
        <v>360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465</v>
      </c>
      <c r="J749" s="131" t="s">
        <v>1262</v>
      </c>
      <c r="K749" s="131" t="s">
        <v>1263</v>
      </c>
      <c r="L749" s="133">
        <v>362.98</v>
      </c>
      <c r="M749" s="134">
        <v>46210</v>
      </c>
      <c r="N749" s="131">
        <v>0</v>
      </c>
      <c r="O749" s="131" t="s">
        <v>206</v>
      </c>
      <c r="P749" s="131">
        <v>2110317</v>
      </c>
      <c r="Q749" s="131" t="s">
        <v>207</v>
      </c>
      <c r="R749" s="131">
        <v>0</v>
      </c>
      <c r="T749" s="3" t="str">
        <f>+VLOOKUP(Tabla1[[#This Row],[id_bodega]],'CONVERSION DATOS'!B:D,2,0)</f>
        <v>TAT MEDELLIN</v>
      </c>
      <c r="U749" s="3" t="str">
        <f>+VLOOKUP(Q749,'CONVERSION DATOS'!B:D,3,0)</f>
        <v>VEHICULOS</v>
      </c>
      <c r="V749" t="str">
        <f>+VLOOKUP($A$1:$A$20442,'DT HUEVO'!$A:$E,3,0)</f>
        <v>L</v>
      </c>
      <c r="W749" t="str">
        <f>+VLOOKUP($A$1:$A$20282,'DT HUEVO'!$A:$E,4,0)</f>
        <v>EMPACADOS</v>
      </c>
      <c r="X749" t="str">
        <f>+VLOOKUP(T$1:T$20442,'DT HUEVO'!$H:$K,2,0)</f>
        <v>OCCIDENTE</v>
      </c>
      <c r="Y749" t="str">
        <f>+VLOOKUP(T$1:T$20442,'DT HUEVO'!$H:$K,3,0)</f>
        <v>CALOTO</v>
      </c>
      <c r="Z749">
        <f>+VLOOKUP(A$1:A$20442,'DT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6988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455</v>
      </c>
      <c r="J750" s="131" t="s">
        <v>1262</v>
      </c>
      <c r="K750" s="131" t="s">
        <v>1263</v>
      </c>
      <c r="L750" s="133">
        <v>363.2399999985966</v>
      </c>
      <c r="M750" s="134">
        <v>46210</v>
      </c>
      <c r="O750" s="131" t="s">
        <v>208</v>
      </c>
      <c r="P750" s="131">
        <v>2110302</v>
      </c>
      <c r="Q750" s="131" t="s">
        <v>209</v>
      </c>
      <c r="R750" s="131">
        <v>0</v>
      </c>
      <c r="T750" s="3" t="str">
        <f>+VLOOKUP(Tabla1[[#This Row],[id_bodega]],'CONVERSION DATOS'!B:D,2,0)</f>
        <v>TAT MEDELLIN</v>
      </c>
      <c r="U750" s="3" t="str">
        <f>+VLOOKUP(Q750,'CONVERSION DATOS'!B:D,3,0)</f>
        <v>VEHICULOS</v>
      </c>
      <c r="V750" t="str">
        <f>+VLOOKUP($A$1:$A$20584,'DT HUEVO'!$A:$E,3,0)</f>
        <v>L</v>
      </c>
      <c r="W750" t="str">
        <f>+VLOOKUP($A$1:$A$20424,'DT HUEVO'!$A:$E,4,0)</f>
        <v>VERDE</v>
      </c>
      <c r="X750" t="str">
        <f>+VLOOKUP(T$1:T$20584,'DT HUEVO'!$H:$K,2,0)</f>
        <v>OCCIDENTE</v>
      </c>
      <c r="Y750" t="str">
        <f>+VLOOKUP(T$1:T$20584,'DT HUEVO'!$H:$K,3,0)</f>
        <v>CALOTO</v>
      </c>
      <c r="Z750">
        <f>+VLOOKUP(A$1:A$20584,'DT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1200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530</v>
      </c>
      <c r="J751" s="131" t="s">
        <v>1262</v>
      </c>
      <c r="K751" s="131" t="s">
        <v>1263</v>
      </c>
      <c r="L751" s="133">
        <v>504.4</v>
      </c>
      <c r="M751" s="134">
        <v>46209</v>
      </c>
      <c r="O751" s="131" t="s">
        <v>903</v>
      </c>
      <c r="P751" s="131">
        <v>152384</v>
      </c>
      <c r="Q751" s="131" t="s">
        <v>904</v>
      </c>
      <c r="R751" s="131">
        <v>0</v>
      </c>
      <c r="T751" s="3" t="str">
        <f>+VLOOKUP(Tabla1[[#This Row],[id_bodega]],'CONVERSION DATOS'!B:D,2,0)</f>
        <v>TAT MEDELLIN</v>
      </c>
      <c r="U751" s="3" t="str">
        <f>+VLOOKUP(Q751,'CONVERSION DATOS'!B:D,3,0)</f>
        <v>VEHICULOS</v>
      </c>
      <c r="V751" t="str">
        <f>+VLOOKUP($A$1:$A$20584,'DT HUEVO'!$A:$E,3,0)</f>
        <v>L</v>
      </c>
      <c r="W751" t="str">
        <f>+VLOOKUP($A$1:$A$20424,'DT HUEVO'!$A:$E,4,0)</f>
        <v>EMPACADOS</v>
      </c>
      <c r="X751" t="str">
        <f>+VLOOKUP(T$1:T$20584,'DT HUEVO'!$H:$K,2,0)</f>
        <v>OCCIDENTE</v>
      </c>
      <c r="Y751" t="str">
        <f>+VLOOKUP(T$1:T$20584,'DT HUEVO'!$H:$K,3,0)</f>
        <v>CALOTO</v>
      </c>
      <c r="Z751">
        <f>+VLOOKUP(A$1:A$20584,'DT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8550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455</v>
      </c>
      <c r="J752" s="131" t="s">
        <v>1262</v>
      </c>
      <c r="K752" s="131" t="s">
        <v>1263</v>
      </c>
      <c r="L752" s="133">
        <v>363.23999999997392</v>
      </c>
      <c r="M752" s="134">
        <v>46210</v>
      </c>
      <c r="O752" s="131" t="s">
        <v>903</v>
      </c>
      <c r="P752" s="131">
        <v>2110302</v>
      </c>
      <c r="Q752" s="131" t="s">
        <v>904</v>
      </c>
      <c r="R752" s="131">
        <v>0</v>
      </c>
      <c r="T752" s="3" t="str">
        <f>+VLOOKUP(Tabla1[[#This Row],[id_bodega]],'CONVERSION DATOS'!B:D,2,0)</f>
        <v>TAT MEDELLIN</v>
      </c>
      <c r="U752" s="3" t="str">
        <f>+VLOOKUP(Q752,'CONVERSION DATOS'!B:D,3,0)</f>
        <v>VEHICULOS</v>
      </c>
      <c r="V752" t="str">
        <f>+VLOOKUP($A$1:$A$20590,'DT HUEVO'!$A:$E,3,0)</f>
        <v>L</v>
      </c>
      <c r="W752" t="str">
        <f>+VLOOKUP($A$1:$A$20430,'DT HUEVO'!$A:$E,4,0)</f>
        <v>VERDE</v>
      </c>
      <c r="X752" t="str">
        <f>+VLOOKUP(T$1:T$20590,'DT HUEVO'!$H:$K,2,0)</f>
        <v>OCCIDENTE</v>
      </c>
      <c r="Y752" t="str">
        <f>+VLOOKUP(T$1:T$20590,'DT HUEVO'!$H:$K,3,0)</f>
        <v>CALOTO</v>
      </c>
      <c r="Z752">
        <f>+VLOOKUP(A$1:A$20590,'DT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152384</v>
      </c>
      <c r="B753" s="131" t="s">
        <v>1107</v>
      </c>
      <c r="C753" s="131" t="s">
        <v>1259</v>
      </c>
      <c r="D753" s="131">
        <v>315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530</v>
      </c>
      <c r="J753" s="131" t="s">
        <v>1262</v>
      </c>
      <c r="K753" s="131" t="s">
        <v>1263</v>
      </c>
      <c r="L753" s="133">
        <v>504.4</v>
      </c>
      <c r="M753" s="134">
        <v>46209</v>
      </c>
      <c r="O753" s="131" t="s">
        <v>210</v>
      </c>
      <c r="P753" s="131">
        <v>152384</v>
      </c>
      <c r="Q753" s="131" t="s">
        <v>211</v>
      </c>
      <c r="R753" s="131">
        <v>0</v>
      </c>
      <c r="T753" s="3" t="str">
        <f>+VLOOKUP(Tabla1[[#This Row],[id_bodega]],'CONVERSION DATOS'!B:D,2,0)</f>
        <v>TAT MEDELLIN</v>
      </c>
      <c r="U753" s="3" t="str">
        <f>+VLOOKUP(Q753,'CONVERSION DATOS'!B:D,3,0)</f>
        <v>VEHICULOS</v>
      </c>
      <c r="V753" t="str">
        <f>+VLOOKUP($A$1:$A$20590,'DT HUEVO'!$A:$E,3,0)</f>
        <v>L</v>
      </c>
      <c r="W753" t="str">
        <f>+VLOOKUP($A$1:$A$20430,'DT HUEVO'!$A:$E,4,0)</f>
        <v>EMPACADOS</v>
      </c>
      <c r="X753" t="str">
        <f>+VLOOKUP(T$1:T$20590,'DT HUEVO'!$H:$K,2,0)</f>
        <v>OCCIDENTE</v>
      </c>
      <c r="Y753" t="str">
        <f>+VLOOKUP(T$1:T$20590,'DT HUEVO'!$H:$K,3,0)</f>
        <v>CALOTO</v>
      </c>
      <c r="Z753">
        <f>+VLOOKUP(A$1:A$20590,'DT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6330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455</v>
      </c>
      <c r="J754" s="131" t="s">
        <v>1262</v>
      </c>
      <c r="K754" s="131" t="s">
        <v>1263</v>
      </c>
      <c r="L754" s="133">
        <v>363.24</v>
      </c>
      <c r="M754" s="134">
        <v>46209</v>
      </c>
      <c r="O754" s="131" t="s">
        <v>210</v>
      </c>
      <c r="P754" s="131">
        <v>2110302</v>
      </c>
      <c r="Q754" s="131" t="s">
        <v>211</v>
      </c>
      <c r="R754" s="131">
        <v>0</v>
      </c>
      <c r="T754" s="3" t="str">
        <f>+VLOOKUP(Tabla1[[#This Row],[id_bodega]],'CONVERSION DATOS'!B:D,2,0)</f>
        <v>TAT MEDELLIN</v>
      </c>
      <c r="U754" s="3" t="str">
        <f>+VLOOKUP(Q754,'CONVERSION DATOS'!B:D,3,0)</f>
        <v>VEHICULOS</v>
      </c>
      <c r="V754" t="str">
        <f>+VLOOKUP($A$1:$A$20590,'DT HUEVO'!$A:$E,3,0)</f>
        <v>L</v>
      </c>
      <c r="W754" t="str">
        <f>+VLOOKUP($A$1:$A$20430,'DT HUEVO'!$A:$E,4,0)</f>
        <v>VERDE</v>
      </c>
      <c r="X754" t="str">
        <f>+VLOOKUP(T$1:T$20590,'DT HUEVO'!$H:$K,2,0)</f>
        <v>OCCIDENTE</v>
      </c>
      <c r="Y754" t="str">
        <f>+VLOOKUP(T$1:T$20590,'DT HUEVO'!$H:$K,3,0)</f>
        <v>CALOTO</v>
      </c>
      <c r="Z754">
        <f>+VLOOKUP(A$1:A$20590,'DT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2110317</v>
      </c>
      <c r="B755" s="131" t="s">
        <v>1266</v>
      </c>
      <c r="C755" s="131" t="s">
        <v>1259</v>
      </c>
      <c r="D755" s="131">
        <v>1260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465</v>
      </c>
      <c r="J755" s="131" t="s">
        <v>1262</v>
      </c>
      <c r="K755" s="131" t="s">
        <v>1263</v>
      </c>
      <c r="L755" s="133">
        <v>362.98</v>
      </c>
      <c r="M755" s="134">
        <v>46209</v>
      </c>
      <c r="N755" s="131">
        <v>0</v>
      </c>
      <c r="O755" s="131" t="s">
        <v>210</v>
      </c>
      <c r="P755" s="131">
        <v>2110317</v>
      </c>
      <c r="Q755" s="131" t="s">
        <v>211</v>
      </c>
      <c r="R755" s="131">
        <v>0</v>
      </c>
      <c r="T755" s="3" t="str">
        <f>+VLOOKUP(Tabla1[[#This Row],[id_bodega]],'CONVERSION DATOS'!B:D,2,0)</f>
        <v>TAT MEDELLIN</v>
      </c>
      <c r="U755" s="3" t="str">
        <f>+VLOOKUP(Q755,'CONVERSION DATOS'!B:D,3,0)</f>
        <v>VEHICULOS</v>
      </c>
      <c r="V755" t="str">
        <f>+VLOOKUP($A$1:$A$20590,'DT HUEVO'!$A:$E,3,0)</f>
        <v>L</v>
      </c>
      <c r="W755" t="str">
        <f>+VLOOKUP($A$1:$A$20430,'DT HUEVO'!$A:$E,4,0)</f>
        <v>EMPACADOS</v>
      </c>
      <c r="X755" t="str">
        <f>+VLOOKUP(T$1:T$20590,'DT HUEVO'!$H:$K,2,0)</f>
        <v>OCCIDENTE</v>
      </c>
      <c r="Y755" t="str">
        <f>+VLOOKUP(T$1:T$20590,'DT HUEVO'!$H:$K,3,0)</f>
        <v>CALOTO</v>
      </c>
      <c r="Z755">
        <f>+VLOOKUP(A$1:A$20590,'DT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110316</v>
      </c>
      <c r="B756" s="131" t="s">
        <v>1094</v>
      </c>
      <c r="C756" s="131" t="s">
        <v>1259</v>
      </c>
      <c r="D756" s="131">
        <v>70</v>
      </c>
      <c r="F756" s="131" t="s">
        <v>1260</v>
      </c>
      <c r="G756" s="131" t="s">
        <v>1261</v>
      </c>
      <c r="J756" s="131" t="s">
        <v>1262</v>
      </c>
      <c r="K756" s="131" t="s">
        <v>1263</v>
      </c>
      <c r="L756" s="133">
        <v>487.28199999999998</v>
      </c>
      <c r="M756" s="134">
        <v>46205</v>
      </c>
      <c r="O756" s="131" t="s">
        <v>934</v>
      </c>
      <c r="P756" s="131">
        <v>110316</v>
      </c>
      <c r="Q756" s="131" t="s">
        <v>935</v>
      </c>
      <c r="R756" s="131">
        <v>0</v>
      </c>
      <c r="T756" s="3" t="str">
        <f>+VLOOKUP(Tabla1[[#This Row],[id_bodega]],'CONVERSION DATOS'!B:D,2,0)</f>
        <v>TAT PEREIRA</v>
      </c>
      <c r="U756" s="3" t="str">
        <f>+VLOOKUP(Q756,'CONVERSION DATOS'!B:D,3,0)</f>
        <v>VEHICULOS</v>
      </c>
      <c r="V756" t="str">
        <f>+VLOOKUP($A$1:$A$20590,'DT HUEVO'!$A:$E,3,0)</f>
        <v>L</v>
      </c>
      <c r="W756" t="str">
        <f>+VLOOKUP($A$1:$A$20430,'DT HUEVO'!$A:$E,4,0)</f>
        <v>ETIQUETA</v>
      </c>
      <c r="X756" t="str">
        <f>+VLOOKUP(T$1:T$20590,'DT HUEVO'!$H:$K,2,0)</f>
        <v>OCCIDENTE</v>
      </c>
      <c r="Y756" t="str">
        <f>+VLOOKUP(T$1:T$20590,'DT HUEVO'!$H:$K,3,0)</f>
        <v>CALOTO</v>
      </c>
      <c r="Z756">
        <f>+VLOOKUP(A$1:A$20590,'DT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AU/FS/GS</v>
      </c>
    </row>
    <row r="757" spans="1:28">
      <c r="A757" s="131">
        <v>152382</v>
      </c>
      <c r="B757" s="131" t="s">
        <v>1113</v>
      </c>
      <c r="C757" s="131" t="s">
        <v>1259</v>
      </c>
      <c r="D757" s="131">
        <v>990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592.6</v>
      </c>
      <c r="J757" s="131" t="s">
        <v>1262</v>
      </c>
      <c r="K757" s="131" t="s">
        <v>1263</v>
      </c>
      <c r="L757" s="133">
        <v>484.73</v>
      </c>
      <c r="M757" s="134">
        <v>46205</v>
      </c>
      <c r="N757" s="131">
        <v>15238</v>
      </c>
      <c r="O757" s="131" t="s">
        <v>934</v>
      </c>
      <c r="P757" s="131">
        <v>15238</v>
      </c>
      <c r="Q757" s="131" t="s">
        <v>935</v>
      </c>
      <c r="R757" s="131">
        <v>0</v>
      </c>
      <c r="T757" s="3" t="str">
        <f>+VLOOKUP(Tabla1[[#This Row],[id_bodega]],'CONVERSION DATOS'!B:D,2,0)</f>
        <v>TAT PEREIRA</v>
      </c>
      <c r="U757" s="3" t="str">
        <f>+VLOOKUP(Q757,'CONVERSION DATOS'!B:D,3,0)</f>
        <v>VEHICULOS</v>
      </c>
      <c r="V757" t="str">
        <f>+VLOOKUP($A$1:$A$20590,'DT HUEVO'!$A:$E,3,0)</f>
        <v>L</v>
      </c>
      <c r="W757" t="str">
        <f>+VLOOKUP($A$1:$A$20430,'DT HUEVO'!$A:$E,4,0)</f>
        <v>EMPACADOS</v>
      </c>
      <c r="X757" t="str">
        <f>+VLOOKUP(T$1:T$20590,'DT HUEVO'!$H:$K,2,0)</f>
        <v>OCCIDENTE</v>
      </c>
      <c r="Y757" t="str">
        <f>+VLOOKUP(T$1:T$20590,'DT HUEVO'!$H:$K,3,0)</f>
        <v>CALOTO</v>
      </c>
      <c r="Z757">
        <f>+VLOOKUP(A$1:A$20590,'DT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AU/FS/GS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5632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430</v>
      </c>
      <c r="J758" s="131" t="s">
        <v>1262</v>
      </c>
      <c r="K758" s="131" t="s">
        <v>1263</v>
      </c>
      <c r="L758" s="133">
        <v>363.47986475922522</v>
      </c>
      <c r="M758" s="134">
        <v>46209</v>
      </c>
      <c r="O758" s="131" t="s">
        <v>227</v>
      </c>
      <c r="P758" s="131">
        <v>2110302</v>
      </c>
      <c r="Q758" s="131" t="s">
        <v>228</v>
      </c>
      <c r="R758" s="131">
        <v>0</v>
      </c>
      <c r="T758" s="3" t="str">
        <f>+VLOOKUP(Tabla1[[#This Row],[id_bodega]],'CONVERSION DATOS'!B:D,2,0)</f>
        <v>TAT BARRANQUILLA</v>
      </c>
      <c r="U758" s="3" t="str">
        <f>+VLOOKUP(Q758,'CONVERSION DATOS'!B:D,3,0)</f>
        <v>VEHICULOS</v>
      </c>
      <c r="V758" t="str">
        <f>+VLOOKUP($A$1:$A$20590,'DT HUEVO'!$A:$E,3,0)</f>
        <v>L</v>
      </c>
      <c r="W758" t="str">
        <f>+VLOOKUP($A$1:$A$20430,'DT HUEVO'!$A:$E,4,0)</f>
        <v>VERDE</v>
      </c>
      <c r="X758" t="str">
        <f>+VLOOKUP(T$1:T$20590,'DT HUEVO'!$H:$K,2,0)</f>
        <v>COSTA</v>
      </c>
      <c r="Y758" t="str">
        <f>+VLOOKUP(T$1:T$20590,'DT HUEVO'!$H:$K,3,0)</f>
        <v>CALOTO</v>
      </c>
      <c r="Z758">
        <f>+VLOOKUP(A$1:A$20590,'DT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2152388</v>
      </c>
      <c r="B759" s="131" t="s">
        <v>1106</v>
      </c>
      <c r="C759" s="131" t="s">
        <v>1259</v>
      </c>
      <c r="D759" s="131">
        <v>705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530</v>
      </c>
      <c r="J759" s="131" t="s">
        <v>1262</v>
      </c>
      <c r="K759" s="131" t="s">
        <v>1263</v>
      </c>
      <c r="L759" s="133">
        <v>538.38</v>
      </c>
      <c r="M759" s="134">
        <v>46210</v>
      </c>
      <c r="O759" s="131" t="s">
        <v>227</v>
      </c>
      <c r="P759" s="131">
        <v>2152388</v>
      </c>
      <c r="Q759" s="131" t="s">
        <v>228</v>
      </c>
      <c r="R759" s="131">
        <v>0</v>
      </c>
      <c r="T759" s="3" t="str">
        <f>+VLOOKUP(Tabla1[[#This Row],[id_bodega]],'CONVERSION DATOS'!B:D,2,0)</f>
        <v>TAT BARRANQUILLA</v>
      </c>
      <c r="U759" s="3" t="str">
        <f>+VLOOKUP(Q759,'CONVERSION DATOS'!B:D,3,0)</f>
        <v>VEHICULOS</v>
      </c>
      <c r="V759" t="str">
        <f>+VLOOKUP($A$1:$A$20590,'DT HUEVO'!$A:$E,3,0)</f>
        <v>L</v>
      </c>
      <c r="W759" t="str">
        <f>+VLOOKUP($A$1:$A$20430,'DT HUEVO'!$A:$E,4,0)</f>
        <v>EMPACADOS</v>
      </c>
      <c r="X759" t="str">
        <f>+VLOOKUP(T$1:T$20590,'DT HUEVO'!$H:$K,2,0)</f>
        <v>COSTA</v>
      </c>
      <c r="Y759" t="str">
        <f>+VLOOKUP(T$1:T$20590,'DT HUEVO'!$H:$K,3,0)</f>
        <v>CALOTO</v>
      </c>
      <c r="Z759">
        <f>+VLOOKUP(A$1:A$20590,'DT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1200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430</v>
      </c>
      <c r="J760" s="131" t="s">
        <v>1262</v>
      </c>
      <c r="K760" s="131" t="s">
        <v>1263</v>
      </c>
      <c r="L760" s="133">
        <v>363.53518523005528</v>
      </c>
      <c r="M760" s="134">
        <v>46210</v>
      </c>
      <c r="O760" s="131" t="s">
        <v>229</v>
      </c>
      <c r="P760" s="131">
        <v>2110302</v>
      </c>
      <c r="Q760" s="131" t="s">
        <v>230</v>
      </c>
      <c r="R760" s="131">
        <v>0</v>
      </c>
      <c r="T760" s="3" t="str">
        <f>+VLOOKUP(Tabla1[[#This Row],[id_bodega]],'CONVERSION DATOS'!B:D,2,0)</f>
        <v>TAT BARRANQUILLA</v>
      </c>
      <c r="U760" s="3" t="str">
        <f>+VLOOKUP(Q760,'CONVERSION DATOS'!B:D,3,0)</f>
        <v>VEHICULOS</v>
      </c>
      <c r="V760" t="str">
        <f>+VLOOKUP($A$1:$A$20590,'DT HUEVO'!$A:$E,3,0)</f>
        <v>L</v>
      </c>
      <c r="W760" t="str">
        <f>+VLOOKUP($A$1:$A$20430,'DT HUEVO'!$A:$E,4,0)</f>
        <v>VERDE</v>
      </c>
      <c r="X760" t="str">
        <f>+VLOOKUP(T$1:T$20590,'DT HUEVO'!$H:$K,2,0)</f>
        <v>COSTA</v>
      </c>
      <c r="Y760" t="str">
        <f>+VLOOKUP(T$1:T$20590,'DT HUEVO'!$H:$K,3,0)</f>
        <v>CALOTO</v>
      </c>
      <c r="Z760">
        <f>+VLOOKUP(A$1:A$20590,'DT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2152388</v>
      </c>
      <c r="B761" s="131" t="s">
        <v>1106</v>
      </c>
      <c r="C761" s="131" t="s">
        <v>1259</v>
      </c>
      <c r="D761" s="131">
        <v>450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530</v>
      </c>
      <c r="J761" s="131" t="s">
        <v>1262</v>
      </c>
      <c r="K761" s="131" t="s">
        <v>1263</v>
      </c>
      <c r="L761" s="133">
        <v>538.38</v>
      </c>
      <c r="M761" s="134">
        <v>46209</v>
      </c>
      <c r="O761" s="131" t="s">
        <v>229</v>
      </c>
      <c r="P761" s="131">
        <v>2152388</v>
      </c>
      <c r="Q761" s="131" t="s">
        <v>230</v>
      </c>
      <c r="R761" s="131">
        <v>0</v>
      </c>
      <c r="T761" s="3" t="str">
        <f>+VLOOKUP(Tabla1[[#This Row],[id_bodega]],'CONVERSION DATOS'!B:D,2,0)</f>
        <v>TAT BARRANQUILLA</v>
      </c>
      <c r="U761" s="3" t="str">
        <f>+VLOOKUP(Q761,'CONVERSION DATOS'!B:D,3,0)</f>
        <v>VEHICULOS</v>
      </c>
      <c r="V761" t="str">
        <f>+VLOOKUP($A$1:$A$20590,'DT HUEVO'!$A:$E,3,0)</f>
        <v>L</v>
      </c>
      <c r="W761" t="str">
        <f>+VLOOKUP($A$1:$A$20430,'DT HUEVO'!$A:$E,4,0)</f>
        <v>EMPACADOS</v>
      </c>
      <c r="X761" t="str">
        <f>+VLOOKUP(T$1:T$20590,'DT HUEVO'!$H:$K,2,0)</f>
        <v>COSTA</v>
      </c>
      <c r="Y761" t="str">
        <f>+VLOOKUP(T$1:T$20590,'DT HUEVO'!$H:$K,3,0)</f>
        <v>CALOTO</v>
      </c>
      <c r="Z761">
        <f>+VLOOKUP(A$1:A$20590,'DT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6900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430</v>
      </c>
      <c r="J762" s="131" t="s">
        <v>1262</v>
      </c>
      <c r="K762" s="131" t="s">
        <v>1263</v>
      </c>
      <c r="L762" s="133">
        <v>363.44974851600068</v>
      </c>
      <c r="M762" s="134">
        <v>46210</v>
      </c>
      <c r="O762" s="131" t="s">
        <v>231</v>
      </c>
      <c r="P762" s="131">
        <v>2110302</v>
      </c>
      <c r="Q762" s="131" t="s">
        <v>232</v>
      </c>
      <c r="R762" s="131">
        <v>0</v>
      </c>
      <c r="T762" s="3" t="str">
        <f>+VLOOKUP(Tabla1[[#This Row],[id_bodega]],'CONVERSION DATOS'!B:D,2,0)</f>
        <v>TAT BARRANQUILLA</v>
      </c>
      <c r="U762" s="3" t="str">
        <f>+VLOOKUP(Q762,'CONVERSION DATOS'!B:D,3,0)</f>
        <v>VEHICULOS</v>
      </c>
      <c r="V762" t="str">
        <f>+VLOOKUP($A$1:$A$20590,'DT HUEVO'!$A:$E,3,0)</f>
        <v>L</v>
      </c>
      <c r="W762" t="str">
        <f>+VLOOKUP($A$1:$A$20430,'DT HUEVO'!$A:$E,4,0)</f>
        <v>VERDE</v>
      </c>
      <c r="X762" t="str">
        <f>+VLOOKUP(T$1:T$20590,'DT HUEVO'!$H:$K,2,0)</f>
        <v>COSTA</v>
      </c>
      <c r="Y762" t="str">
        <f>+VLOOKUP(T$1:T$20590,'DT HUEVO'!$H:$K,3,0)</f>
        <v>CALOTO</v>
      </c>
      <c r="Z762">
        <f>+VLOOKUP(A$1:A$20590,'DT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2152388</v>
      </c>
      <c r="B763" s="131" t="s">
        <v>1106</v>
      </c>
      <c r="C763" s="131" t="s">
        <v>1259</v>
      </c>
      <c r="D763" s="131">
        <v>720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530</v>
      </c>
      <c r="J763" s="131" t="s">
        <v>1262</v>
      </c>
      <c r="K763" s="131" t="s">
        <v>1263</v>
      </c>
      <c r="L763" s="133">
        <v>538.38</v>
      </c>
      <c r="M763" s="134">
        <v>46209</v>
      </c>
      <c r="O763" s="131" t="s">
        <v>231</v>
      </c>
      <c r="P763" s="131">
        <v>2152388</v>
      </c>
      <c r="Q763" s="131" t="s">
        <v>232</v>
      </c>
      <c r="R763" s="131">
        <v>0</v>
      </c>
      <c r="T763" s="3" t="str">
        <f>+VLOOKUP(Tabla1[[#This Row],[id_bodega]],'CONVERSION DATOS'!B:D,2,0)</f>
        <v>TAT BARRANQUILLA</v>
      </c>
      <c r="U763" s="3" t="str">
        <f>+VLOOKUP(Q763,'CONVERSION DATOS'!B:D,3,0)</f>
        <v>VEHICULOS</v>
      </c>
      <c r="V763" t="str">
        <f>+VLOOKUP($A$1:$A$20590,'DT HUEVO'!$A:$E,3,0)</f>
        <v>L</v>
      </c>
      <c r="W763" t="str">
        <f>+VLOOKUP($A$1:$A$20430,'DT HUEVO'!$A:$E,4,0)</f>
        <v>EMPACADOS</v>
      </c>
      <c r="X763" t="str">
        <f>+VLOOKUP(T$1:T$20590,'DT HUEVO'!$H:$K,2,0)</f>
        <v>COSTA</v>
      </c>
      <c r="Y763" t="str">
        <f>+VLOOKUP(T$1:T$20590,'DT HUEVO'!$H:$K,3,0)</f>
        <v>CALOTO</v>
      </c>
      <c r="Z763">
        <f>+VLOOKUP(A$1:A$20590,'DT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8874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430</v>
      </c>
      <c r="J764" s="131" t="s">
        <v>1262</v>
      </c>
      <c r="K764" s="131" t="s">
        <v>1263</v>
      </c>
      <c r="L764" s="133">
        <v>363.49050180241329</v>
      </c>
      <c r="M764" s="134">
        <v>46209</v>
      </c>
      <c r="O764" s="131" t="s">
        <v>233</v>
      </c>
      <c r="P764" s="131">
        <v>2110302</v>
      </c>
      <c r="Q764" s="131" t="s">
        <v>234</v>
      </c>
      <c r="R764" s="131">
        <v>0</v>
      </c>
      <c r="T764" s="3" t="str">
        <f>+VLOOKUP(Tabla1[[#This Row],[id_bodega]],'CONVERSION DATOS'!B:D,2,0)</f>
        <v>TAT BARRANQUILLA</v>
      </c>
      <c r="U764" s="3" t="str">
        <f>+VLOOKUP(Q764,'CONVERSION DATOS'!B:D,3,0)</f>
        <v>VEHICULOS</v>
      </c>
      <c r="V764" t="str">
        <f>+VLOOKUP($A$1:$A$20590,'DT HUEVO'!$A:$E,3,0)</f>
        <v>L</v>
      </c>
      <c r="W764" t="str">
        <f>+VLOOKUP($A$1:$A$20430,'DT HUEVO'!$A:$E,4,0)</f>
        <v>VERDE</v>
      </c>
      <c r="X764" t="str">
        <f>+VLOOKUP(T$1:T$20590,'DT HUEVO'!$H:$K,2,0)</f>
        <v>COSTA</v>
      </c>
      <c r="Y764" t="str">
        <f>+VLOOKUP(T$1:T$20590,'DT HUEVO'!$H:$K,3,0)</f>
        <v>CALOTO</v>
      </c>
      <c r="Z764">
        <f>+VLOOKUP(A$1:A$20590,'DT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2152388</v>
      </c>
      <c r="B765" s="131" t="s">
        <v>1106</v>
      </c>
      <c r="C765" s="131" t="s">
        <v>1259</v>
      </c>
      <c r="D765" s="131">
        <v>960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530</v>
      </c>
      <c r="J765" s="131" t="s">
        <v>1262</v>
      </c>
      <c r="K765" s="131" t="s">
        <v>1263</v>
      </c>
      <c r="L765" s="133">
        <v>538.38</v>
      </c>
      <c r="M765" s="134">
        <v>46209</v>
      </c>
      <c r="O765" s="131" t="s">
        <v>233</v>
      </c>
      <c r="P765" s="131">
        <v>2152388</v>
      </c>
      <c r="Q765" s="131" t="s">
        <v>234</v>
      </c>
      <c r="R765" s="131">
        <v>0</v>
      </c>
      <c r="T765" s="3" t="str">
        <f>+VLOOKUP(Tabla1[[#This Row],[id_bodega]],'CONVERSION DATOS'!B:D,2,0)</f>
        <v>TAT BARRANQUILLA</v>
      </c>
      <c r="U765" s="3" t="str">
        <f>+VLOOKUP(Q765,'CONVERSION DATOS'!B:D,3,0)</f>
        <v>VEHICULOS</v>
      </c>
      <c r="V765" t="str">
        <f>+VLOOKUP($A$1:$A$20590,'DT HUEVO'!$A:$E,3,0)</f>
        <v>L</v>
      </c>
      <c r="W765" t="str">
        <f>+VLOOKUP($A$1:$A$20430,'DT HUEVO'!$A:$E,4,0)</f>
        <v>EMPACADOS</v>
      </c>
      <c r="X765" t="str">
        <f>+VLOOKUP(T$1:T$20590,'DT HUEVO'!$H:$K,2,0)</f>
        <v>COSTA</v>
      </c>
      <c r="Y765" t="str">
        <f>+VLOOKUP(T$1:T$20590,'DT HUEVO'!$H:$K,3,0)</f>
        <v>CALOTO</v>
      </c>
      <c r="Z765">
        <f>+VLOOKUP(A$1:A$20590,'DT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9150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430</v>
      </c>
      <c r="J766" s="131" t="s">
        <v>1262</v>
      </c>
      <c r="K766" s="131" t="s">
        <v>1263</v>
      </c>
      <c r="L766" s="133">
        <v>363.40343621970999</v>
      </c>
      <c r="M766" s="134">
        <v>46209</v>
      </c>
      <c r="O766" s="131" t="s">
        <v>235</v>
      </c>
      <c r="P766" s="131">
        <v>2110302</v>
      </c>
      <c r="Q766" s="131" t="s">
        <v>236</v>
      </c>
      <c r="R766" s="131">
        <v>0</v>
      </c>
      <c r="T766" s="3" t="str">
        <f>+VLOOKUP(Tabla1[[#This Row],[id_bodega]],'CONVERSION DATOS'!B:D,2,0)</f>
        <v>TAT BARRANQUILLA</v>
      </c>
      <c r="U766" s="3" t="str">
        <f>+VLOOKUP(Q766,'CONVERSION DATOS'!B:D,3,0)</f>
        <v>VEHICULOS</v>
      </c>
      <c r="V766" t="str">
        <f>+VLOOKUP($A$1:$A$20590,'DT HUEVO'!$A:$E,3,0)</f>
        <v>L</v>
      </c>
      <c r="W766" t="str">
        <f>+VLOOKUP($A$1:$A$20430,'DT HUEVO'!$A:$E,4,0)</f>
        <v>VERDE</v>
      </c>
      <c r="X766" t="str">
        <f>+VLOOKUP(T$1:T$20590,'DT HUEVO'!$H:$K,2,0)</f>
        <v>COSTA</v>
      </c>
      <c r="Y766" t="str">
        <f>+VLOOKUP(T$1:T$20590,'DT HUEVO'!$H:$K,3,0)</f>
        <v>CALOTO</v>
      </c>
      <c r="Z766">
        <f>+VLOOKUP(A$1:A$20590,'DT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2152388</v>
      </c>
      <c r="B767" s="131" t="s">
        <v>1106</v>
      </c>
      <c r="C767" s="131" t="s">
        <v>1259</v>
      </c>
      <c r="D767" s="131">
        <v>1500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530</v>
      </c>
      <c r="J767" s="131" t="s">
        <v>1262</v>
      </c>
      <c r="K767" s="131" t="s">
        <v>1263</v>
      </c>
      <c r="L767" s="133">
        <v>538.38</v>
      </c>
      <c r="M767" s="134">
        <v>46209</v>
      </c>
      <c r="O767" s="131" t="s">
        <v>235</v>
      </c>
      <c r="P767" s="131">
        <v>2152388</v>
      </c>
      <c r="Q767" s="131" t="s">
        <v>236</v>
      </c>
      <c r="R767" s="131">
        <v>0</v>
      </c>
      <c r="T767" s="3" t="str">
        <f>+VLOOKUP(Tabla1[[#This Row],[id_bodega]],'CONVERSION DATOS'!B:D,2,0)</f>
        <v>TAT BARRANQUILLA</v>
      </c>
      <c r="U767" s="3" t="str">
        <f>+VLOOKUP(Q767,'CONVERSION DATOS'!B:D,3,0)</f>
        <v>VEHICULOS</v>
      </c>
      <c r="V767" t="str">
        <f>+VLOOKUP($A$1:$A$20463,'DT HUEVO'!$A:$E,3,0)</f>
        <v>L</v>
      </c>
      <c r="W767" t="str">
        <f>+VLOOKUP($A$1:$A$20303,'DT HUEVO'!$A:$E,4,0)</f>
        <v>EMPACADOS</v>
      </c>
      <c r="X767" t="str">
        <f>+VLOOKUP(T$1:T$20463,'DT HUEVO'!$H:$K,2,0)</f>
        <v>COSTA</v>
      </c>
      <c r="Y767" t="str">
        <f>+VLOOKUP(T$1:T$20463,'DT HUEVO'!$H:$K,3,0)</f>
        <v>CALOTO</v>
      </c>
      <c r="Z767">
        <f>+VLOOKUP(A$1:A$20463,'DT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11640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430</v>
      </c>
      <c r="J768" s="131" t="s">
        <v>1262</v>
      </c>
      <c r="K768" s="131" t="s">
        <v>1263</v>
      </c>
      <c r="L768" s="133">
        <v>363.44096642186543</v>
      </c>
      <c r="M768" s="134">
        <v>46209</v>
      </c>
      <c r="O768" s="131" t="s">
        <v>237</v>
      </c>
      <c r="P768" s="131">
        <v>2110302</v>
      </c>
      <c r="Q768" s="131" t="s">
        <v>238</v>
      </c>
      <c r="R768" s="131">
        <v>0</v>
      </c>
      <c r="T768" s="3" t="str">
        <f>+VLOOKUP(Tabla1[[#This Row],[id_bodega]],'CONVERSION DATOS'!B:D,2,0)</f>
        <v>TAT BARRANQUILLA</v>
      </c>
      <c r="U768" s="3" t="str">
        <f>+VLOOKUP(Q768,'CONVERSION DATOS'!B:D,3,0)</f>
        <v>VEHICULOS</v>
      </c>
      <c r="V768" t="str">
        <f>+VLOOKUP($A$1:$A$20579,'DT HUEVO'!$A:$E,3,0)</f>
        <v>L</v>
      </c>
      <c r="W768" t="str">
        <f>+VLOOKUP($A$1:$A$20419,'DT HUEVO'!$A:$E,4,0)</f>
        <v>VERDE</v>
      </c>
      <c r="X768" t="str">
        <f>+VLOOKUP(T$1:T$20579,'DT HUEVO'!$H:$K,2,0)</f>
        <v>COSTA</v>
      </c>
      <c r="Y768" t="str">
        <f>+VLOOKUP(T$1:T$20579,'DT HUEVO'!$H:$K,3,0)</f>
        <v>CALOTO</v>
      </c>
      <c r="Z768">
        <f>+VLOOKUP(A$1:A$20579,'DT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2152388</v>
      </c>
      <c r="B769" s="131" t="s">
        <v>1106</v>
      </c>
      <c r="C769" s="131" t="s">
        <v>1259</v>
      </c>
      <c r="D769" s="131">
        <v>540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530</v>
      </c>
      <c r="J769" s="131" t="s">
        <v>1262</v>
      </c>
      <c r="K769" s="131" t="s">
        <v>1263</v>
      </c>
      <c r="L769" s="133">
        <v>538.38</v>
      </c>
      <c r="M769" s="134">
        <v>46209</v>
      </c>
      <c r="O769" s="131" t="s">
        <v>237</v>
      </c>
      <c r="P769" s="131">
        <v>2152388</v>
      </c>
      <c r="Q769" s="131" t="s">
        <v>238</v>
      </c>
      <c r="R769" s="131">
        <v>0</v>
      </c>
      <c r="T769" s="3" t="str">
        <f>+VLOOKUP(Tabla1[[#This Row],[id_bodega]],'CONVERSION DATOS'!B:D,2,0)</f>
        <v>TAT BARRANQUILLA</v>
      </c>
      <c r="U769" s="3" t="str">
        <f>+VLOOKUP(Q769,'CONVERSION DATOS'!B:D,3,0)</f>
        <v>VEHICULOS</v>
      </c>
      <c r="V769" t="str">
        <f>+VLOOKUP($A$1:$A$20579,'DT HUEVO'!$A:$E,3,0)</f>
        <v>L</v>
      </c>
      <c r="W769" t="str">
        <f>+VLOOKUP($A$1:$A$20419,'DT HUEVO'!$A:$E,4,0)</f>
        <v>EMPACADOS</v>
      </c>
      <c r="X769" t="str">
        <f>+VLOOKUP(T$1:T$20579,'DT HUEVO'!$H:$K,2,0)</f>
        <v>COSTA</v>
      </c>
      <c r="Y769" t="str">
        <f>+VLOOKUP(T$1:T$20579,'DT HUEVO'!$H:$K,3,0)</f>
        <v>CALOTO</v>
      </c>
      <c r="Z769">
        <f>+VLOOKUP(A$1:A$20579,'DT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11370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430</v>
      </c>
      <c r="J770" s="131" t="s">
        <v>1262</v>
      </c>
      <c r="K770" s="131" t="s">
        <v>1263</v>
      </c>
      <c r="L770" s="133">
        <v>363.47497068473177</v>
      </c>
      <c r="M770" s="134">
        <v>46210</v>
      </c>
      <c r="O770" s="131" t="s">
        <v>239</v>
      </c>
      <c r="P770" s="131">
        <v>2110302</v>
      </c>
      <c r="Q770" s="131" t="s">
        <v>240</v>
      </c>
      <c r="R770" s="131">
        <v>0</v>
      </c>
      <c r="T770" s="3" t="str">
        <f>+VLOOKUP(Tabla1[[#This Row],[id_bodega]],'CONVERSION DATOS'!B:D,2,0)</f>
        <v>TAT BARRANQUILLA</v>
      </c>
      <c r="U770" s="3" t="str">
        <f>+VLOOKUP(Q770,'CONVERSION DATOS'!B:D,3,0)</f>
        <v>VEHICULOS</v>
      </c>
      <c r="V770" t="str">
        <f>+VLOOKUP($A$1:$A$20579,'DT HUEVO'!$A:$E,3,0)</f>
        <v>L</v>
      </c>
      <c r="W770" t="str">
        <f>+VLOOKUP($A$1:$A$20419,'DT HUEVO'!$A:$E,4,0)</f>
        <v>VERDE</v>
      </c>
      <c r="X770" t="str">
        <f>+VLOOKUP(T$1:T$20579,'DT HUEVO'!$H:$K,2,0)</f>
        <v>COSTA</v>
      </c>
      <c r="Y770" t="str">
        <f>+VLOOKUP(T$1:T$20579,'DT HUEVO'!$H:$K,3,0)</f>
        <v>CALOTO</v>
      </c>
      <c r="Z770">
        <f>+VLOOKUP(A$1:A$20579,'DT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2152388</v>
      </c>
      <c r="B771" s="131" t="s">
        <v>1106</v>
      </c>
      <c r="C771" s="131" t="s">
        <v>1259</v>
      </c>
      <c r="D771" s="131">
        <v>345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530</v>
      </c>
      <c r="J771" s="131" t="s">
        <v>1262</v>
      </c>
      <c r="K771" s="131" t="s">
        <v>1263</v>
      </c>
      <c r="L771" s="133">
        <v>538.38</v>
      </c>
      <c r="M771" s="134">
        <v>46210</v>
      </c>
      <c r="O771" s="131" t="s">
        <v>239</v>
      </c>
      <c r="P771" s="131">
        <v>2152388</v>
      </c>
      <c r="Q771" s="131" t="s">
        <v>240</v>
      </c>
      <c r="R771" s="131">
        <v>0</v>
      </c>
      <c r="T771" s="3" t="str">
        <f>+VLOOKUP(Tabla1[[#This Row],[id_bodega]],'CONVERSION DATOS'!B:D,2,0)</f>
        <v>TAT BARRANQUILLA</v>
      </c>
      <c r="U771" s="3" t="str">
        <f>+VLOOKUP(Q771,'CONVERSION DATOS'!B:D,3,0)</f>
        <v>VEHICULOS</v>
      </c>
      <c r="V771" t="str">
        <f>+VLOOKUP($A$1:$A$20576,'DT HUEVO'!$A:$E,3,0)</f>
        <v>L</v>
      </c>
      <c r="W771" t="str">
        <f>+VLOOKUP($A$1:$A$20416,'DT HUEVO'!$A:$E,4,0)</f>
        <v>EMPACADOS</v>
      </c>
      <c r="X771" t="str">
        <f>+VLOOKUP(T$1:T$20576,'DT HUEVO'!$H:$K,2,0)</f>
        <v>COSTA</v>
      </c>
      <c r="Y771" t="str">
        <f>+VLOOKUP(T$1:T$20576,'DT HUEVO'!$H:$K,3,0)</f>
        <v>CALOTO</v>
      </c>
      <c r="Z771">
        <f>+VLOOKUP(A$1:A$20576,'DT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11730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430</v>
      </c>
      <c r="J772" s="131" t="s">
        <v>1262</v>
      </c>
      <c r="K772" s="131" t="s">
        <v>1263</v>
      </c>
      <c r="L772" s="133">
        <v>363.45134377336109</v>
      </c>
      <c r="M772" s="134">
        <v>46209</v>
      </c>
      <c r="O772" s="131" t="s">
        <v>241</v>
      </c>
      <c r="P772" s="131">
        <v>2110302</v>
      </c>
      <c r="Q772" s="131" t="s">
        <v>242</v>
      </c>
      <c r="R772" s="131">
        <v>0</v>
      </c>
      <c r="T772" s="3" t="str">
        <f>+VLOOKUP(Tabla1[[#This Row],[id_bodega]],'CONVERSION DATOS'!B:D,2,0)</f>
        <v>TAT BARRANQUILLA</v>
      </c>
      <c r="U772" s="3" t="str">
        <f>+VLOOKUP(Q772,'CONVERSION DATOS'!B:D,3,0)</f>
        <v>VEHICULOS</v>
      </c>
      <c r="V772" t="str">
        <f>+VLOOKUP($A$1:$A$20430,'DT HUEVO'!$A:$E,3,0)</f>
        <v>L</v>
      </c>
      <c r="W772" t="str">
        <f>+VLOOKUP($A$1:$A$20270,'DT HUEVO'!$A:$E,4,0)</f>
        <v>VERDE</v>
      </c>
      <c r="X772" t="str">
        <f>+VLOOKUP(T$1:T$20430,'DT HUEVO'!$H:$K,2,0)</f>
        <v>COSTA</v>
      </c>
      <c r="Y772" t="str">
        <f>+VLOOKUP(T$1:T$20430,'DT HUEVO'!$H:$K,3,0)</f>
        <v>CALOTO</v>
      </c>
      <c r="Z772">
        <f>+VLOOKUP(A$1:A$20430,'DT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2152388</v>
      </c>
      <c r="B773" s="131" t="s">
        <v>1106</v>
      </c>
      <c r="C773" s="131" t="s">
        <v>1259</v>
      </c>
      <c r="D773" s="131">
        <v>525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530</v>
      </c>
      <c r="J773" s="131" t="s">
        <v>1262</v>
      </c>
      <c r="K773" s="131" t="s">
        <v>1263</v>
      </c>
      <c r="L773" s="133">
        <v>538.38</v>
      </c>
      <c r="M773" s="134">
        <v>46209</v>
      </c>
      <c r="O773" s="131" t="s">
        <v>241</v>
      </c>
      <c r="P773" s="131">
        <v>2152388</v>
      </c>
      <c r="Q773" s="131" t="s">
        <v>242</v>
      </c>
      <c r="R773" s="131">
        <v>0</v>
      </c>
      <c r="T773" s="3" t="str">
        <f>+VLOOKUP(Tabla1[[#This Row],[id_bodega]],'CONVERSION DATOS'!B:D,2,0)</f>
        <v>TAT BARRANQUILLA</v>
      </c>
      <c r="U773" s="3" t="str">
        <f>+VLOOKUP(Q773,'CONVERSION DATOS'!B:D,3,0)</f>
        <v>VEHICULOS</v>
      </c>
      <c r="V773" t="str">
        <f>+VLOOKUP($A$1:$A$20538,'DT HUEVO'!$A:$E,3,0)</f>
        <v>L</v>
      </c>
      <c r="W773" t="str">
        <f>+VLOOKUP($A$1:$A$20378,'DT HUEVO'!$A:$E,4,0)</f>
        <v>EMPACADOS</v>
      </c>
      <c r="X773" t="str">
        <f>+VLOOKUP(T$1:T$20538,'DT HUEVO'!$H:$K,2,0)</f>
        <v>COSTA</v>
      </c>
      <c r="Y773" t="str">
        <f>+VLOOKUP(T$1:T$20538,'DT HUEVO'!$H:$K,3,0)</f>
        <v>CALOTO</v>
      </c>
      <c r="Z773">
        <f>+VLOOKUP(A$1:A$20538,'DT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5880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430</v>
      </c>
      <c r="J774" s="131" t="s">
        <v>1262</v>
      </c>
      <c r="K774" s="131" t="s">
        <v>1263</v>
      </c>
      <c r="L774" s="133">
        <v>363.57910891257632</v>
      </c>
      <c r="M774" s="134">
        <v>46210</v>
      </c>
      <c r="O774" s="131" t="s">
        <v>243</v>
      </c>
      <c r="P774" s="131">
        <v>2110302</v>
      </c>
      <c r="Q774" s="131" t="s">
        <v>244</v>
      </c>
      <c r="R774" s="131">
        <v>0</v>
      </c>
      <c r="T774" s="3" t="str">
        <f>+VLOOKUP(Tabla1[[#This Row],[id_bodega]],'CONVERSION DATOS'!B:D,2,0)</f>
        <v>TAT BARRANQUILLA</v>
      </c>
      <c r="U774" s="3" t="str">
        <f>+VLOOKUP(Q774,'CONVERSION DATOS'!B:D,3,0)</f>
        <v>VEHICULOS</v>
      </c>
      <c r="V774" t="str">
        <f>+VLOOKUP($A$1:$A$20538,'DT HUEVO'!$A:$E,3,0)</f>
        <v>L</v>
      </c>
      <c r="W774" t="str">
        <f>+VLOOKUP($A$1:$A$20378,'DT HUEVO'!$A:$E,4,0)</f>
        <v>VERDE</v>
      </c>
      <c r="X774" t="str">
        <f>+VLOOKUP(T$1:T$20538,'DT HUEVO'!$H:$K,2,0)</f>
        <v>COSTA</v>
      </c>
      <c r="Y774" t="str">
        <f>+VLOOKUP(T$1:T$20538,'DT HUEVO'!$H:$K,3,0)</f>
        <v>CALOTO</v>
      </c>
      <c r="Z774">
        <f>+VLOOKUP(A$1:A$20538,'DT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180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538.38</v>
      </c>
      <c r="M775" s="134">
        <v>46209</v>
      </c>
      <c r="O775" s="131" t="s">
        <v>243</v>
      </c>
      <c r="P775" s="131">
        <v>2152388</v>
      </c>
      <c r="Q775" s="131" t="s">
        <v>244</v>
      </c>
      <c r="R775" s="131">
        <v>0</v>
      </c>
      <c r="T775" s="3" t="str">
        <f>+VLOOKUP(Tabla1[[#This Row],[id_bodega]],'CONVERSION DATOS'!B:D,2,0)</f>
        <v>TAT BARRANQUILLA</v>
      </c>
      <c r="U775" s="3" t="str">
        <f>+VLOOKUP(Q775,'CONVERSION DATOS'!B:D,3,0)</f>
        <v>VEHICULOS</v>
      </c>
      <c r="V775" t="str">
        <f>+VLOOKUP($A$1:$A$20538,'DT HUEVO'!$A:$E,3,0)</f>
        <v>L</v>
      </c>
      <c r="W775" t="str">
        <f>+VLOOKUP($A$1:$A$20378,'DT HUEVO'!$A:$E,4,0)</f>
        <v>EMPACADOS</v>
      </c>
      <c r="X775" t="str">
        <f>+VLOOKUP(T$1:T$20538,'DT HUEVO'!$H:$K,2,0)</f>
        <v>COSTA</v>
      </c>
      <c r="Y775" t="str">
        <f>+VLOOKUP(T$1:T$20538,'DT HUEVO'!$H:$K,3,0)</f>
        <v>CALOTO</v>
      </c>
      <c r="Z775">
        <f>+VLOOKUP(A$1:A$20538,'DT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1200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430</v>
      </c>
      <c r="J776" s="131" t="s">
        <v>1262</v>
      </c>
      <c r="K776" s="131" t="s">
        <v>1263</v>
      </c>
      <c r="L776" s="133">
        <v>363.66851582819368</v>
      </c>
      <c r="M776" s="134">
        <v>46210</v>
      </c>
      <c r="O776" s="131" t="s">
        <v>642</v>
      </c>
      <c r="P776" s="131">
        <v>2110302</v>
      </c>
      <c r="Q776" s="131" t="s">
        <v>643</v>
      </c>
      <c r="R776" s="131">
        <v>0</v>
      </c>
      <c r="T776" s="3" t="str">
        <f>+VLOOKUP(Tabla1[[#This Row],[id_bodega]],'CONVERSION DATOS'!B:D,2,0)</f>
        <v>TAT BARRANQUILLA</v>
      </c>
      <c r="U776" s="3" t="str">
        <f>+VLOOKUP(Q776,'CONVERSION DATOS'!B:D,3,0)</f>
        <v>VEHICULOS</v>
      </c>
      <c r="V776" t="str">
        <f>+VLOOKUP($A$1:$A$20571,'DT HUEVO'!$A:$E,3,0)</f>
        <v>L</v>
      </c>
      <c r="W776" t="str">
        <f>+VLOOKUP($A$1:$A$20411,'DT HUEVO'!$A:$E,4,0)</f>
        <v>VERDE</v>
      </c>
      <c r="X776" t="str">
        <f>+VLOOKUP(T$1:T$20571,'DT HUEVO'!$H:$K,2,0)</f>
        <v>COSTA</v>
      </c>
      <c r="Y776" t="str">
        <f>+VLOOKUP(T$1:T$20571,'DT HUEVO'!$H:$K,3,0)</f>
        <v>CALOTO</v>
      </c>
      <c r="Z776">
        <f>+VLOOKUP(A$1:A$20571,'DT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2152388</v>
      </c>
      <c r="B777" s="131" t="s">
        <v>1106</v>
      </c>
      <c r="C777" s="131" t="s">
        <v>1259</v>
      </c>
      <c r="D777" s="131">
        <v>540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530</v>
      </c>
      <c r="J777" s="131" t="s">
        <v>1262</v>
      </c>
      <c r="K777" s="131" t="s">
        <v>1263</v>
      </c>
      <c r="L777" s="133">
        <v>538.38</v>
      </c>
      <c r="M777" s="134">
        <v>46209</v>
      </c>
      <c r="O777" s="131" t="s">
        <v>642</v>
      </c>
      <c r="P777" s="131">
        <v>2152388</v>
      </c>
      <c r="Q777" s="131" t="s">
        <v>643</v>
      </c>
      <c r="R777" s="131">
        <v>0</v>
      </c>
      <c r="T777" s="3" t="str">
        <f>+VLOOKUP(Tabla1[[#This Row],[id_bodega]],'CONVERSION DATOS'!B:D,2,0)</f>
        <v>TAT BARRANQUILLA</v>
      </c>
      <c r="U777" s="3" t="str">
        <f>+VLOOKUP(Q777,'CONVERSION DATOS'!B:D,3,0)</f>
        <v>VEHICULOS</v>
      </c>
      <c r="V777" t="str">
        <f>+VLOOKUP($A$1:$A$20505,'DT HUEVO'!$A:$E,3,0)</f>
        <v>L</v>
      </c>
      <c r="W777" t="str">
        <f>+VLOOKUP($A$1:$A$20345,'DT HUEVO'!$A:$E,4,0)</f>
        <v>EMPACADOS</v>
      </c>
      <c r="X777" t="str">
        <f>+VLOOKUP(T$1:T$20505,'DT HUEVO'!$H:$K,2,0)</f>
        <v>COSTA</v>
      </c>
      <c r="Y777" t="str">
        <f>+VLOOKUP(T$1:T$20505,'DT HUEVO'!$H:$K,3,0)</f>
        <v>CALOTO</v>
      </c>
      <c r="Z777">
        <f>+VLOOKUP(A$1:A$20505,'DT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13170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430</v>
      </c>
      <c r="J778" s="131" t="s">
        <v>1262</v>
      </c>
      <c r="K778" s="131" t="s">
        <v>1263</v>
      </c>
      <c r="L778" s="133">
        <v>363.54248763001209</v>
      </c>
      <c r="M778" s="134">
        <v>46209</v>
      </c>
      <c r="O778" s="131" t="s">
        <v>245</v>
      </c>
      <c r="P778" s="131">
        <v>2110302</v>
      </c>
      <c r="Q778" s="131" t="s">
        <v>246</v>
      </c>
      <c r="R778" s="131">
        <v>0</v>
      </c>
      <c r="T778" s="3" t="str">
        <f>+VLOOKUP(Tabla1[[#This Row],[id_bodega]],'CONVERSION DATOS'!B:D,2,0)</f>
        <v>TAT BARRANQUILLA</v>
      </c>
      <c r="U778" s="3" t="str">
        <f>+VLOOKUP(Q778,'CONVERSION DATOS'!B:D,3,0)</f>
        <v>VEHICULOS</v>
      </c>
      <c r="V778" t="str">
        <f>+VLOOKUP($A$1:$A$20505,'DT HUEVO'!$A:$E,3,0)</f>
        <v>L</v>
      </c>
      <c r="W778" t="str">
        <f>+VLOOKUP($A$1:$A$20345,'DT HUEVO'!$A:$E,4,0)</f>
        <v>VERDE</v>
      </c>
      <c r="X778" t="str">
        <f>+VLOOKUP(T$1:T$20505,'DT HUEVO'!$H:$K,2,0)</f>
        <v>COSTA</v>
      </c>
      <c r="Y778" t="str">
        <f>+VLOOKUP(T$1:T$20505,'DT HUEVO'!$H:$K,3,0)</f>
        <v>CALOTO</v>
      </c>
      <c r="Z778">
        <f>+VLOOKUP(A$1:A$20505,'DT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2152388</v>
      </c>
      <c r="B779" s="131" t="s">
        <v>1106</v>
      </c>
      <c r="C779" s="131" t="s">
        <v>1259</v>
      </c>
      <c r="D779" s="131">
        <v>1005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530</v>
      </c>
      <c r="J779" s="131" t="s">
        <v>1262</v>
      </c>
      <c r="K779" s="131" t="s">
        <v>1263</v>
      </c>
      <c r="L779" s="133">
        <v>538.38</v>
      </c>
      <c r="M779" s="134">
        <v>46209</v>
      </c>
      <c r="O779" s="131" t="s">
        <v>245</v>
      </c>
      <c r="P779" s="131">
        <v>2152388</v>
      </c>
      <c r="Q779" s="131" t="s">
        <v>246</v>
      </c>
      <c r="R779" s="131">
        <v>0</v>
      </c>
      <c r="T779" s="3" t="str">
        <f>+VLOOKUP(Tabla1[[#This Row],[id_bodega]],'CONVERSION DATOS'!B:D,2,0)</f>
        <v>TAT BARRANQUILLA</v>
      </c>
      <c r="U779" s="3" t="str">
        <f>+VLOOKUP(Q779,'CONVERSION DATOS'!B:D,3,0)</f>
        <v>VEHICULOS</v>
      </c>
      <c r="V779" t="str">
        <f>+VLOOKUP($A$1:$A$20538,'DT HUEVO'!$A:$E,3,0)</f>
        <v>L</v>
      </c>
      <c r="W779" t="str">
        <f>+VLOOKUP($A$1:$A$20378,'DT HUEVO'!$A:$E,4,0)</f>
        <v>EMPACADOS</v>
      </c>
      <c r="X779" t="str">
        <f>+VLOOKUP(T$1:T$20538,'DT HUEVO'!$H:$K,2,0)</f>
        <v>COSTA</v>
      </c>
      <c r="Y779" t="str">
        <f>+VLOOKUP(T$1:T$20538,'DT HUEVO'!$H:$K,3,0)</f>
        <v>CALOTO</v>
      </c>
      <c r="Z779">
        <f>+VLOOKUP(A$1:A$20538,'DT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12690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430</v>
      </c>
      <c r="J780" s="131" t="s">
        <v>1262</v>
      </c>
      <c r="K780" s="131" t="s">
        <v>1263</v>
      </c>
      <c r="L780" s="133">
        <v>363.47143697453578</v>
      </c>
      <c r="M780" s="134">
        <v>46209</v>
      </c>
      <c r="O780" s="131" t="s">
        <v>247</v>
      </c>
      <c r="P780" s="131">
        <v>2110302</v>
      </c>
      <c r="Q780" s="131" t="s">
        <v>248</v>
      </c>
      <c r="R780" s="131">
        <v>0</v>
      </c>
      <c r="T780" s="3" t="str">
        <f>+VLOOKUP(Tabla1[[#This Row],[id_bodega]],'CONVERSION DATOS'!B:D,2,0)</f>
        <v>TAT BARRANQUILLA</v>
      </c>
      <c r="U780" s="3" t="str">
        <f>+VLOOKUP(Q780,'CONVERSION DATOS'!B:D,3,0)</f>
        <v>VEHICULOS</v>
      </c>
      <c r="V780" t="str">
        <f>+VLOOKUP($A$1:$A$20538,'DT HUEVO'!$A:$E,3,0)</f>
        <v>L</v>
      </c>
      <c r="W780" t="str">
        <f>+VLOOKUP($A$1:$A$20378,'DT HUEVO'!$A:$E,4,0)</f>
        <v>VERDE</v>
      </c>
      <c r="X780" t="str">
        <f>+VLOOKUP(T$1:T$20538,'DT HUEVO'!$H:$K,2,0)</f>
        <v>COSTA</v>
      </c>
      <c r="Y780" t="str">
        <f>+VLOOKUP(T$1:T$20538,'DT HUEVO'!$H:$K,3,0)</f>
        <v>CALOTO</v>
      </c>
      <c r="Z780">
        <f>+VLOOKUP(A$1:A$20538,'DT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900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538.38</v>
      </c>
      <c r="M781" s="134">
        <v>46209</v>
      </c>
      <c r="O781" s="131" t="s">
        <v>247</v>
      </c>
      <c r="P781" s="131">
        <v>2152388</v>
      </c>
      <c r="Q781" s="131" t="s">
        <v>248</v>
      </c>
      <c r="R781" s="131">
        <v>0</v>
      </c>
      <c r="T781" s="3" t="str">
        <f>+VLOOKUP(Tabla1[[#This Row],[id_bodega]],'CONVERSION DATOS'!B:D,2,0)</f>
        <v>TAT BARRANQUILLA</v>
      </c>
      <c r="U781" s="3" t="str">
        <f>+VLOOKUP(Q781,'CONVERSION DATOS'!B:D,3,0)</f>
        <v>VEHICULOS</v>
      </c>
      <c r="V781" t="str">
        <f>+VLOOKUP($A$1:$A$20490,'DT HUEVO'!$A:$E,3,0)</f>
        <v>L</v>
      </c>
      <c r="W781" t="str">
        <f>+VLOOKUP($A$1:$A$20330,'DT HUEVO'!$A:$E,4,0)</f>
        <v>EMPACADOS</v>
      </c>
      <c r="X781" t="str">
        <f>+VLOOKUP(T$1:T$20490,'DT HUEVO'!$H:$K,2,0)</f>
        <v>COSTA</v>
      </c>
      <c r="Y781" t="str">
        <f>+VLOOKUP(T$1:T$20490,'DT HUEVO'!$H:$K,3,0)</f>
        <v>CALOTO</v>
      </c>
      <c r="Z781">
        <f>+VLOOKUP(A$1:A$20490,'DT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11901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430</v>
      </c>
      <c r="J782" s="131" t="s">
        <v>1262</v>
      </c>
      <c r="K782" s="131" t="s">
        <v>1263</v>
      </c>
      <c r="L782" s="133">
        <v>363.57868383010327</v>
      </c>
      <c r="M782" s="134">
        <v>46209</v>
      </c>
      <c r="O782" s="131" t="s">
        <v>249</v>
      </c>
      <c r="P782" s="131">
        <v>2110302</v>
      </c>
      <c r="Q782" s="131" t="s">
        <v>250</v>
      </c>
      <c r="R782" s="131">
        <v>0</v>
      </c>
      <c r="T782" s="3" t="str">
        <f>+VLOOKUP(Tabla1[[#This Row],[id_bodega]],'CONVERSION DATOS'!B:D,2,0)</f>
        <v>TAT BARRANQUILLA</v>
      </c>
      <c r="U782" s="3" t="str">
        <f>+VLOOKUP(Q782,'CONVERSION DATOS'!B:D,3,0)</f>
        <v>VEHICULOS</v>
      </c>
      <c r="V782" t="str">
        <f>+VLOOKUP($A$1:$A$20505,'DT HUEVO'!$A:$E,3,0)</f>
        <v>L</v>
      </c>
      <c r="W782" t="str">
        <f>+VLOOKUP($A$1:$A$20345,'DT HUEVO'!$A:$E,4,0)</f>
        <v>VERDE</v>
      </c>
      <c r="X782" t="str">
        <f>+VLOOKUP(T$1:T$20505,'DT HUEVO'!$H:$K,2,0)</f>
        <v>COSTA</v>
      </c>
      <c r="Y782" t="str">
        <f>+VLOOKUP(T$1:T$20505,'DT HUEVO'!$H:$K,3,0)</f>
        <v>CALOTO</v>
      </c>
      <c r="Z782">
        <f>+VLOOKUP(A$1:A$20505,'DT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1980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440</v>
      </c>
      <c r="J783" s="131" t="s">
        <v>1262</v>
      </c>
      <c r="K783" s="131" t="s">
        <v>1263</v>
      </c>
      <c r="L783" s="133">
        <v>362.98</v>
      </c>
      <c r="M783" s="134">
        <v>46209</v>
      </c>
      <c r="N783" s="131">
        <v>0</v>
      </c>
      <c r="O783" s="131" t="s">
        <v>249</v>
      </c>
      <c r="P783" s="131">
        <v>2110317</v>
      </c>
      <c r="Q783" s="131" t="s">
        <v>250</v>
      </c>
      <c r="R783" s="131">
        <v>0</v>
      </c>
      <c r="T783" s="3" t="str">
        <f>+VLOOKUP(Tabla1[[#This Row],[id_bodega]],'CONVERSION DATOS'!B:D,2,0)</f>
        <v>TAT BARRANQUILLA</v>
      </c>
      <c r="U783" s="3" t="str">
        <f>+VLOOKUP(Q783,'CONVERSION DATOS'!B:D,3,0)</f>
        <v>VEHICULOS</v>
      </c>
      <c r="V783" t="str">
        <f>+VLOOKUP($A$1:$A$20453,'DT HUEVO'!$A:$E,3,0)</f>
        <v>L</v>
      </c>
      <c r="W783" t="str">
        <f>+VLOOKUP($A$1:$A$20293,'DT HUEVO'!$A:$E,4,0)</f>
        <v>EMPACADOS</v>
      </c>
      <c r="X783" t="str">
        <f>+VLOOKUP(T$1:T$20453,'DT HUEVO'!$H:$K,2,0)</f>
        <v>COSTA</v>
      </c>
      <c r="Y783" t="str">
        <f>+VLOOKUP(T$1:T$20453,'DT HUEVO'!$H:$K,3,0)</f>
        <v>CALOTO</v>
      </c>
      <c r="Z783">
        <f>+VLOOKUP(A$1:A$20453,'DT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900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530</v>
      </c>
      <c r="J784" s="131" t="s">
        <v>1262</v>
      </c>
      <c r="K784" s="131" t="s">
        <v>1263</v>
      </c>
      <c r="L784" s="133">
        <v>538.38</v>
      </c>
      <c r="M784" s="134">
        <v>46209</v>
      </c>
      <c r="O784" s="131" t="s">
        <v>249</v>
      </c>
      <c r="P784" s="131">
        <v>2152388</v>
      </c>
      <c r="Q784" s="131" t="s">
        <v>250</v>
      </c>
      <c r="R784" s="131">
        <v>0</v>
      </c>
      <c r="T784" s="3" t="str">
        <f>+VLOOKUP(Tabla1[[#This Row],[id_bodega]],'CONVERSION DATOS'!B:D,2,0)</f>
        <v>TAT BARRANQUILLA</v>
      </c>
      <c r="U784" s="3" t="str">
        <f>+VLOOKUP(Q784,'CONVERSION DATOS'!B:D,3,0)</f>
        <v>VEHICULOS</v>
      </c>
      <c r="V784" t="str">
        <f>+VLOOKUP($A$1:$A$20490,'DT HUEVO'!$A:$E,3,0)</f>
        <v>L</v>
      </c>
      <c r="W784" t="str">
        <f>+VLOOKUP($A$1:$A$20330,'DT HUEVO'!$A:$E,4,0)</f>
        <v>EMPACADOS</v>
      </c>
      <c r="X784" t="str">
        <f>+VLOOKUP(T$1:T$20490,'DT HUEVO'!$H:$K,2,0)</f>
        <v>COSTA</v>
      </c>
      <c r="Y784" t="str">
        <f>+VLOOKUP(T$1:T$20490,'DT HUEVO'!$H:$K,3,0)</f>
        <v>CALOTO</v>
      </c>
      <c r="Z784">
        <f>+VLOOKUP(A$1:A$20490,'DT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9360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430</v>
      </c>
      <c r="J785" s="131" t="s">
        <v>1262</v>
      </c>
      <c r="K785" s="131" t="s">
        <v>1263</v>
      </c>
      <c r="L785" s="133">
        <v>363.49130564425911</v>
      </c>
      <c r="M785" s="134">
        <v>46209</v>
      </c>
      <c r="O785" s="131" t="s">
        <v>251</v>
      </c>
      <c r="P785" s="131">
        <v>2110302</v>
      </c>
      <c r="Q785" s="131" t="s">
        <v>252</v>
      </c>
      <c r="R785" s="131">
        <v>0</v>
      </c>
      <c r="T785" s="3" t="str">
        <f>+VLOOKUP(Tabla1[[#This Row],[id_bodega]],'CONVERSION DATOS'!B:D,2,0)</f>
        <v>TAT BARRANQUILLA</v>
      </c>
      <c r="U785" s="3" t="str">
        <f>+VLOOKUP(Q785,'CONVERSION DATOS'!B:D,3,0)</f>
        <v>VEHICULOS</v>
      </c>
      <c r="V785" t="str">
        <f>+VLOOKUP($A$1:$A$20416,'DT HUEVO'!$A:$E,3,0)</f>
        <v>L</v>
      </c>
      <c r="W785" t="str">
        <f>+VLOOKUP($A$1:$A$20256,'DT HUEVO'!$A:$E,4,0)</f>
        <v>VERDE</v>
      </c>
      <c r="X785" t="str">
        <f>+VLOOKUP(T$1:T$20416,'DT HUEVO'!$H:$K,2,0)</f>
        <v>COSTA</v>
      </c>
      <c r="Y785" t="str">
        <f>+VLOOKUP(T$1:T$20416,'DT HUEVO'!$H:$K,3,0)</f>
        <v>CALOTO</v>
      </c>
      <c r="Z785">
        <f>+VLOOKUP(A$1:A$20416,'DT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975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530</v>
      </c>
      <c r="J786" s="131" t="s">
        <v>1262</v>
      </c>
      <c r="K786" s="131" t="s">
        <v>1263</v>
      </c>
      <c r="L786" s="133">
        <v>538.38</v>
      </c>
      <c r="M786" s="134">
        <v>46209</v>
      </c>
      <c r="O786" s="131" t="s">
        <v>251</v>
      </c>
      <c r="P786" s="131">
        <v>2152388</v>
      </c>
      <c r="Q786" s="131" t="s">
        <v>252</v>
      </c>
      <c r="R786" s="131">
        <v>0</v>
      </c>
      <c r="T786" s="3" t="str">
        <f>+VLOOKUP(Tabla1[[#This Row],[id_bodega]],'CONVERSION DATOS'!B:D,2,0)</f>
        <v>TAT BARRANQUILLA</v>
      </c>
      <c r="U786" s="3" t="str">
        <f>+VLOOKUP(Q786,'CONVERSION DATOS'!B:D,3,0)</f>
        <v>VEHICULOS</v>
      </c>
      <c r="V786" t="str">
        <f>+VLOOKUP($A$1:$A$20416,'DT HUEVO'!$A:$E,3,0)</f>
        <v>L</v>
      </c>
      <c r="W786" t="str">
        <f>+VLOOKUP($A$1:$A$20256,'DT HUEVO'!$A:$E,4,0)</f>
        <v>EMPACADOS</v>
      </c>
      <c r="X786" t="str">
        <f>+VLOOKUP(T$1:T$20416,'DT HUEVO'!$H:$K,2,0)</f>
        <v>COSTA</v>
      </c>
      <c r="Y786" t="str">
        <f>+VLOOKUP(T$1:T$20416,'DT HUEVO'!$H:$K,3,0)</f>
        <v>CALOTO</v>
      </c>
      <c r="Z786">
        <f>+VLOOKUP(A$1:A$20416,'DT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6000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430</v>
      </c>
      <c r="J787" s="131" t="s">
        <v>1262</v>
      </c>
      <c r="K787" s="131" t="s">
        <v>1263</v>
      </c>
      <c r="L787" s="133">
        <v>363.59835465539499</v>
      </c>
      <c r="M787" s="134">
        <v>46209</v>
      </c>
      <c r="O787" s="131" t="s">
        <v>253</v>
      </c>
      <c r="P787" s="131">
        <v>2110302</v>
      </c>
      <c r="Q787" s="131" t="s">
        <v>254</v>
      </c>
      <c r="R787" s="131">
        <v>0</v>
      </c>
      <c r="T787" s="3" t="str">
        <f>+VLOOKUP(Tabla1[[#This Row],[id_bodega]],'CONVERSION DATOS'!B:D,2,0)</f>
        <v>TAT BARRANQUILLA</v>
      </c>
      <c r="U787" s="3" t="str">
        <f>+VLOOKUP(Q787,'CONVERSION DATOS'!B:D,3,0)</f>
        <v>VEHICULOS</v>
      </c>
      <c r="V787" t="str">
        <f>+VLOOKUP($A$1:$A$20538,'DT HUEVO'!$A:$E,3,0)</f>
        <v>L</v>
      </c>
      <c r="W787" t="str">
        <f>+VLOOKUP($A$1:$A$20378,'DT HUEVO'!$A:$E,4,0)</f>
        <v>VERDE</v>
      </c>
      <c r="X787" t="str">
        <f>+VLOOKUP(T$1:T$20538,'DT HUEVO'!$H:$K,2,0)</f>
        <v>COSTA</v>
      </c>
      <c r="Y787" t="str">
        <f>+VLOOKUP(T$1:T$20538,'DT HUEVO'!$H:$K,3,0)</f>
        <v>CALOTO</v>
      </c>
      <c r="Z787">
        <f>+VLOOKUP(A$1:A$20538,'DT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2152388</v>
      </c>
      <c r="B788" s="131" t="s">
        <v>1106</v>
      </c>
      <c r="C788" s="131" t="s">
        <v>1259</v>
      </c>
      <c r="D788" s="131">
        <v>180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530</v>
      </c>
      <c r="J788" s="131" t="s">
        <v>1262</v>
      </c>
      <c r="K788" s="131" t="s">
        <v>1263</v>
      </c>
      <c r="L788" s="133">
        <v>538.38</v>
      </c>
      <c r="M788" s="134">
        <v>46209</v>
      </c>
      <c r="O788" s="131" t="s">
        <v>253</v>
      </c>
      <c r="P788" s="131">
        <v>2152388</v>
      </c>
      <c r="Q788" s="131" t="s">
        <v>254</v>
      </c>
      <c r="R788" s="131">
        <v>0</v>
      </c>
      <c r="T788" s="3" t="str">
        <f>+VLOOKUP(Tabla1[[#This Row],[id_bodega]],'CONVERSION DATOS'!B:D,2,0)</f>
        <v>TAT BARRANQUILLA</v>
      </c>
      <c r="U788" s="3" t="str">
        <f>+VLOOKUP(Q788,'CONVERSION DATOS'!B:D,3,0)</f>
        <v>VEHICULOS</v>
      </c>
      <c r="V788" t="str">
        <f>+VLOOKUP($A$1:$A$20570,'DT HUEVO'!$A:$E,3,0)</f>
        <v>L</v>
      </c>
      <c r="W788" t="str">
        <f>+VLOOKUP($A$1:$A$20410,'DT HUEVO'!$A:$E,4,0)</f>
        <v>EMPACADOS</v>
      </c>
      <c r="X788" t="str">
        <f>+VLOOKUP(T$1:T$20570,'DT HUEVO'!$H:$K,2,0)</f>
        <v>COSTA</v>
      </c>
      <c r="Y788" t="str">
        <f>+VLOOKUP(T$1:T$20570,'DT HUEVO'!$H:$K,3,0)</f>
        <v>CALOTO</v>
      </c>
      <c r="Z788">
        <f>+VLOOKUP(A$1:A$20570,'DT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1320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430</v>
      </c>
      <c r="J789" s="131" t="s">
        <v>1262</v>
      </c>
      <c r="K789" s="131" t="s">
        <v>1263</v>
      </c>
      <c r="L789" s="133">
        <v>363.46577015689752</v>
      </c>
      <c r="M789" s="134">
        <v>46209</v>
      </c>
      <c r="O789" s="131" t="s">
        <v>255</v>
      </c>
      <c r="P789" s="131">
        <v>2110302</v>
      </c>
      <c r="Q789" s="131" t="s">
        <v>256</v>
      </c>
      <c r="R789" s="131">
        <v>0</v>
      </c>
      <c r="T789" s="3" t="str">
        <f>+VLOOKUP(Tabla1[[#This Row],[id_bodega]],'CONVERSION DATOS'!B:D,2,0)</f>
        <v>TAT BARRANQUILLA</v>
      </c>
      <c r="U789" s="3" t="str">
        <f>+VLOOKUP(Q789,'CONVERSION DATOS'!B:D,3,0)</f>
        <v>VEHICULOS</v>
      </c>
      <c r="V789" t="str">
        <f>+VLOOKUP($A$1:$A$20571,'DT HUEVO'!$A:$E,3,0)</f>
        <v>L</v>
      </c>
      <c r="W789" t="str">
        <f>+VLOOKUP($A$1:$A$20411,'DT HUEVO'!$A:$E,4,0)</f>
        <v>VERDE</v>
      </c>
      <c r="X789" t="str">
        <f>+VLOOKUP(T$1:T$20571,'DT HUEVO'!$H:$K,2,0)</f>
        <v>COSTA</v>
      </c>
      <c r="Y789" t="str">
        <f>+VLOOKUP(T$1:T$20571,'DT HUEVO'!$H:$K,3,0)</f>
        <v>CALOTO</v>
      </c>
      <c r="Z789">
        <f>+VLOOKUP(A$1:A$20571,'DT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2152388</v>
      </c>
      <c r="B790" s="131" t="s">
        <v>1106</v>
      </c>
      <c r="C790" s="131" t="s">
        <v>1259</v>
      </c>
      <c r="D790" s="131">
        <v>915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530</v>
      </c>
      <c r="J790" s="131" t="s">
        <v>1262</v>
      </c>
      <c r="K790" s="131" t="s">
        <v>1263</v>
      </c>
      <c r="L790" s="133">
        <v>538.38</v>
      </c>
      <c r="M790" s="134">
        <v>46209</v>
      </c>
      <c r="O790" s="131" t="s">
        <v>255</v>
      </c>
      <c r="P790" s="131">
        <v>2152388</v>
      </c>
      <c r="Q790" s="131" t="s">
        <v>256</v>
      </c>
      <c r="R790" s="131">
        <v>0</v>
      </c>
      <c r="T790" s="3" t="str">
        <f>+VLOOKUP(Tabla1[[#This Row],[id_bodega]],'CONVERSION DATOS'!B:D,2,0)</f>
        <v>TAT BARRANQUILLA</v>
      </c>
      <c r="U790" s="3" t="str">
        <f>+VLOOKUP(Q790,'CONVERSION DATOS'!B:D,3,0)</f>
        <v>VEHICULOS</v>
      </c>
      <c r="V790" t="str">
        <f>+VLOOKUP($A$1:$A$20571,'DT HUEVO'!$A:$E,3,0)</f>
        <v>L</v>
      </c>
      <c r="W790" t="str">
        <f>+VLOOKUP($A$1:$A$20411,'DT HUEVO'!$A:$E,4,0)</f>
        <v>EMPACADOS</v>
      </c>
      <c r="X790" t="str">
        <f>+VLOOKUP(T$1:T$20571,'DT HUEVO'!$H:$K,2,0)</f>
        <v>COSTA</v>
      </c>
      <c r="Y790" t="str">
        <f>+VLOOKUP(T$1:T$20571,'DT HUEVO'!$H:$K,3,0)</f>
        <v>CALOTO</v>
      </c>
      <c r="Z790">
        <f>+VLOOKUP(A$1:A$20571,'DT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10102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430</v>
      </c>
      <c r="J791" s="131" t="s">
        <v>1262</v>
      </c>
      <c r="K791" s="131" t="s">
        <v>1263</v>
      </c>
      <c r="L791" s="133">
        <v>363.45613577513899</v>
      </c>
      <c r="M791" s="134">
        <v>46209</v>
      </c>
      <c r="O791" s="131" t="s">
        <v>257</v>
      </c>
      <c r="P791" s="131">
        <v>2110302</v>
      </c>
      <c r="Q791" s="131" t="s">
        <v>258</v>
      </c>
      <c r="R791" s="131">
        <v>0</v>
      </c>
      <c r="T791" s="3" t="str">
        <f>+VLOOKUP(Tabla1[[#This Row],[id_bodega]],'CONVERSION DATOS'!B:D,2,0)</f>
        <v>TAT BARRANQUILLA</v>
      </c>
      <c r="U791" s="3" t="str">
        <f>+VLOOKUP(Q791,'CONVERSION DATOS'!B:D,3,0)</f>
        <v>VEHICULOS</v>
      </c>
      <c r="V791" t="str">
        <f>+VLOOKUP($A$1:$A$20570,'DT HUEVO'!$A:$E,3,0)</f>
        <v>L</v>
      </c>
      <c r="W791" t="str">
        <f>+VLOOKUP($A$1:$A$20410,'DT HUEVO'!$A:$E,4,0)</f>
        <v>VERDE</v>
      </c>
      <c r="X791" t="str">
        <f>+VLOOKUP(T$1:T$20570,'DT HUEVO'!$H:$K,2,0)</f>
        <v>COSTA</v>
      </c>
      <c r="Y791" t="str">
        <f>+VLOOKUP(T$1:T$20570,'DT HUEVO'!$H:$K,3,0)</f>
        <v>CALOTO</v>
      </c>
      <c r="Z791">
        <f>+VLOOKUP(A$1:A$20570,'DT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2152388</v>
      </c>
      <c r="B792" s="131" t="s">
        <v>1106</v>
      </c>
      <c r="C792" s="131" t="s">
        <v>1259</v>
      </c>
      <c r="D792" s="131">
        <v>360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530</v>
      </c>
      <c r="J792" s="131" t="s">
        <v>1262</v>
      </c>
      <c r="K792" s="131" t="s">
        <v>1263</v>
      </c>
      <c r="L792" s="133">
        <v>538.38</v>
      </c>
      <c r="M792" s="134">
        <v>46209</v>
      </c>
      <c r="O792" s="131" t="s">
        <v>257</v>
      </c>
      <c r="P792" s="131">
        <v>2152388</v>
      </c>
      <c r="Q792" s="131" t="s">
        <v>258</v>
      </c>
      <c r="R792" s="131">
        <v>0</v>
      </c>
      <c r="T792" s="3" t="str">
        <f>+VLOOKUP(Tabla1[[#This Row],[id_bodega]],'CONVERSION DATOS'!B:D,2,0)</f>
        <v>TAT BARRANQUILLA</v>
      </c>
      <c r="U792" s="3" t="str">
        <f>+VLOOKUP(Q792,'CONVERSION DATOS'!B:D,3,0)</f>
        <v>VEHICULOS</v>
      </c>
      <c r="V792" t="str">
        <f>+VLOOKUP($A$1:$A$20535,'DT HUEVO'!$A:$E,3,0)</f>
        <v>L</v>
      </c>
      <c r="W792" t="str">
        <f>+VLOOKUP($A$1:$A$20375,'DT HUEVO'!$A:$E,4,0)</f>
        <v>EMPACADOS</v>
      </c>
      <c r="X792" t="str">
        <f>+VLOOKUP(T$1:T$20535,'DT HUEVO'!$H:$K,2,0)</f>
        <v>COSTA</v>
      </c>
      <c r="Y792" t="str">
        <f>+VLOOKUP(T$1:T$20535,'DT HUEVO'!$H:$K,3,0)</f>
        <v>CALOTO</v>
      </c>
      <c r="Z792">
        <f>+VLOOKUP(A$1:A$20535,'DT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13260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430</v>
      </c>
      <c r="J793" s="131" t="s">
        <v>1262</v>
      </c>
      <c r="K793" s="131" t="s">
        <v>1263</v>
      </c>
      <c r="L793" s="133">
        <v>363.49817916824088</v>
      </c>
      <c r="M793" s="134">
        <v>46210</v>
      </c>
      <c r="O793" s="131" t="s">
        <v>259</v>
      </c>
      <c r="P793" s="131">
        <v>2110302</v>
      </c>
      <c r="Q793" s="131" t="s">
        <v>260</v>
      </c>
      <c r="R793" s="131">
        <v>0</v>
      </c>
      <c r="T793" s="3" t="str">
        <f>+VLOOKUP(Tabla1[[#This Row],[id_bodega]],'CONVERSION DATOS'!B:D,2,0)</f>
        <v>TAT BARRANQUILLA</v>
      </c>
      <c r="U793" s="3" t="str">
        <f>+VLOOKUP(Q793,'CONVERSION DATOS'!B:D,3,0)</f>
        <v>VEHICULOS</v>
      </c>
      <c r="V793" t="str">
        <f>+VLOOKUP($A$1:$A$20463,'DT HUEVO'!$A:$E,3,0)</f>
        <v>L</v>
      </c>
      <c r="W793" t="str">
        <f>+VLOOKUP($A$1:$A$20303,'DT HUEVO'!$A:$E,4,0)</f>
        <v>VERDE</v>
      </c>
      <c r="X793" t="str">
        <f>+VLOOKUP(T$1:T$20463,'DT HUEVO'!$H:$K,2,0)</f>
        <v>COSTA</v>
      </c>
      <c r="Y793" t="str">
        <f>+VLOOKUP(T$1:T$20463,'DT HUEVO'!$H:$K,3,0)</f>
        <v>CALOTO</v>
      </c>
      <c r="Z793">
        <f>+VLOOKUP(A$1:A$20463,'DT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2110317</v>
      </c>
      <c r="B794" s="131" t="s">
        <v>1266</v>
      </c>
      <c r="C794" s="131" t="s">
        <v>1259</v>
      </c>
      <c r="D794" s="131">
        <v>1140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440</v>
      </c>
      <c r="J794" s="131" t="s">
        <v>1262</v>
      </c>
      <c r="K794" s="131" t="s">
        <v>1263</v>
      </c>
      <c r="L794" s="133">
        <v>362.98</v>
      </c>
      <c r="M794" s="134">
        <v>46209</v>
      </c>
      <c r="N794" s="131">
        <v>0</v>
      </c>
      <c r="O794" s="131" t="s">
        <v>259</v>
      </c>
      <c r="P794" s="131">
        <v>2110317</v>
      </c>
      <c r="Q794" s="131" t="s">
        <v>260</v>
      </c>
      <c r="R794" s="131">
        <v>0</v>
      </c>
      <c r="T794" s="3" t="str">
        <f>+VLOOKUP(Tabla1[[#This Row],[id_bodega]],'CONVERSION DATOS'!B:D,2,0)</f>
        <v>TAT BARRANQUILLA</v>
      </c>
      <c r="U794" s="3" t="str">
        <f>+VLOOKUP(Q794,'CONVERSION DATOS'!B:D,3,0)</f>
        <v>VEHICULOS</v>
      </c>
      <c r="V794" t="str">
        <f>+VLOOKUP($A$1:$A$20570,'DT HUEVO'!$A:$E,3,0)</f>
        <v>L</v>
      </c>
      <c r="W794" t="str">
        <f>+VLOOKUP($A$1:$A$20410,'DT HUEVO'!$A:$E,4,0)</f>
        <v>EMPACADOS</v>
      </c>
      <c r="X794" t="str">
        <f>+VLOOKUP(T$1:T$20570,'DT HUEVO'!$H:$K,2,0)</f>
        <v>COSTA</v>
      </c>
      <c r="Y794" t="str">
        <f>+VLOOKUP(T$1:T$20570,'DT HUEVO'!$H:$K,3,0)</f>
        <v>CALOTO</v>
      </c>
      <c r="Z794">
        <f>+VLOOKUP(A$1:A$20570,'DT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2152388</v>
      </c>
      <c r="B795" s="131" t="s">
        <v>1106</v>
      </c>
      <c r="C795" s="131" t="s">
        <v>1259</v>
      </c>
      <c r="D795" s="131">
        <v>1800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530</v>
      </c>
      <c r="J795" s="131" t="s">
        <v>1262</v>
      </c>
      <c r="K795" s="131" t="s">
        <v>1263</v>
      </c>
      <c r="L795" s="133">
        <v>538.38</v>
      </c>
      <c r="M795" s="134">
        <v>46209</v>
      </c>
      <c r="O795" s="131" t="s">
        <v>259</v>
      </c>
      <c r="P795" s="131">
        <v>2152388</v>
      </c>
      <c r="Q795" s="131" t="s">
        <v>260</v>
      </c>
      <c r="R795" s="131">
        <v>0</v>
      </c>
      <c r="T795" s="3" t="str">
        <f>+VLOOKUP(Tabla1[[#This Row],[id_bodega]],'CONVERSION DATOS'!B:D,2,0)</f>
        <v>TAT BARRANQUILLA</v>
      </c>
      <c r="U795" s="3" t="str">
        <f>+VLOOKUP(Q795,'CONVERSION DATOS'!B:D,3,0)</f>
        <v>VEHICULOS</v>
      </c>
      <c r="V795" t="str">
        <f>+VLOOKUP($A$1:$A$20535,'DT HUEVO'!$A:$E,3,0)</f>
        <v>L</v>
      </c>
      <c r="W795" t="str">
        <f>+VLOOKUP($A$1:$A$20375,'DT HUEVO'!$A:$E,4,0)</f>
        <v>EMPACADOS</v>
      </c>
      <c r="X795" t="str">
        <f>+VLOOKUP(T$1:T$20535,'DT HUEVO'!$H:$K,2,0)</f>
        <v>COSTA</v>
      </c>
      <c r="Y795" t="str">
        <f>+VLOOKUP(T$1:T$20535,'DT HUEVO'!$H:$K,3,0)</f>
        <v>CALOTO</v>
      </c>
      <c r="Z795">
        <f>+VLOOKUP(A$1:A$20535,'DT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1331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430</v>
      </c>
      <c r="J796" s="131" t="s">
        <v>1262</v>
      </c>
      <c r="K796" s="131" t="s">
        <v>1263</v>
      </c>
      <c r="L796" s="133">
        <v>363.66064311234612</v>
      </c>
      <c r="M796" s="134">
        <v>46209</v>
      </c>
      <c r="O796" s="131" t="s">
        <v>1036</v>
      </c>
      <c r="P796" s="131">
        <v>2110302</v>
      </c>
      <c r="Q796" s="131" t="s">
        <v>1037</v>
      </c>
      <c r="R796" s="131">
        <v>0</v>
      </c>
      <c r="T796" s="3" t="str">
        <f>+VLOOKUP(Tabla1[[#This Row],[id_bodega]],'CONVERSION DATOS'!B:D,2,0)</f>
        <v>TAT BARRANQUILLA</v>
      </c>
      <c r="U796" s="3" t="str">
        <f>+VLOOKUP(Q796,'CONVERSION DATOS'!B:D,3,0)</f>
        <v>VEHICULOS</v>
      </c>
      <c r="V796" t="str">
        <f>+VLOOKUP($A$1:$A$20576,'DT HUEVO'!$A:$E,3,0)</f>
        <v>L</v>
      </c>
      <c r="W796" t="str">
        <f>+VLOOKUP($A$1:$A$20416,'DT HUEVO'!$A:$E,4,0)</f>
        <v>VERDE</v>
      </c>
      <c r="X796" t="str">
        <f>+VLOOKUP(T$1:T$20576,'DT HUEVO'!$H:$K,2,0)</f>
        <v>COSTA</v>
      </c>
      <c r="Y796" t="str">
        <f>+VLOOKUP(T$1:T$20576,'DT HUEVO'!$H:$K,3,0)</f>
        <v>CALOTO</v>
      </c>
      <c r="Z796">
        <f>+VLOOKUP(A$1:A$20576,'DT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491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430</v>
      </c>
      <c r="J797" s="131" t="s">
        <v>1262</v>
      </c>
      <c r="K797" s="131" t="s">
        <v>1263</v>
      </c>
      <c r="L797" s="133">
        <v>363.31684588729951</v>
      </c>
      <c r="M797" s="134">
        <v>46209</v>
      </c>
      <c r="O797" s="131" t="s">
        <v>1355</v>
      </c>
      <c r="P797" s="131">
        <v>2110302</v>
      </c>
      <c r="Q797" s="131" t="s">
        <v>1356</v>
      </c>
      <c r="R797" s="131">
        <v>0</v>
      </c>
      <c r="T797" s="3" t="str">
        <f>+VLOOKUP(Tabla1[[#This Row],[id_bodega]],'CONVERSION DATOS'!B:D,2,0)</f>
        <v>TAT BARRANQUILLA</v>
      </c>
      <c r="U797" s="3" t="str">
        <f>+VLOOKUP(Q797,'CONVERSION DATOS'!B:D,3,0)</f>
        <v>VEHICULOS</v>
      </c>
      <c r="V797" t="str">
        <f>+VLOOKUP($A$1:$A$20535,'DT HUEVO'!$A:$E,3,0)</f>
        <v>L</v>
      </c>
      <c r="W797" t="str">
        <f>+VLOOKUP($A$1:$A$20375,'DT HUEVO'!$A:$E,4,0)</f>
        <v>VERDE</v>
      </c>
      <c r="X797" t="str">
        <f>+VLOOKUP(T$1:T$20535,'DT HUEVO'!$H:$K,2,0)</f>
        <v>COSTA</v>
      </c>
      <c r="Y797" t="str">
        <f>+VLOOKUP(T$1:T$20535,'DT HUEVO'!$H:$K,3,0)</f>
        <v>CALOTO</v>
      </c>
      <c r="Z797">
        <f>+VLOOKUP(A$1:A$20535,'DT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2152388</v>
      </c>
      <c r="B798" s="131" t="s">
        <v>1106</v>
      </c>
      <c r="C798" s="131" t="s">
        <v>1259</v>
      </c>
      <c r="D798" s="131">
        <v>885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530</v>
      </c>
      <c r="J798" s="131" t="s">
        <v>1262</v>
      </c>
      <c r="K798" s="131" t="s">
        <v>1263</v>
      </c>
      <c r="L798" s="133">
        <v>538.38</v>
      </c>
      <c r="M798" s="134">
        <v>46210</v>
      </c>
      <c r="O798" s="131" t="s">
        <v>1355</v>
      </c>
      <c r="P798" s="131">
        <v>2152388</v>
      </c>
      <c r="Q798" s="131" t="s">
        <v>1356</v>
      </c>
      <c r="R798" s="131">
        <v>0</v>
      </c>
      <c r="T798" s="3" t="str">
        <f>+VLOOKUP(Tabla1[[#This Row],[id_bodega]],'CONVERSION DATOS'!B:D,2,0)</f>
        <v>TAT BARRANQUILLA</v>
      </c>
      <c r="U798" s="3" t="str">
        <f>+VLOOKUP(Q798,'CONVERSION DATOS'!B:D,3,0)</f>
        <v>VEHICULOS</v>
      </c>
      <c r="V798" t="str">
        <f>+VLOOKUP($A$1:$A$20463,'DT HUEVO'!$A:$E,3,0)</f>
        <v>L</v>
      </c>
      <c r="W798" t="str">
        <f>+VLOOKUP($A$1:$A$20303,'DT HUEVO'!$A:$E,4,0)</f>
        <v>EMPACADOS</v>
      </c>
      <c r="X798" t="str">
        <f>+VLOOKUP(T$1:T$20463,'DT HUEVO'!$H:$K,2,0)</f>
        <v>COSTA</v>
      </c>
      <c r="Y798" t="str">
        <f>+VLOOKUP(T$1:T$20463,'DT HUEVO'!$H:$K,3,0)</f>
        <v>CALOTO</v>
      </c>
      <c r="Z798">
        <f>+VLOOKUP(A$1:A$20463,'DT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2220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430</v>
      </c>
      <c r="J799" s="131" t="s">
        <v>1262</v>
      </c>
      <c r="K799" s="131" t="s">
        <v>1263</v>
      </c>
      <c r="L799" s="133">
        <v>363.50001662273638</v>
      </c>
      <c r="M799" s="134">
        <v>46210</v>
      </c>
      <c r="O799" s="131" t="s">
        <v>261</v>
      </c>
      <c r="P799" s="131">
        <v>2110302</v>
      </c>
      <c r="Q799" s="131" t="s">
        <v>262</v>
      </c>
      <c r="R799" s="131">
        <v>0</v>
      </c>
      <c r="T799" s="3" t="str">
        <f>+VLOOKUP(Tabla1[[#This Row],[id_bodega]],'CONVERSION DATOS'!B:D,2,0)</f>
        <v>TAT BARRANQUILLA</v>
      </c>
      <c r="U799" s="3" t="str">
        <f>+VLOOKUP(Q799,'CONVERSION DATOS'!B:D,3,0)</f>
        <v>VEHICULOS</v>
      </c>
      <c r="V799" t="str">
        <f>+VLOOKUP($A$1:$A$20535,'DT HUEVO'!$A:$E,3,0)</f>
        <v>L</v>
      </c>
      <c r="W799" t="str">
        <f>+VLOOKUP($A$1:$A$20375,'DT HUEVO'!$A:$E,4,0)</f>
        <v>VERDE</v>
      </c>
      <c r="X799" t="str">
        <f>+VLOOKUP(T$1:T$20535,'DT HUEVO'!$H:$K,2,0)</f>
        <v>COSTA</v>
      </c>
      <c r="Y799" t="str">
        <f>+VLOOKUP(T$1:T$20535,'DT HUEVO'!$H:$K,3,0)</f>
        <v>CALOTO</v>
      </c>
      <c r="Z799">
        <f>+VLOOKUP(A$1:A$20535,'DT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2152388</v>
      </c>
      <c r="B800" s="131" t="s">
        <v>1106</v>
      </c>
      <c r="C800" s="131" t="s">
        <v>1259</v>
      </c>
      <c r="D800" s="131">
        <v>660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530</v>
      </c>
      <c r="J800" s="131" t="s">
        <v>1262</v>
      </c>
      <c r="K800" s="131" t="s">
        <v>1263</v>
      </c>
      <c r="L800" s="133">
        <v>538.38</v>
      </c>
      <c r="M800" s="134">
        <v>46209</v>
      </c>
      <c r="O800" s="131" t="s">
        <v>261</v>
      </c>
      <c r="P800" s="131">
        <v>2152388</v>
      </c>
      <c r="Q800" s="131" t="s">
        <v>262</v>
      </c>
      <c r="R800" s="131">
        <v>0</v>
      </c>
      <c r="T800" s="3" t="str">
        <f>+VLOOKUP(Tabla1[[#This Row],[id_bodega]],'CONVERSION DATOS'!B:D,2,0)</f>
        <v>TAT BARRANQUILLA</v>
      </c>
      <c r="U800" s="3" t="str">
        <f>+VLOOKUP(Q800,'CONVERSION DATOS'!B:D,3,0)</f>
        <v>VEHICULOS</v>
      </c>
      <c r="V800" t="str">
        <f>+VLOOKUP($A$1:$A$20416,'DT HUEVO'!$A:$E,3,0)</f>
        <v>L</v>
      </c>
      <c r="W800" t="str">
        <f>+VLOOKUP($A$1:$A$20256,'DT HUEVO'!$A:$E,4,0)</f>
        <v>EMPACADOS</v>
      </c>
      <c r="X800" t="str">
        <f>+VLOOKUP(T$1:T$20416,'DT HUEVO'!$H:$K,2,0)</f>
        <v>COSTA</v>
      </c>
      <c r="Y800" t="str">
        <f>+VLOOKUP(T$1:T$20416,'DT HUEVO'!$H:$K,3,0)</f>
        <v>CALOTO</v>
      </c>
      <c r="Z800">
        <f>+VLOOKUP(A$1:A$20416,'DT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10320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430</v>
      </c>
      <c r="J801" s="131" t="s">
        <v>1262</v>
      </c>
      <c r="K801" s="131" t="s">
        <v>1263</v>
      </c>
      <c r="L801" s="133">
        <v>363.42288699530542</v>
      </c>
      <c r="M801" s="134">
        <v>46210</v>
      </c>
      <c r="O801" s="131" t="s">
        <v>263</v>
      </c>
      <c r="P801" s="131">
        <v>2110302</v>
      </c>
      <c r="Q801" s="131" t="s">
        <v>264</v>
      </c>
      <c r="R801" s="131">
        <v>0</v>
      </c>
      <c r="T801" s="3" t="str">
        <f>+VLOOKUP(Tabla1[[#This Row],[id_bodega]],'CONVERSION DATOS'!B:D,2,0)</f>
        <v>TAT BARRANQUILLA</v>
      </c>
      <c r="U801" s="3" t="str">
        <f>+VLOOKUP(Q801,'CONVERSION DATOS'!B:D,3,0)</f>
        <v>VEHICULOS</v>
      </c>
      <c r="V801" t="str">
        <f>+VLOOKUP($A$1:$A$20490,'DT HUEVO'!$A:$E,3,0)</f>
        <v>L</v>
      </c>
      <c r="W801" t="str">
        <f>+VLOOKUP($A$1:$A$20330,'DT HUEVO'!$A:$E,4,0)</f>
        <v>VERDE</v>
      </c>
      <c r="X801" t="str">
        <f>+VLOOKUP(T$1:T$20490,'DT HUEVO'!$H:$K,2,0)</f>
        <v>COSTA</v>
      </c>
      <c r="Y801" t="str">
        <f>+VLOOKUP(T$1:T$20490,'DT HUEVO'!$H:$K,3,0)</f>
        <v>CALOTO</v>
      </c>
      <c r="Z801">
        <f>+VLOOKUP(A$1:A$20490,'DT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2152388</v>
      </c>
      <c r="B802" s="131" t="s">
        <v>1106</v>
      </c>
      <c r="C802" s="131" t="s">
        <v>1259</v>
      </c>
      <c r="D802" s="131">
        <v>570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530</v>
      </c>
      <c r="J802" s="131" t="s">
        <v>1262</v>
      </c>
      <c r="K802" s="131" t="s">
        <v>1263</v>
      </c>
      <c r="L802" s="133">
        <v>538.38</v>
      </c>
      <c r="M802" s="134">
        <v>46209</v>
      </c>
      <c r="O802" s="131" t="s">
        <v>263</v>
      </c>
      <c r="P802" s="131">
        <v>2152388</v>
      </c>
      <c r="Q802" s="131" t="s">
        <v>264</v>
      </c>
      <c r="R802" s="131">
        <v>0</v>
      </c>
      <c r="T802" s="3" t="str">
        <f>+VLOOKUP(Tabla1[[#This Row],[id_bodega]],'CONVERSION DATOS'!B:D,2,0)</f>
        <v>TAT BARRANQUILLA</v>
      </c>
      <c r="U802" s="3" t="str">
        <f>+VLOOKUP(Q802,'CONVERSION DATOS'!B:D,3,0)</f>
        <v>VEHICULOS</v>
      </c>
      <c r="V802" t="str">
        <f>+VLOOKUP($A$1:$A$20535,'DT HUEVO'!$A:$E,3,0)</f>
        <v>L</v>
      </c>
      <c r="W802" t="str">
        <f>+VLOOKUP($A$1:$A$20375,'DT HUEVO'!$A:$E,4,0)</f>
        <v>EMPACADOS</v>
      </c>
      <c r="X802" t="str">
        <f>+VLOOKUP(T$1:T$20535,'DT HUEVO'!$H:$K,2,0)</f>
        <v>COSTA</v>
      </c>
      <c r="Y802" t="str">
        <f>+VLOOKUP(T$1:T$20535,'DT HUEVO'!$H:$K,3,0)</f>
        <v>CALOTO</v>
      </c>
      <c r="Z802">
        <f>+VLOOKUP(A$1:A$20535,'DT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2040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430</v>
      </c>
      <c r="J803" s="131" t="s">
        <v>1262</v>
      </c>
      <c r="K803" s="131" t="s">
        <v>1263</v>
      </c>
      <c r="L803" s="133">
        <v>363.49797972787428</v>
      </c>
      <c r="M803" s="134">
        <v>46210</v>
      </c>
      <c r="O803" s="131" t="s">
        <v>265</v>
      </c>
      <c r="P803" s="131">
        <v>2110302</v>
      </c>
      <c r="Q803" s="131" t="s">
        <v>266</v>
      </c>
      <c r="R803" s="131">
        <v>0</v>
      </c>
      <c r="T803" s="3" t="str">
        <f>+VLOOKUP(Tabla1[[#This Row],[id_bodega]],'CONVERSION DATOS'!B:D,2,0)</f>
        <v>TAT BARRANQUILLA</v>
      </c>
      <c r="U803" s="3" t="str">
        <f>+VLOOKUP(Q803,'CONVERSION DATOS'!B:D,3,0)</f>
        <v>VEHICULOS</v>
      </c>
      <c r="V803" t="str">
        <f>+VLOOKUP($A$1:$A$20538,'DT HUEVO'!$A:$E,3,0)</f>
        <v>L</v>
      </c>
      <c r="W803" t="str">
        <f>+VLOOKUP($A$1:$A$20378,'DT HUEVO'!$A:$E,4,0)</f>
        <v>VERDE</v>
      </c>
      <c r="X803" t="str">
        <f>+VLOOKUP(T$1:T$20538,'DT HUEVO'!$H:$K,2,0)</f>
        <v>COSTA</v>
      </c>
      <c r="Y803" t="str">
        <f>+VLOOKUP(T$1:T$20538,'DT HUEVO'!$H:$K,3,0)</f>
        <v>CALOTO</v>
      </c>
      <c r="Z803">
        <f>+VLOOKUP(A$1:A$20538,'DT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2152388</v>
      </c>
      <c r="B804" s="131" t="s">
        <v>1106</v>
      </c>
      <c r="C804" s="131" t="s">
        <v>1259</v>
      </c>
      <c r="D804" s="131">
        <v>375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530</v>
      </c>
      <c r="J804" s="131" t="s">
        <v>1262</v>
      </c>
      <c r="K804" s="131" t="s">
        <v>1263</v>
      </c>
      <c r="L804" s="133">
        <v>538.38</v>
      </c>
      <c r="M804" s="134">
        <v>46209</v>
      </c>
      <c r="O804" s="131" t="s">
        <v>265</v>
      </c>
      <c r="P804" s="131">
        <v>2152388</v>
      </c>
      <c r="Q804" s="131" t="s">
        <v>266</v>
      </c>
      <c r="R804" s="131">
        <v>0</v>
      </c>
      <c r="T804" s="3" t="str">
        <f>+VLOOKUP(Tabla1[[#This Row],[id_bodega]],'CONVERSION DATOS'!B:D,2,0)</f>
        <v>TAT BARRANQUILLA</v>
      </c>
      <c r="U804" s="3" t="str">
        <f>+VLOOKUP(Q804,'CONVERSION DATOS'!B:D,3,0)</f>
        <v>VEHICULOS</v>
      </c>
      <c r="V804" t="str">
        <f>+VLOOKUP($A$1:$A$20538,'DT HUEVO'!$A:$E,3,0)</f>
        <v>L</v>
      </c>
      <c r="W804" t="str">
        <f>+VLOOKUP($A$1:$A$20378,'DT HUEVO'!$A:$E,4,0)</f>
        <v>EMPACADOS</v>
      </c>
      <c r="X804" t="str">
        <f>+VLOOKUP(T$1:T$20538,'DT HUEVO'!$H:$K,2,0)</f>
        <v>COSTA</v>
      </c>
      <c r="Y804" t="str">
        <f>+VLOOKUP(T$1:T$20538,'DT HUEVO'!$H:$K,3,0)</f>
        <v>CALOTO</v>
      </c>
      <c r="Z804">
        <f>+VLOOKUP(A$1:A$20538,'DT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240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430</v>
      </c>
      <c r="J805" s="131" t="s">
        <v>1262</v>
      </c>
      <c r="K805" s="131" t="s">
        <v>1263</v>
      </c>
      <c r="L805" s="133">
        <v>380.28954166666671</v>
      </c>
      <c r="M805" s="134">
        <v>46207</v>
      </c>
      <c r="O805" s="131" t="s">
        <v>268</v>
      </c>
      <c r="P805" s="131">
        <v>2110302</v>
      </c>
      <c r="Q805" s="131" t="s">
        <v>269</v>
      </c>
      <c r="R805" s="131">
        <v>0</v>
      </c>
      <c r="T805" s="3" t="str">
        <f>+VLOOKUP(Tabla1[[#This Row],[id_bodega]],'CONVERSION DATOS'!B:D,2,0)</f>
        <v>TAT CARTAGENA</v>
      </c>
      <c r="U805" s="3" t="str">
        <f>+VLOOKUP(Q805,'CONVERSION DATOS'!B:D,3,0)</f>
        <v>VEHICULOS</v>
      </c>
      <c r="V805" t="str">
        <f>+VLOOKUP($A$1:$A$20535,'DT HUEVO'!$A:$E,3,0)</f>
        <v>L</v>
      </c>
      <c r="W805" t="str">
        <f>+VLOOKUP($A$1:$A$20375,'DT HUEVO'!$A:$E,4,0)</f>
        <v>VERDE</v>
      </c>
      <c r="X805" t="str">
        <f>+VLOOKUP(T$1:T$20535,'DT HUEVO'!$H:$K,2,0)</f>
        <v>COSTA</v>
      </c>
      <c r="Y805" t="str">
        <f>+VLOOKUP(T$1:T$20535,'DT HUEVO'!$H:$K,3,0)</f>
        <v>CALOTO</v>
      </c>
      <c r="Z805">
        <f>+VLOOKUP(A$1:A$20535,'DT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2152388</v>
      </c>
      <c r="B806" s="131" t="s">
        <v>1106</v>
      </c>
      <c r="C806" s="131" t="s">
        <v>1259</v>
      </c>
      <c r="D806" s="131">
        <v>900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530</v>
      </c>
      <c r="J806" s="131" t="s">
        <v>1262</v>
      </c>
      <c r="K806" s="131" t="s">
        <v>1263</v>
      </c>
      <c r="L806" s="133">
        <v>538.38</v>
      </c>
      <c r="M806" s="134">
        <v>46209</v>
      </c>
      <c r="O806" s="131" t="s">
        <v>268</v>
      </c>
      <c r="P806" s="131">
        <v>2152388</v>
      </c>
      <c r="Q806" s="131" t="s">
        <v>269</v>
      </c>
      <c r="R806" s="131">
        <v>0</v>
      </c>
      <c r="T806" s="3" t="str">
        <f>+VLOOKUP(Tabla1[[#This Row],[id_bodega]],'CONVERSION DATOS'!B:D,2,0)</f>
        <v>TAT CARTAGENA</v>
      </c>
      <c r="U806" s="3" t="str">
        <f>+VLOOKUP(Q806,'CONVERSION DATOS'!B:D,3,0)</f>
        <v>VEHICULOS</v>
      </c>
      <c r="V806" t="str">
        <f>+VLOOKUP($A$1:$A$20535,'DT HUEVO'!$A:$E,3,0)</f>
        <v>L</v>
      </c>
      <c r="W806" t="str">
        <f>+VLOOKUP($A$1:$A$20375,'DT HUEVO'!$A:$E,4,0)</f>
        <v>EMPACADOS</v>
      </c>
      <c r="X806" t="str">
        <f>+VLOOKUP(T$1:T$20535,'DT HUEVO'!$H:$K,2,0)</f>
        <v>COSTA</v>
      </c>
      <c r="Y806" t="str">
        <f>+VLOOKUP(T$1:T$20535,'DT HUEVO'!$H:$K,3,0)</f>
        <v>CALOTO</v>
      </c>
      <c r="Z806">
        <f>+VLOOKUP(A$1:A$20535,'DT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540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430</v>
      </c>
      <c r="J807" s="131" t="s">
        <v>1262</v>
      </c>
      <c r="K807" s="131" t="s">
        <v>1263</v>
      </c>
      <c r="L807" s="133">
        <v>517.01009953703704</v>
      </c>
      <c r="M807" s="134">
        <v>46209</v>
      </c>
      <c r="O807" s="131" t="s">
        <v>270</v>
      </c>
      <c r="P807" s="131">
        <v>2110302</v>
      </c>
      <c r="Q807" s="131" t="s">
        <v>271</v>
      </c>
      <c r="R807" s="131">
        <v>0</v>
      </c>
      <c r="T807" s="3" t="str">
        <f>+VLOOKUP(Tabla1[[#This Row],[id_bodega]],'CONVERSION DATOS'!B:D,2,0)</f>
        <v>TAT CARTAGENA</v>
      </c>
      <c r="U807" s="3" t="str">
        <f>+VLOOKUP(Q807,'CONVERSION DATOS'!B:D,3,0)</f>
        <v>VEHICULOS</v>
      </c>
      <c r="V807" t="str">
        <f>+VLOOKUP($A$1:$A$20538,'DT HUEVO'!$A:$E,3,0)</f>
        <v>L</v>
      </c>
      <c r="W807" t="str">
        <f>+VLOOKUP($A$1:$A$20378,'DT HUEVO'!$A:$E,4,0)</f>
        <v>VERDE</v>
      </c>
      <c r="X807" t="str">
        <f>+VLOOKUP(T$1:T$20538,'DT HUEVO'!$H:$K,2,0)</f>
        <v>COSTA</v>
      </c>
      <c r="Y807" t="str">
        <f>+VLOOKUP(T$1:T$20538,'DT HUEVO'!$H:$K,3,0)</f>
        <v>CALOTO</v>
      </c>
      <c r="Z807">
        <f>+VLOOKUP(A$1:A$20538,'DT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1050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430</v>
      </c>
      <c r="J808" s="131" t="s">
        <v>1262</v>
      </c>
      <c r="K808" s="131" t="s">
        <v>1263</v>
      </c>
      <c r="L808" s="133">
        <v>391.03657465277769</v>
      </c>
      <c r="M808" s="134">
        <v>46207</v>
      </c>
      <c r="O808" s="131" t="s">
        <v>516</v>
      </c>
      <c r="P808" s="131">
        <v>2110302</v>
      </c>
      <c r="Q808" s="131" t="s">
        <v>517</v>
      </c>
      <c r="R808" s="131">
        <v>0</v>
      </c>
      <c r="T808" s="3" t="str">
        <f>+VLOOKUP(Tabla1[[#This Row],[id_bodega]],'CONVERSION DATOS'!B:D,2,0)</f>
        <v>TAT CARTAGENA</v>
      </c>
      <c r="U808" s="3" t="str">
        <f>+VLOOKUP(Q808,'CONVERSION DATOS'!B:D,3,0)</f>
        <v>VEHICULOS</v>
      </c>
      <c r="V808" t="str">
        <f>+VLOOKUP($A$1:$A$20571,'DT HUEVO'!$A:$E,3,0)</f>
        <v>L</v>
      </c>
      <c r="W808" t="str">
        <f>+VLOOKUP($A$1:$A$20411,'DT HUEVO'!$A:$E,4,0)</f>
        <v>VERDE</v>
      </c>
      <c r="X808" t="str">
        <f>+VLOOKUP(T$1:T$20571,'DT HUEVO'!$H:$K,2,0)</f>
        <v>COSTA</v>
      </c>
      <c r="Y808" t="str">
        <f>+VLOOKUP(T$1:T$20571,'DT HUEVO'!$H:$K,3,0)</f>
        <v>CALOTO</v>
      </c>
      <c r="Z808">
        <f>+VLOOKUP(A$1:A$20571,'DT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2152388</v>
      </c>
      <c r="B809" s="131" t="s">
        <v>1106</v>
      </c>
      <c r="C809" s="131" t="s">
        <v>1259</v>
      </c>
      <c r="D809" s="131">
        <v>1080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530</v>
      </c>
      <c r="J809" s="131" t="s">
        <v>1262</v>
      </c>
      <c r="K809" s="131" t="s">
        <v>1263</v>
      </c>
      <c r="L809" s="133">
        <v>538.38</v>
      </c>
      <c r="M809" s="134">
        <v>46209</v>
      </c>
      <c r="O809" s="131" t="s">
        <v>516</v>
      </c>
      <c r="P809" s="131">
        <v>2152388</v>
      </c>
      <c r="Q809" s="131" t="s">
        <v>517</v>
      </c>
      <c r="R809" s="131">
        <v>0</v>
      </c>
      <c r="T809" s="3" t="str">
        <f>+VLOOKUP(Tabla1[[#This Row],[id_bodega]],'CONVERSION DATOS'!B:D,2,0)</f>
        <v>TAT CARTAGENA</v>
      </c>
      <c r="U809" s="3" t="str">
        <f>+VLOOKUP(Q809,'CONVERSION DATOS'!B:D,3,0)</f>
        <v>VEHICULOS</v>
      </c>
      <c r="V809" t="str">
        <f>+VLOOKUP($A$1:$A$20579,'DT HUEVO'!$A:$E,3,0)</f>
        <v>L</v>
      </c>
      <c r="W809" t="str">
        <f>+VLOOKUP($A$1:$A$20419,'DT HUEVO'!$A:$E,4,0)</f>
        <v>EMPACADOS</v>
      </c>
      <c r="X809" t="str">
        <f>+VLOOKUP(T$1:T$20579,'DT HUEVO'!$H:$K,2,0)</f>
        <v>COSTA</v>
      </c>
      <c r="Y809" t="str">
        <f>+VLOOKUP(T$1:T$20579,'DT HUEVO'!$H:$K,3,0)</f>
        <v>CALOTO</v>
      </c>
      <c r="Z809">
        <f>+VLOOKUP(A$1:A$20579,'DT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720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430</v>
      </c>
      <c r="J810" s="131" t="s">
        <v>1262</v>
      </c>
      <c r="K810" s="131" t="s">
        <v>1263</v>
      </c>
      <c r="L810" s="133">
        <v>374.32802787409878</v>
      </c>
      <c r="M810" s="134">
        <v>46209</v>
      </c>
      <c r="O810" s="131" t="s">
        <v>272</v>
      </c>
      <c r="P810" s="131">
        <v>2110302</v>
      </c>
      <c r="Q810" s="131" t="s">
        <v>273</v>
      </c>
      <c r="R810" s="131">
        <v>0</v>
      </c>
      <c r="T810" s="3" t="str">
        <f>+VLOOKUP(Tabla1[[#This Row],[id_bodega]],'CONVERSION DATOS'!B:D,2,0)</f>
        <v>TAT CARTAGENA</v>
      </c>
      <c r="U810" s="3" t="str">
        <f>+VLOOKUP(Q810,'CONVERSION DATOS'!B:D,3,0)</f>
        <v>VEHICULOS</v>
      </c>
      <c r="V810" t="str">
        <f>+VLOOKUP($A$1:$A$20579,'DT HUEVO'!$A:$E,3,0)</f>
        <v>L</v>
      </c>
      <c r="W810" t="str">
        <f>+VLOOKUP($A$1:$A$20419,'DT HUEVO'!$A:$E,4,0)</f>
        <v>VERDE</v>
      </c>
      <c r="X810" t="str">
        <f>+VLOOKUP(T$1:T$20579,'DT HUEVO'!$H:$K,2,0)</f>
        <v>COSTA</v>
      </c>
      <c r="Y810" t="str">
        <f>+VLOOKUP(T$1:T$20579,'DT HUEVO'!$H:$K,3,0)</f>
        <v>CALOTO</v>
      </c>
      <c r="Z810">
        <f>+VLOOKUP(A$1:A$20579,'DT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2152388</v>
      </c>
      <c r="B811" s="131" t="s">
        <v>1106</v>
      </c>
      <c r="C811" s="131" t="s">
        <v>1259</v>
      </c>
      <c r="D811" s="131">
        <v>1800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530</v>
      </c>
      <c r="J811" s="131" t="s">
        <v>1262</v>
      </c>
      <c r="K811" s="131" t="s">
        <v>1263</v>
      </c>
      <c r="L811" s="133">
        <v>538.38</v>
      </c>
      <c r="M811" s="134">
        <v>46209</v>
      </c>
      <c r="O811" s="131" t="s">
        <v>272</v>
      </c>
      <c r="P811" s="131">
        <v>2152388</v>
      </c>
      <c r="Q811" s="131" t="s">
        <v>273</v>
      </c>
      <c r="R811" s="131">
        <v>0</v>
      </c>
      <c r="T811" s="3" t="str">
        <f>+VLOOKUP(Tabla1[[#This Row],[id_bodega]],'CONVERSION DATOS'!B:D,2,0)</f>
        <v>TAT CARTAGENA</v>
      </c>
      <c r="U811" s="3" t="str">
        <f>+VLOOKUP(Q811,'CONVERSION DATOS'!B:D,3,0)</f>
        <v>VEHICULOS</v>
      </c>
      <c r="V811" t="str">
        <f>+VLOOKUP($A$1:$A$20579,'DT HUEVO'!$A:$E,3,0)</f>
        <v>L</v>
      </c>
      <c r="W811" t="str">
        <f>+VLOOKUP($A$1:$A$20419,'DT HUEVO'!$A:$E,4,0)</f>
        <v>EMPACADOS</v>
      </c>
      <c r="X811" t="str">
        <f>+VLOOKUP(T$1:T$20579,'DT HUEVO'!$H:$K,2,0)</f>
        <v>COSTA</v>
      </c>
      <c r="Y811" t="str">
        <f>+VLOOKUP(T$1:T$20579,'DT HUEVO'!$H:$K,3,0)</f>
        <v>CALOTO</v>
      </c>
      <c r="Z811">
        <f>+VLOOKUP(A$1:A$20579,'DT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1170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430</v>
      </c>
      <c r="J812" s="131" t="s">
        <v>1262</v>
      </c>
      <c r="K812" s="131" t="s">
        <v>1263</v>
      </c>
      <c r="L812" s="133">
        <v>378.16038948633258</v>
      </c>
      <c r="M812" s="134">
        <v>46209</v>
      </c>
      <c r="O812" s="131" t="s">
        <v>274</v>
      </c>
      <c r="P812" s="131">
        <v>2110302</v>
      </c>
      <c r="Q812" s="131" t="s">
        <v>275</v>
      </c>
      <c r="R812" s="131">
        <v>0</v>
      </c>
      <c r="T812" s="3" t="str">
        <f>+VLOOKUP(Tabla1[[#This Row],[id_bodega]],'CONVERSION DATOS'!B:D,2,0)</f>
        <v>TAT CARTAGENA</v>
      </c>
      <c r="U812" s="3" t="str">
        <f>+VLOOKUP(Q812,'CONVERSION DATOS'!B:D,3,0)</f>
        <v>VEHICULOS</v>
      </c>
      <c r="V812" t="str">
        <f>+VLOOKUP($A$1:$A$20579,'DT HUEVO'!$A:$E,3,0)</f>
        <v>L</v>
      </c>
      <c r="W812" t="str">
        <f>+VLOOKUP($A$1:$A$20419,'DT HUEVO'!$A:$E,4,0)</f>
        <v>VERDE</v>
      </c>
      <c r="X812" t="str">
        <f>+VLOOKUP(T$1:T$20579,'DT HUEVO'!$H:$K,2,0)</f>
        <v>COSTA</v>
      </c>
      <c r="Y812" t="str">
        <f>+VLOOKUP(T$1:T$20579,'DT HUEVO'!$H:$K,3,0)</f>
        <v>CALOTO</v>
      </c>
      <c r="Z812">
        <f>+VLOOKUP(A$1:A$20579,'DT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2152388</v>
      </c>
      <c r="B813" s="131" t="s">
        <v>1106</v>
      </c>
      <c r="C813" s="131" t="s">
        <v>1259</v>
      </c>
      <c r="D813" s="131">
        <v>900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530</v>
      </c>
      <c r="J813" s="131" t="s">
        <v>1262</v>
      </c>
      <c r="K813" s="131" t="s">
        <v>1263</v>
      </c>
      <c r="L813" s="133">
        <v>538.38</v>
      </c>
      <c r="M813" s="134">
        <v>46209</v>
      </c>
      <c r="O813" s="131" t="s">
        <v>274</v>
      </c>
      <c r="P813" s="131">
        <v>2152388</v>
      </c>
      <c r="Q813" s="131" t="s">
        <v>275</v>
      </c>
      <c r="R813" s="131">
        <v>0</v>
      </c>
      <c r="T813" s="3" t="str">
        <f>+VLOOKUP(Tabla1[[#This Row],[id_bodega]],'CONVERSION DATOS'!B:D,2,0)</f>
        <v>TAT CARTAGENA</v>
      </c>
      <c r="U813" s="3" t="str">
        <f>+VLOOKUP(Q813,'CONVERSION DATOS'!B:D,3,0)</f>
        <v>VEHICULOS</v>
      </c>
      <c r="V813" t="str">
        <f>+VLOOKUP($A$1:$A$20579,'DT HUEVO'!$A:$E,3,0)</f>
        <v>L</v>
      </c>
      <c r="W813" t="str">
        <f>+VLOOKUP($A$1:$A$20419,'DT HUEVO'!$A:$E,4,0)</f>
        <v>EMPACADOS</v>
      </c>
      <c r="X813" t="str">
        <f>+VLOOKUP(T$1:T$20579,'DT HUEVO'!$H:$K,2,0)</f>
        <v>COSTA</v>
      </c>
      <c r="Y813" t="str">
        <f>+VLOOKUP(T$1:T$20579,'DT HUEVO'!$H:$K,3,0)</f>
        <v>CALOTO</v>
      </c>
      <c r="Z813">
        <f>+VLOOKUP(A$1:A$20579,'DT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540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430</v>
      </c>
      <c r="J814" s="131" t="s">
        <v>1262</v>
      </c>
      <c r="K814" s="131" t="s">
        <v>1263</v>
      </c>
      <c r="L814" s="133">
        <v>394.5544154411765</v>
      </c>
      <c r="M814" s="134">
        <v>46209</v>
      </c>
      <c r="O814" s="131" t="s">
        <v>775</v>
      </c>
      <c r="P814" s="131">
        <v>2110302</v>
      </c>
      <c r="Q814" s="131" t="s">
        <v>276</v>
      </c>
      <c r="R814" s="131">
        <v>0</v>
      </c>
      <c r="T814" s="3" t="str">
        <f>+VLOOKUP(Tabla1[[#This Row],[id_bodega]],'CONVERSION DATOS'!B:D,2,0)</f>
        <v>TAT CARTAGENA</v>
      </c>
      <c r="U814" s="3" t="str">
        <f>+VLOOKUP(Q814,'CONVERSION DATOS'!B:D,3,0)</f>
        <v>VEHICULOS</v>
      </c>
      <c r="V814" t="str">
        <f>+VLOOKUP($A$1:$A$20579,'DT HUEVO'!$A:$E,3,0)</f>
        <v>L</v>
      </c>
      <c r="W814" t="str">
        <f>+VLOOKUP($A$1:$A$20419,'DT HUEVO'!$A:$E,4,0)</f>
        <v>VERDE</v>
      </c>
      <c r="X814" t="str">
        <f>+VLOOKUP(T$1:T$20579,'DT HUEVO'!$H:$K,2,0)</f>
        <v>COSTA</v>
      </c>
      <c r="Y814" t="str">
        <f>+VLOOKUP(T$1:T$20579,'DT HUEVO'!$H:$K,3,0)</f>
        <v>CALOTO</v>
      </c>
      <c r="Z814">
        <f>+VLOOKUP(A$1:A$20579,'DT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2152388</v>
      </c>
      <c r="B815" s="131" t="s">
        <v>1106</v>
      </c>
      <c r="C815" s="131" t="s">
        <v>1259</v>
      </c>
      <c r="D815" s="131">
        <v>765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530</v>
      </c>
      <c r="J815" s="131" t="s">
        <v>1262</v>
      </c>
      <c r="K815" s="131" t="s">
        <v>1263</v>
      </c>
      <c r="L815" s="133">
        <v>538.38</v>
      </c>
      <c r="M815" s="134">
        <v>46209</v>
      </c>
      <c r="O815" s="131" t="s">
        <v>775</v>
      </c>
      <c r="P815" s="131">
        <v>2152388</v>
      </c>
      <c r="Q815" s="131" t="s">
        <v>276</v>
      </c>
      <c r="R815" s="131">
        <v>0</v>
      </c>
      <c r="T815" s="3" t="str">
        <f>+VLOOKUP(Tabla1[[#This Row],[id_bodega]],'CONVERSION DATOS'!B:D,2,0)</f>
        <v>TAT CARTAGENA</v>
      </c>
      <c r="U815" s="3" t="str">
        <f>+VLOOKUP(Q815,'CONVERSION DATOS'!B:D,3,0)</f>
        <v>VEHICULOS</v>
      </c>
      <c r="V815" t="str">
        <f>+VLOOKUP($A$1:$A$20579,'DT HUEVO'!$A:$E,3,0)</f>
        <v>L</v>
      </c>
      <c r="W815" t="str">
        <f>+VLOOKUP($A$1:$A$20419,'DT HUEVO'!$A:$E,4,0)</f>
        <v>EMPACADOS</v>
      </c>
      <c r="X815" t="str">
        <f>+VLOOKUP(T$1:T$20579,'DT HUEVO'!$H:$K,2,0)</f>
        <v>COSTA</v>
      </c>
      <c r="Y815" t="str">
        <f>+VLOOKUP(T$1:T$20579,'DT HUEVO'!$H:$K,3,0)</f>
        <v>CALOTO</v>
      </c>
      <c r="Z815">
        <f>+VLOOKUP(A$1:A$20579,'DT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2110302</v>
      </c>
      <c r="B816" s="131" t="s">
        <v>1007</v>
      </c>
      <c r="C816" s="131" t="s">
        <v>1259</v>
      </c>
      <c r="D816" s="131">
        <v>240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430</v>
      </c>
      <c r="J816" s="131" t="s">
        <v>1262</v>
      </c>
      <c r="K816" s="131" t="s">
        <v>1263</v>
      </c>
      <c r="L816" s="133">
        <v>373.74383333333333</v>
      </c>
      <c r="M816" s="134">
        <v>46209</v>
      </c>
      <c r="O816" s="131" t="s">
        <v>277</v>
      </c>
      <c r="P816" s="131">
        <v>2110302</v>
      </c>
      <c r="Q816" s="131" t="s">
        <v>278</v>
      </c>
      <c r="R816" s="131">
        <v>0</v>
      </c>
      <c r="T816" s="3" t="str">
        <f>+VLOOKUP(Tabla1[[#This Row],[id_bodega]],'CONVERSION DATOS'!B:D,2,0)</f>
        <v>TAT CARTAGENA</v>
      </c>
      <c r="U816" s="3" t="str">
        <f>+VLOOKUP(Q816,'CONVERSION DATOS'!B:D,3,0)</f>
        <v>VEHICULOS</v>
      </c>
      <c r="V816" t="str">
        <f>+VLOOKUP($A$1:$A$20579,'DT HUEVO'!$A:$E,3,0)</f>
        <v>L</v>
      </c>
      <c r="W816" t="str">
        <f>+VLOOKUP($A$1:$A$20419,'DT HUEVO'!$A:$E,4,0)</f>
        <v>VERDE</v>
      </c>
      <c r="X816" t="str">
        <f>+VLOOKUP(T$1:T$20579,'DT HUEVO'!$H:$K,2,0)</f>
        <v>COSTA</v>
      </c>
      <c r="Y816" t="str">
        <f>+VLOOKUP(T$1:T$20579,'DT HUEVO'!$H:$K,3,0)</f>
        <v>CALOTO</v>
      </c>
      <c r="Z816">
        <f>+VLOOKUP(A$1:A$20579,'DT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360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530</v>
      </c>
      <c r="J817" s="131" t="s">
        <v>1262</v>
      </c>
      <c r="K817" s="131" t="s">
        <v>1263</v>
      </c>
      <c r="L817" s="133">
        <v>538.38</v>
      </c>
      <c r="M817" s="134">
        <v>46209</v>
      </c>
      <c r="O817" s="131" t="s">
        <v>277</v>
      </c>
      <c r="P817" s="131">
        <v>2152388</v>
      </c>
      <c r="Q817" s="131" t="s">
        <v>278</v>
      </c>
      <c r="R817" s="131">
        <v>0</v>
      </c>
      <c r="T817" s="3" t="str">
        <f>+VLOOKUP(Tabla1[[#This Row],[id_bodega]],'CONVERSION DATOS'!B:D,2,0)</f>
        <v>TAT CARTAGENA</v>
      </c>
      <c r="U817" s="3" t="str">
        <f>+VLOOKUP(Q817,'CONVERSION DATOS'!B:D,3,0)</f>
        <v>VEHICULOS</v>
      </c>
      <c r="V817" t="str">
        <f>+VLOOKUP($A$1:$A$20538,'DT HUEVO'!$A:$E,3,0)</f>
        <v>L</v>
      </c>
      <c r="W817" t="str">
        <f>+VLOOKUP($A$1:$A$20378,'DT HUEVO'!$A:$E,4,0)</f>
        <v>EMPACADOS</v>
      </c>
      <c r="X817" t="str">
        <f>+VLOOKUP(T$1:T$20538,'DT HUEVO'!$H:$K,2,0)</f>
        <v>COSTA</v>
      </c>
      <c r="Y817" t="str">
        <f>+VLOOKUP(T$1:T$20538,'DT HUEVO'!$H:$K,3,0)</f>
        <v>CALOTO</v>
      </c>
      <c r="Z817">
        <f>+VLOOKUP(A$1:A$20538,'DT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240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430</v>
      </c>
      <c r="J818" s="131" t="s">
        <v>1262</v>
      </c>
      <c r="K818" s="131" t="s">
        <v>1263</v>
      </c>
      <c r="L818" s="133">
        <v>375.42725000000002</v>
      </c>
      <c r="M818" s="134">
        <v>46206</v>
      </c>
      <c r="O818" s="131" t="s">
        <v>279</v>
      </c>
      <c r="P818" s="131">
        <v>2110302</v>
      </c>
      <c r="Q818" s="131" t="s">
        <v>280</v>
      </c>
      <c r="R818" s="131">
        <v>0</v>
      </c>
      <c r="T818" s="3" t="str">
        <f>+VLOOKUP(Tabla1[[#This Row],[id_bodega]],'CONVERSION DATOS'!B:D,2,0)</f>
        <v>TAT CARTAGENA</v>
      </c>
      <c r="U818" s="3" t="str">
        <f>+VLOOKUP(Q818,'CONVERSION DATOS'!B:D,3,0)</f>
        <v>VEHICULOS</v>
      </c>
      <c r="V818" t="str">
        <f>+VLOOKUP($A$1:$A$20538,'DT HUEVO'!$A:$E,3,0)</f>
        <v>L</v>
      </c>
      <c r="W818" t="str">
        <f>+VLOOKUP($A$1:$A$20378,'DT HUEVO'!$A:$E,4,0)</f>
        <v>VERDE</v>
      </c>
      <c r="X818" t="str">
        <f>+VLOOKUP(T$1:T$20538,'DT HUEVO'!$H:$K,2,0)</f>
        <v>COSTA</v>
      </c>
      <c r="Y818" t="str">
        <f>+VLOOKUP(T$1:T$20538,'DT HUEVO'!$H:$K,3,0)</f>
        <v>CALOTO</v>
      </c>
      <c r="Z818">
        <f>+VLOOKUP(A$1:A$20538,'DT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1080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530</v>
      </c>
      <c r="J819" s="131" t="s">
        <v>1262</v>
      </c>
      <c r="K819" s="131" t="s">
        <v>1263</v>
      </c>
      <c r="L819" s="133">
        <v>538.38</v>
      </c>
      <c r="M819" s="134">
        <v>46209</v>
      </c>
      <c r="O819" s="131" t="s">
        <v>279</v>
      </c>
      <c r="P819" s="131">
        <v>2152388</v>
      </c>
      <c r="Q819" s="131" t="s">
        <v>280</v>
      </c>
      <c r="R819" s="131">
        <v>0</v>
      </c>
      <c r="T819" s="3" t="str">
        <f>+VLOOKUP(Tabla1[[#This Row],[id_bodega]],'CONVERSION DATOS'!B:D,2,0)</f>
        <v>TAT CARTAGENA</v>
      </c>
      <c r="U819" s="3" t="str">
        <f>+VLOOKUP(Q819,'CONVERSION DATOS'!B:D,3,0)</f>
        <v>VEHICULOS</v>
      </c>
      <c r="V819" t="str">
        <f>+VLOOKUP($A$1:$A$20535,'DT HUEVO'!$A:$E,3,0)</f>
        <v>L</v>
      </c>
      <c r="W819" t="str">
        <f>+VLOOKUP($A$1:$A$20375,'DT HUEVO'!$A:$E,4,0)</f>
        <v>EMPACADOS</v>
      </c>
      <c r="X819" t="str">
        <f>+VLOOKUP(T$1:T$20535,'DT HUEVO'!$H:$K,2,0)</f>
        <v>COSTA</v>
      </c>
      <c r="Y819" t="str">
        <f>+VLOOKUP(T$1:T$20535,'DT HUEVO'!$H:$K,3,0)</f>
        <v>CALOTO</v>
      </c>
      <c r="Z819">
        <f>+VLOOKUP(A$1:A$20535,'DT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2152388</v>
      </c>
      <c r="B820" s="131" t="s">
        <v>1106</v>
      </c>
      <c r="C820" s="131" t="s">
        <v>1259</v>
      </c>
      <c r="D820" s="131">
        <v>840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530</v>
      </c>
      <c r="J820" s="131" t="s">
        <v>1262</v>
      </c>
      <c r="K820" s="131" t="s">
        <v>1263</v>
      </c>
      <c r="L820" s="133">
        <v>538.38</v>
      </c>
      <c r="M820" s="134">
        <v>46209</v>
      </c>
      <c r="O820" s="131" t="s">
        <v>898</v>
      </c>
      <c r="P820" s="131">
        <v>2152388</v>
      </c>
      <c r="Q820" s="131" t="s">
        <v>899</v>
      </c>
      <c r="R820" s="131">
        <v>0</v>
      </c>
      <c r="T820" s="3" t="str">
        <f>+VLOOKUP(Tabla1[[#This Row],[id_bodega]],'CONVERSION DATOS'!B:D,2,0)</f>
        <v>TAT CARTAGENA</v>
      </c>
      <c r="U820" s="3" t="str">
        <f>+VLOOKUP(Q820,'CONVERSION DATOS'!B:D,3,0)</f>
        <v>VEHICULOS</v>
      </c>
      <c r="V820" t="str">
        <f>+VLOOKUP($A$1:$A$20579,'DT HUEVO'!$A:$E,3,0)</f>
        <v>L</v>
      </c>
      <c r="W820" t="str">
        <f>+VLOOKUP($A$1:$A$20419,'DT HUEVO'!$A:$E,4,0)</f>
        <v>EMPACADOS</v>
      </c>
      <c r="X820" t="str">
        <f>+VLOOKUP(T$1:T$20579,'DT HUEVO'!$H:$K,2,0)</f>
        <v>COSTA</v>
      </c>
      <c r="Y820" t="str">
        <f>+VLOOKUP(T$1:T$20579,'DT HUEVO'!$H:$K,3,0)</f>
        <v>CALOTO</v>
      </c>
      <c r="Z820">
        <f>+VLOOKUP(A$1:A$20579,'DT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210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430</v>
      </c>
      <c r="J821" s="131" t="s">
        <v>1262</v>
      </c>
      <c r="K821" s="131" t="s">
        <v>1263</v>
      </c>
      <c r="L821" s="133">
        <v>375.42722916666668</v>
      </c>
      <c r="M821" s="134">
        <v>46207</v>
      </c>
      <c r="O821" s="131" t="s">
        <v>1481</v>
      </c>
      <c r="P821" s="131">
        <v>2110302</v>
      </c>
      <c r="Q821" s="131" t="s">
        <v>1109</v>
      </c>
      <c r="R821" s="131">
        <v>0</v>
      </c>
      <c r="T821" s="3" t="str">
        <f>+VLOOKUP(Tabla1[[#This Row],[id_bodega]],'CONVERSION DATOS'!B:D,2,0)</f>
        <v>TAT CARTAGENA</v>
      </c>
      <c r="U821" s="3" t="str">
        <f>+VLOOKUP(Q821,'CONVERSION DATOS'!B:D,3,0)</f>
        <v>VEHICULOS</v>
      </c>
      <c r="V821" t="str">
        <f>+VLOOKUP($A$1:$A$20579,'DT HUEVO'!$A:$E,3,0)</f>
        <v>L</v>
      </c>
      <c r="W821" t="str">
        <f>+VLOOKUP($A$1:$A$20419,'DT HUEVO'!$A:$E,4,0)</f>
        <v>VERDE</v>
      </c>
      <c r="X821" t="str">
        <f>+VLOOKUP(T$1:T$20579,'DT HUEVO'!$H:$K,2,0)</f>
        <v>COSTA</v>
      </c>
      <c r="Y821" t="str">
        <f>+VLOOKUP(T$1:T$20579,'DT HUEVO'!$H:$K,3,0)</f>
        <v>CALOTO</v>
      </c>
      <c r="Z821">
        <f>+VLOOKUP(A$1:A$20579,'DT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2152388</v>
      </c>
      <c r="B822" s="131" t="s">
        <v>1106</v>
      </c>
      <c r="C822" s="131" t="s">
        <v>1259</v>
      </c>
      <c r="D822" s="131">
        <v>1620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530</v>
      </c>
      <c r="J822" s="131" t="s">
        <v>1262</v>
      </c>
      <c r="K822" s="131" t="s">
        <v>1263</v>
      </c>
      <c r="L822" s="133">
        <v>538.38</v>
      </c>
      <c r="M822" s="134">
        <v>46209</v>
      </c>
      <c r="O822" s="131" t="s">
        <v>1481</v>
      </c>
      <c r="P822" s="131">
        <v>2152388</v>
      </c>
      <c r="Q822" s="131" t="s">
        <v>1109</v>
      </c>
      <c r="R822" s="131">
        <v>0</v>
      </c>
      <c r="T822" s="3" t="str">
        <f>+VLOOKUP(Tabla1[[#This Row],[id_bodega]],'CONVERSION DATOS'!B:D,2,0)</f>
        <v>TAT CARTAGENA</v>
      </c>
      <c r="U822" s="3" t="str">
        <f>+VLOOKUP(Q822,'CONVERSION DATOS'!B:D,3,0)</f>
        <v>VEHICULOS</v>
      </c>
      <c r="V822" t="str">
        <f>+VLOOKUP($A$1:$A$20579,'DT HUEVO'!$A:$E,3,0)</f>
        <v>L</v>
      </c>
      <c r="W822" t="str">
        <f>+VLOOKUP($A$1:$A$20419,'DT HUEVO'!$A:$E,4,0)</f>
        <v>EMPACADOS</v>
      </c>
      <c r="X822" t="str">
        <f>+VLOOKUP(T$1:T$20579,'DT HUEVO'!$H:$K,2,0)</f>
        <v>COSTA</v>
      </c>
      <c r="Y822" t="str">
        <f>+VLOOKUP(T$1:T$20579,'DT HUEVO'!$H:$K,3,0)</f>
        <v>CALOTO</v>
      </c>
      <c r="Z822">
        <f>+VLOOKUP(A$1:A$20579,'DT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240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430</v>
      </c>
      <c r="J823" s="131" t="s">
        <v>1262</v>
      </c>
      <c r="K823" s="131" t="s">
        <v>1263</v>
      </c>
      <c r="L823" s="133">
        <v>373.74383333333333</v>
      </c>
      <c r="M823" s="134">
        <v>46209</v>
      </c>
      <c r="O823" s="131" t="s">
        <v>941</v>
      </c>
      <c r="P823" s="131">
        <v>2110302</v>
      </c>
      <c r="Q823" s="131" t="s">
        <v>942</v>
      </c>
      <c r="R823" s="131">
        <v>0</v>
      </c>
      <c r="T823" s="3" t="str">
        <f>+VLOOKUP(Tabla1[[#This Row],[id_bodega]],'CONVERSION DATOS'!B:D,2,0)</f>
        <v>TAT CARTAGENA</v>
      </c>
      <c r="U823" s="3" t="str">
        <f>+VLOOKUP(Q823,'CONVERSION DATOS'!B:D,3,0)</f>
        <v>VEHICULOS</v>
      </c>
      <c r="V823" t="str">
        <f>+VLOOKUP($A$1:$A$20579,'DT HUEVO'!$A:$E,3,0)</f>
        <v>L</v>
      </c>
      <c r="W823" t="str">
        <f>+VLOOKUP($A$1:$A$20419,'DT HUEVO'!$A:$E,4,0)</f>
        <v>VERDE</v>
      </c>
      <c r="X823" t="str">
        <f>+VLOOKUP(T$1:T$20579,'DT HUEVO'!$H:$K,2,0)</f>
        <v>COSTA</v>
      </c>
      <c r="Y823" t="str">
        <f>+VLOOKUP(T$1:T$20579,'DT HUEVO'!$H:$K,3,0)</f>
        <v>CALOTO</v>
      </c>
      <c r="Z823">
        <f>+VLOOKUP(A$1:A$20579,'DT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60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530</v>
      </c>
      <c r="J824" s="131" t="s">
        <v>1262</v>
      </c>
      <c r="K824" s="131" t="s">
        <v>1263</v>
      </c>
      <c r="L824" s="133">
        <v>538.38</v>
      </c>
      <c r="M824" s="134">
        <v>46209</v>
      </c>
      <c r="O824" s="131" t="s">
        <v>941</v>
      </c>
      <c r="P824" s="131">
        <v>2152388</v>
      </c>
      <c r="Q824" s="131" t="s">
        <v>942</v>
      </c>
      <c r="R824" s="131">
        <v>0</v>
      </c>
      <c r="T824" s="3" t="str">
        <f>+VLOOKUP(Tabla1[[#This Row],[id_bodega]],'CONVERSION DATOS'!B:D,2,0)</f>
        <v>TAT CARTAGENA</v>
      </c>
      <c r="U824" s="3" t="str">
        <f>+VLOOKUP(Q824,'CONVERSION DATOS'!B:D,3,0)</f>
        <v>VEHICULOS</v>
      </c>
      <c r="V824" t="str">
        <f>+VLOOKUP($A$1:$A$20463,'DT HUEVO'!$A:$E,3,0)</f>
        <v>L</v>
      </c>
      <c r="W824" t="str">
        <f>+VLOOKUP($A$1:$A$20303,'DT HUEVO'!$A:$E,4,0)</f>
        <v>EMPACADOS</v>
      </c>
      <c r="X824" t="str">
        <f>+VLOOKUP(T$1:T$20463,'DT HUEVO'!$H:$K,2,0)</f>
        <v>COSTA</v>
      </c>
      <c r="Y824" t="str">
        <f>+VLOOKUP(T$1:T$20463,'DT HUEVO'!$H:$K,3,0)</f>
        <v>CALOTO</v>
      </c>
      <c r="Z824">
        <f>+VLOOKUP(A$1:A$20463,'DT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2152388</v>
      </c>
      <c r="B825" s="131" t="s">
        <v>1106</v>
      </c>
      <c r="C825" s="131" t="s">
        <v>1259</v>
      </c>
      <c r="D825" s="131">
        <v>900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530</v>
      </c>
      <c r="J825" s="131" t="s">
        <v>1262</v>
      </c>
      <c r="K825" s="131" t="s">
        <v>1263</v>
      </c>
      <c r="L825" s="133">
        <v>538.38</v>
      </c>
      <c r="M825" s="134">
        <v>46209</v>
      </c>
      <c r="O825" s="131" t="s">
        <v>1143</v>
      </c>
      <c r="P825" s="131">
        <v>2152388</v>
      </c>
      <c r="Q825" s="131" t="s">
        <v>1144</v>
      </c>
      <c r="R825" s="131">
        <v>0</v>
      </c>
      <c r="T825" s="3" t="str">
        <f>+VLOOKUP(Tabla1[[#This Row],[id_bodega]],'CONVERSION DATOS'!B:D,2,0)</f>
        <v>TAT CARTAGENA</v>
      </c>
      <c r="U825" s="3" t="str">
        <f>+VLOOKUP(Q825,'CONVERSION DATOS'!B:D,3,0)</f>
        <v>VEHICULOS</v>
      </c>
      <c r="V825" t="str">
        <f>+VLOOKUP($A$1:$A$20579,'DT HUEVO'!$A:$E,3,0)</f>
        <v>L</v>
      </c>
      <c r="W825" t="str">
        <f>+VLOOKUP($A$1:$A$20419,'DT HUEVO'!$A:$E,4,0)</f>
        <v>EMPACADOS</v>
      </c>
      <c r="X825" t="str">
        <f>+VLOOKUP(T$1:T$20579,'DT HUEVO'!$H:$K,2,0)</f>
        <v>COSTA</v>
      </c>
      <c r="Y825" t="str">
        <f>+VLOOKUP(T$1:T$20579,'DT HUEVO'!$H:$K,3,0)</f>
        <v>CALOTO</v>
      </c>
      <c r="Z825">
        <f>+VLOOKUP(A$1:A$20579,'DT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720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430</v>
      </c>
      <c r="J826" s="131" t="s">
        <v>1262</v>
      </c>
      <c r="K826" s="131" t="s">
        <v>1263</v>
      </c>
      <c r="L826" s="133">
        <v>412.94830555555558</v>
      </c>
      <c r="M826" s="134">
        <v>46203</v>
      </c>
      <c r="O826" s="131" t="s">
        <v>1809</v>
      </c>
      <c r="P826" s="131">
        <v>2110302</v>
      </c>
      <c r="Q826" s="131" t="s">
        <v>1353</v>
      </c>
      <c r="R826" s="131">
        <v>0</v>
      </c>
      <c r="T826" s="3" t="str">
        <f>+VLOOKUP(Tabla1[[#This Row],[id_bodega]],'CONVERSION DATOS'!B:D,2,0)</f>
        <v>TAT CARTAGENA</v>
      </c>
      <c r="U826" s="3" t="str">
        <f>+VLOOKUP(Q826,'CONVERSION DATOS'!B:D,3,0)</f>
        <v>VEHICULOS</v>
      </c>
      <c r="V826" t="str">
        <f>+VLOOKUP($A$1:$A$20579,'DT HUEVO'!$A:$E,3,0)</f>
        <v>L</v>
      </c>
      <c r="W826" t="str">
        <f>+VLOOKUP($A$1:$A$20419,'DT HUEVO'!$A:$E,4,0)</f>
        <v>VERDE</v>
      </c>
      <c r="X826" t="str">
        <f>+VLOOKUP(T$1:T$20579,'DT HUEVO'!$H:$K,2,0)</f>
        <v>COSTA</v>
      </c>
      <c r="Y826" t="str">
        <f>+VLOOKUP(T$1:T$20579,'DT HUEVO'!$H:$K,3,0)</f>
        <v>CALOTO</v>
      </c>
      <c r="Z826">
        <f>+VLOOKUP(A$1:A$20579,'DT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114379</v>
      </c>
      <c r="B827" s="131" t="s">
        <v>1182</v>
      </c>
      <c r="C827" s="131" t="s">
        <v>1259</v>
      </c>
      <c r="D827" s="131">
        <v>1800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635</v>
      </c>
      <c r="J827" s="131" t="s">
        <v>1262</v>
      </c>
      <c r="K827" s="131" t="s">
        <v>1263</v>
      </c>
      <c r="L827" s="133">
        <v>570.95000000000005</v>
      </c>
      <c r="M827" s="134">
        <v>46209</v>
      </c>
      <c r="O827" s="131" t="s">
        <v>281</v>
      </c>
      <c r="P827" s="131">
        <v>114379</v>
      </c>
      <c r="Q827" s="131" t="s">
        <v>282</v>
      </c>
      <c r="R827" s="131">
        <v>0</v>
      </c>
      <c r="T827" s="3" t="str">
        <f>+VLOOKUP(Tabla1[[#This Row],[id_bodega]],'CONVERSION DATOS'!B:D,2,0)</f>
        <v>TAT CARTAGENA</v>
      </c>
      <c r="U827" s="3" t="str">
        <f>+VLOOKUP(Q827,'CONVERSION DATOS'!B:D,3,0)</f>
        <v>VEHICULOS</v>
      </c>
      <c r="V827" t="str">
        <f>+VLOOKUP($A$1:$A$20579,'DT HUEVO'!$A:$E,3,0)</f>
        <v>L</v>
      </c>
      <c r="W827" t="str">
        <f>+VLOOKUP($A$1:$A$20419,'DT HUEVO'!$A:$E,4,0)</f>
        <v>EMPACADOS</v>
      </c>
      <c r="X827" t="str">
        <f>+VLOOKUP(T$1:T$20579,'DT HUEVO'!$H:$K,2,0)</f>
        <v>COSTA</v>
      </c>
      <c r="Y827" t="str">
        <f>+VLOOKUP(T$1:T$20579,'DT HUEVO'!$H:$K,3,0)</f>
        <v>CALOTO</v>
      </c>
      <c r="Z827">
        <f>+VLOOKUP(A$1:A$20579,'DT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AU/FS/GS</v>
      </c>
    </row>
    <row r="828" spans="1:28">
      <c r="A828" s="131">
        <v>2114379</v>
      </c>
      <c r="B828" s="131" t="s">
        <v>1705</v>
      </c>
      <c r="C828" s="131" t="s">
        <v>1259</v>
      </c>
      <c r="D828" s="131">
        <v>180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538.38</v>
      </c>
      <c r="M828" s="134">
        <v>46210</v>
      </c>
      <c r="N828" s="131">
        <v>0</v>
      </c>
      <c r="O828" s="131" t="s">
        <v>281</v>
      </c>
      <c r="P828" s="131">
        <v>2114379</v>
      </c>
      <c r="Q828" s="131" t="s">
        <v>282</v>
      </c>
      <c r="R828" s="131">
        <v>0</v>
      </c>
      <c r="T828" s="3" t="str">
        <f>+VLOOKUP(Tabla1[[#This Row],[id_bodega]],'CONVERSION DATOS'!B:D,2,0)</f>
        <v>TAT CARTAGENA</v>
      </c>
      <c r="U828" s="3" t="str">
        <f>+VLOOKUP(Q828,'CONVERSION DATOS'!B:D,3,0)</f>
        <v>VEHICULOS</v>
      </c>
      <c r="V828" t="str">
        <f>+VLOOKUP($A$1:$A$20442,'DT HUEVO'!$A:$E,3,0)</f>
        <v>L</v>
      </c>
      <c r="W828" t="str">
        <f>+VLOOKUP($A$1:$A$20282,'DT HUEVO'!$A:$E,4,0)</f>
        <v>EMPACADOS</v>
      </c>
      <c r="X828" t="str">
        <f>+VLOOKUP(T$1:T$20442,'DT HUEVO'!$H:$K,2,0)</f>
        <v>COSTA</v>
      </c>
      <c r="Y828" t="str">
        <f>+VLOOKUP(T$1:T$20442,'DT HUEVO'!$H:$K,3,0)</f>
        <v>CALOTO</v>
      </c>
      <c r="Z828">
        <f>+VLOOKUP(A$1:A$20442,'DT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AU/FS/GS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315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560</v>
      </c>
      <c r="J829" s="131" t="s">
        <v>1262</v>
      </c>
      <c r="K829" s="131" t="s">
        <v>1263</v>
      </c>
      <c r="L829" s="133">
        <v>538.38</v>
      </c>
      <c r="M829" s="134">
        <v>46209</v>
      </c>
      <c r="O829" s="131" t="s">
        <v>285</v>
      </c>
      <c r="P829" s="131">
        <v>2152388</v>
      </c>
      <c r="Q829" s="131" t="s">
        <v>286</v>
      </c>
      <c r="R829" s="131">
        <v>0</v>
      </c>
      <c r="T829" s="3" t="str">
        <f>+VLOOKUP(Tabla1[[#This Row],[id_bodega]],'CONVERSION DATOS'!B:D,2,0)</f>
        <v xml:space="preserve">TAT SANTA MARTA </v>
      </c>
      <c r="U829" s="3" t="str">
        <f>+VLOOKUP(Q829,'CONVERSION DATOS'!B:D,3,0)</f>
        <v>VEHICULOS</v>
      </c>
      <c r="V829" t="str">
        <f>+VLOOKUP($A$1:$A$20570,'DT HUEVO'!$A:$E,3,0)</f>
        <v>L</v>
      </c>
      <c r="W829" t="str">
        <f>+VLOOKUP($A$1:$A$20410,'DT HUEVO'!$A:$E,4,0)</f>
        <v>EMPACADOS</v>
      </c>
      <c r="X829" t="str">
        <f>+VLOOKUP(T$1:T$20570,'DT HUEVO'!$H:$K,2,0)</f>
        <v>COSTA</v>
      </c>
      <c r="Y829" t="str">
        <f>+VLOOKUP(T$1:T$20570,'DT HUEVO'!$H:$K,3,0)</f>
        <v>SANTANDER</v>
      </c>
      <c r="Z829">
        <f>+VLOOKUP(A$1:A$20570,'DT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300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430</v>
      </c>
      <c r="J830" s="131" t="s">
        <v>1262</v>
      </c>
      <c r="K830" s="131" t="s">
        <v>1263</v>
      </c>
      <c r="L830" s="133">
        <v>363.24</v>
      </c>
      <c r="M830" s="134">
        <v>46210</v>
      </c>
      <c r="O830" s="131" t="s">
        <v>287</v>
      </c>
      <c r="P830" s="131">
        <v>2110302</v>
      </c>
      <c r="Q830" s="131" t="s">
        <v>288</v>
      </c>
      <c r="R830" s="131">
        <v>0</v>
      </c>
      <c r="T830" s="3" t="str">
        <f>+VLOOKUP(Tabla1[[#This Row],[id_bodega]],'CONVERSION DATOS'!B:D,2,0)</f>
        <v xml:space="preserve">TAT SANTA MARTA </v>
      </c>
      <c r="U830" s="3" t="str">
        <f>+VLOOKUP(Q830,'CONVERSION DATOS'!B:D,3,0)</f>
        <v>VEHICULOS</v>
      </c>
      <c r="V830" t="str">
        <f>+VLOOKUP($A$1:$A$20538,'DT HUEVO'!$A:$E,3,0)</f>
        <v>L</v>
      </c>
      <c r="W830" t="str">
        <f>+VLOOKUP($A$1:$A$20378,'DT HUEVO'!$A:$E,4,0)</f>
        <v>VERDE</v>
      </c>
      <c r="X830" t="str">
        <f>+VLOOKUP(T$1:T$20538,'DT HUEVO'!$H:$K,2,0)</f>
        <v>COSTA</v>
      </c>
      <c r="Y830" t="str">
        <f>+VLOOKUP(T$1:T$20538,'DT HUEVO'!$H:$K,3,0)</f>
        <v>SANTANDER</v>
      </c>
      <c r="Z830">
        <f>+VLOOKUP(A$1:A$20538,'DT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2152388</v>
      </c>
      <c r="B831" s="131" t="s">
        <v>1106</v>
      </c>
      <c r="C831" s="131" t="s">
        <v>1259</v>
      </c>
      <c r="D831" s="131">
        <v>225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560</v>
      </c>
      <c r="J831" s="131" t="s">
        <v>1262</v>
      </c>
      <c r="K831" s="131" t="s">
        <v>1263</v>
      </c>
      <c r="L831" s="133">
        <v>538.38</v>
      </c>
      <c r="M831" s="134">
        <v>46209</v>
      </c>
      <c r="O831" s="131" t="s">
        <v>287</v>
      </c>
      <c r="P831" s="131">
        <v>2152388</v>
      </c>
      <c r="Q831" s="131" t="s">
        <v>288</v>
      </c>
      <c r="R831" s="131">
        <v>0</v>
      </c>
      <c r="T831" s="3" t="str">
        <f>+VLOOKUP(Tabla1[[#This Row],[id_bodega]],'CONVERSION DATOS'!B:D,2,0)</f>
        <v xml:space="preserve">TAT SANTA MARTA </v>
      </c>
      <c r="U831" s="3" t="str">
        <f>+VLOOKUP(Q831,'CONVERSION DATOS'!B:D,3,0)</f>
        <v>VEHICULOS</v>
      </c>
      <c r="V831" t="str">
        <f>+VLOOKUP($A$1:$A$20505,'DT HUEVO'!$A:$E,3,0)</f>
        <v>L</v>
      </c>
      <c r="W831" t="str">
        <f>+VLOOKUP($A$1:$A$20345,'DT HUEVO'!$A:$E,4,0)</f>
        <v>EMPACADOS</v>
      </c>
      <c r="X831" t="str">
        <f>+VLOOKUP(T$1:T$20505,'DT HUEVO'!$H:$K,2,0)</f>
        <v>COSTA</v>
      </c>
      <c r="Y831" t="str">
        <f>+VLOOKUP(T$1:T$20505,'DT HUEVO'!$H:$K,3,0)</f>
        <v>SANTANDER</v>
      </c>
      <c r="Z831">
        <f>+VLOOKUP(A$1:A$20505,'DT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90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560</v>
      </c>
      <c r="J832" s="131" t="s">
        <v>1262</v>
      </c>
      <c r="K832" s="131" t="s">
        <v>1263</v>
      </c>
      <c r="L832" s="133">
        <v>538.38</v>
      </c>
      <c r="M832" s="134">
        <v>46209</v>
      </c>
      <c r="O832" s="131" t="s">
        <v>289</v>
      </c>
      <c r="P832" s="131">
        <v>2152388</v>
      </c>
      <c r="Q832" s="131" t="s">
        <v>290</v>
      </c>
      <c r="R832" s="131">
        <v>0</v>
      </c>
      <c r="T832" s="3" t="str">
        <f>+VLOOKUP(Tabla1[[#This Row],[id_bodega]],'CONVERSION DATOS'!B:D,2,0)</f>
        <v xml:space="preserve">TAT SANTA MARTA </v>
      </c>
      <c r="U832" s="3" t="str">
        <f>+VLOOKUP(Q832,'CONVERSION DATOS'!B:D,3,0)</f>
        <v>VEHICULOS</v>
      </c>
      <c r="V832" t="str">
        <f>+VLOOKUP($A$1:$A$20458,'DT HUEVO'!$A:$E,3,0)</f>
        <v>L</v>
      </c>
      <c r="W832" t="str">
        <f>+VLOOKUP($A$1:$A$20298,'DT HUEVO'!$A:$E,4,0)</f>
        <v>EMPACADOS</v>
      </c>
      <c r="X832" t="str">
        <f>+VLOOKUP(T$1:T$20458,'DT HUEVO'!$H:$K,2,0)</f>
        <v>COSTA</v>
      </c>
      <c r="Y832" t="str">
        <f>+VLOOKUP(T$1:T$20458,'DT HUEVO'!$H:$K,3,0)</f>
        <v>SANTANDER</v>
      </c>
      <c r="Z832">
        <f>+VLOOKUP(A$1:A$20458,'DT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5581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430</v>
      </c>
      <c r="J833" s="131" t="s">
        <v>1262</v>
      </c>
      <c r="K833" s="131" t="s">
        <v>1263</v>
      </c>
      <c r="L833" s="133">
        <v>363.23999999971812</v>
      </c>
      <c r="M833" s="134">
        <v>46209</v>
      </c>
      <c r="O833" s="131" t="s">
        <v>291</v>
      </c>
      <c r="P833" s="131">
        <v>2110302</v>
      </c>
      <c r="Q833" s="131" t="s">
        <v>292</v>
      </c>
      <c r="R833" s="131">
        <v>0</v>
      </c>
      <c r="T833" s="3" t="str">
        <f>+VLOOKUP(Tabla1[[#This Row],[id_bodega]],'CONVERSION DATOS'!B:D,2,0)</f>
        <v xml:space="preserve">TAT SANTA MARTA </v>
      </c>
      <c r="U833" s="3" t="str">
        <f>+VLOOKUP(Q833,'CONVERSION DATOS'!B:D,3,0)</f>
        <v>VEHICULOS</v>
      </c>
      <c r="V833" t="str">
        <f>+VLOOKUP($A$1:$A$20535,'DT HUEVO'!$A:$E,3,0)</f>
        <v>L</v>
      </c>
      <c r="W833" t="str">
        <f>+VLOOKUP($A$1:$A$20375,'DT HUEVO'!$A:$E,4,0)</f>
        <v>VERDE</v>
      </c>
      <c r="X833" t="str">
        <f>+VLOOKUP(T$1:T$20535,'DT HUEVO'!$H:$K,2,0)</f>
        <v>COSTA</v>
      </c>
      <c r="Y833" t="str">
        <f>+VLOOKUP(T$1:T$20535,'DT HUEVO'!$H:$K,3,0)</f>
        <v>SANTANDER</v>
      </c>
      <c r="Z833">
        <f>+VLOOKUP(A$1:A$20535,'DT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2152388</v>
      </c>
      <c r="B834" s="131" t="s">
        <v>1106</v>
      </c>
      <c r="C834" s="131" t="s">
        <v>1259</v>
      </c>
      <c r="D834" s="131">
        <v>405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560</v>
      </c>
      <c r="J834" s="131" t="s">
        <v>1262</v>
      </c>
      <c r="K834" s="131" t="s">
        <v>1263</v>
      </c>
      <c r="L834" s="133">
        <v>538.38</v>
      </c>
      <c r="M834" s="134">
        <v>46209</v>
      </c>
      <c r="O834" s="131" t="s">
        <v>291</v>
      </c>
      <c r="P834" s="131">
        <v>2152388</v>
      </c>
      <c r="Q834" s="131" t="s">
        <v>292</v>
      </c>
      <c r="R834" s="131">
        <v>0</v>
      </c>
      <c r="T834" s="3" t="str">
        <f>+VLOOKUP(Tabla1[[#This Row],[id_bodega]],'CONVERSION DATOS'!B:D,2,0)</f>
        <v xml:space="preserve">TAT SANTA MARTA </v>
      </c>
      <c r="U834" s="3" t="str">
        <f>+VLOOKUP(Q834,'CONVERSION DATOS'!B:D,3,0)</f>
        <v>VEHICULOS</v>
      </c>
      <c r="V834" t="str">
        <f>+VLOOKUP($A$1:$A$20570,'DT HUEVO'!$A:$E,3,0)</f>
        <v>L</v>
      </c>
      <c r="W834" t="str">
        <f>+VLOOKUP($A$1:$A$20410,'DT HUEVO'!$A:$E,4,0)</f>
        <v>EMPACADOS</v>
      </c>
      <c r="X834" t="str">
        <f>+VLOOKUP(T$1:T$20570,'DT HUEVO'!$H:$K,2,0)</f>
        <v>COSTA</v>
      </c>
      <c r="Y834" t="str">
        <f>+VLOOKUP(T$1:T$20570,'DT HUEVO'!$H:$K,3,0)</f>
        <v>SANTANDER</v>
      </c>
      <c r="Z834">
        <f>+VLOOKUP(A$1:A$20570,'DT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600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550</v>
      </c>
      <c r="J835" s="131" t="s">
        <v>1262</v>
      </c>
      <c r="K835" s="131" t="s">
        <v>1263</v>
      </c>
      <c r="L835" s="133">
        <v>504.4</v>
      </c>
      <c r="M835" s="134">
        <v>46207</v>
      </c>
      <c r="O835" s="131" t="s">
        <v>293</v>
      </c>
      <c r="P835" s="131">
        <v>152384</v>
      </c>
      <c r="Q835" s="131" t="s">
        <v>294</v>
      </c>
      <c r="R835" s="131">
        <v>0</v>
      </c>
      <c r="T835" s="3" t="str">
        <f>+VLOOKUP(Tabla1[[#This Row],[id_bodega]],'CONVERSION DATOS'!B:D,2,0)</f>
        <v xml:space="preserve">TAT SANTA MARTA </v>
      </c>
      <c r="U835" s="3" t="str">
        <f>+VLOOKUP(Q835,'CONVERSION DATOS'!B:D,3,0)</f>
        <v>VEHICULOS</v>
      </c>
      <c r="V835" t="str">
        <f>+VLOOKUP($A$1:$A$20570,'DT HUEVO'!$A:$E,3,0)</f>
        <v>L</v>
      </c>
      <c r="W835" t="str">
        <f>+VLOOKUP($A$1:$A$20410,'DT HUEVO'!$A:$E,4,0)</f>
        <v>EMPACADOS</v>
      </c>
      <c r="X835" t="str">
        <f>+VLOOKUP(T$1:T$20570,'DT HUEVO'!$H:$K,2,0)</f>
        <v>COSTA</v>
      </c>
      <c r="Y835" t="str">
        <f>+VLOOKUP(T$1:T$20570,'DT HUEVO'!$H:$K,3,0)</f>
        <v>SANTANDER</v>
      </c>
      <c r="Z835">
        <f>+VLOOKUP(A$1:A$20570,'DT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3900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430</v>
      </c>
      <c r="J836" s="131" t="s">
        <v>1262</v>
      </c>
      <c r="K836" s="131" t="s">
        <v>1263</v>
      </c>
      <c r="L836" s="133">
        <v>363.23999999981561</v>
      </c>
      <c r="M836" s="134">
        <v>46210</v>
      </c>
      <c r="O836" s="131" t="s">
        <v>293</v>
      </c>
      <c r="P836" s="131">
        <v>2110302</v>
      </c>
      <c r="Q836" s="131" t="s">
        <v>294</v>
      </c>
      <c r="R836" s="131">
        <v>0</v>
      </c>
      <c r="T836" s="3" t="str">
        <f>+VLOOKUP(Tabla1[[#This Row],[id_bodega]],'CONVERSION DATOS'!B:D,2,0)</f>
        <v xml:space="preserve">TAT SANTA MARTA </v>
      </c>
      <c r="U836" s="3" t="str">
        <f>+VLOOKUP(Q836,'CONVERSION DATOS'!B:D,3,0)</f>
        <v>VEHICULOS</v>
      </c>
      <c r="V836" t="str">
        <f>+VLOOKUP($A$1:$A$20576,'DT HUEVO'!$A:$E,3,0)</f>
        <v>L</v>
      </c>
      <c r="W836" t="str">
        <f>+VLOOKUP($A$1:$A$20416,'DT HUEVO'!$A:$E,4,0)</f>
        <v>VERDE</v>
      </c>
      <c r="X836" t="str">
        <f>+VLOOKUP(T$1:T$20576,'DT HUEVO'!$H:$K,2,0)</f>
        <v>COSTA</v>
      </c>
      <c r="Y836" t="str">
        <f>+VLOOKUP(T$1:T$20576,'DT HUEVO'!$H:$K,3,0)</f>
        <v>SANTANDER</v>
      </c>
      <c r="Z836">
        <f>+VLOOKUP(A$1:A$20576,'DT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480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560</v>
      </c>
      <c r="J837" s="131" t="s">
        <v>1262</v>
      </c>
      <c r="K837" s="131" t="s">
        <v>1263</v>
      </c>
      <c r="L837" s="133">
        <v>538.38</v>
      </c>
      <c r="M837" s="134">
        <v>46209</v>
      </c>
      <c r="O837" s="131" t="s">
        <v>293</v>
      </c>
      <c r="P837" s="131">
        <v>2152388</v>
      </c>
      <c r="Q837" s="131" t="s">
        <v>294</v>
      </c>
      <c r="R837" s="131">
        <v>0</v>
      </c>
      <c r="T837" s="3" t="str">
        <f>+VLOOKUP(Tabla1[[#This Row],[id_bodega]],'CONVERSION DATOS'!B:D,2,0)</f>
        <v xml:space="preserve">TAT SANTA MARTA </v>
      </c>
      <c r="U837" s="3" t="str">
        <f>+VLOOKUP(Q837,'CONVERSION DATOS'!B:D,3,0)</f>
        <v>VEHICULOS</v>
      </c>
      <c r="V837" t="str">
        <f>+VLOOKUP($A$1:$A$20576,'DT HUEVO'!$A:$E,3,0)</f>
        <v>L</v>
      </c>
      <c r="W837" t="str">
        <f>+VLOOKUP($A$1:$A$20416,'DT HUEVO'!$A:$E,4,0)</f>
        <v>EMPACADOS</v>
      </c>
      <c r="X837" t="str">
        <f>+VLOOKUP(T$1:T$20576,'DT HUEVO'!$H:$K,2,0)</f>
        <v>COSTA</v>
      </c>
      <c r="Y837" t="str">
        <f>+VLOOKUP(T$1:T$20576,'DT HUEVO'!$H:$K,3,0)</f>
        <v>SANTANDER</v>
      </c>
      <c r="Z837">
        <f>+VLOOKUP(A$1:A$20576,'DT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1800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550</v>
      </c>
      <c r="J838" s="131" t="s">
        <v>1262</v>
      </c>
      <c r="K838" s="131" t="s">
        <v>1263</v>
      </c>
      <c r="L838" s="133">
        <v>504.4</v>
      </c>
      <c r="M838" s="134">
        <v>46209</v>
      </c>
      <c r="O838" s="131" t="s">
        <v>295</v>
      </c>
      <c r="P838" s="131">
        <v>152384</v>
      </c>
      <c r="Q838" s="131" t="s">
        <v>296</v>
      </c>
      <c r="R838" s="131">
        <v>0</v>
      </c>
      <c r="T838" s="3" t="str">
        <f>+VLOOKUP(Tabla1[[#This Row],[id_bodega]],'CONVERSION DATOS'!B:D,2,0)</f>
        <v xml:space="preserve">TAT SANTA MARTA </v>
      </c>
      <c r="U838" s="3" t="str">
        <f>+VLOOKUP(Q838,'CONVERSION DATOS'!B:D,3,0)</f>
        <v>VEHICULOS</v>
      </c>
      <c r="V838" t="str">
        <f>+VLOOKUP($A$1:$A$20571,'DT HUEVO'!$A:$E,3,0)</f>
        <v>L</v>
      </c>
      <c r="W838" t="str">
        <f>+VLOOKUP($A$1:$A$20411,'DT HUEVO'!$A:$E,4,0)</f>
        <v>EMPACADOS</v>
      </c>
      <c r="X838" t="str">
        <f>+VLOOKUP(T$1:T$20571,'DT HUEVO'!$H:$K,2,0)</f>
        <v>COSTA</v>
      </c>
      <c r="Y838" t="str">
        <f>+VLOOKUP(T$1:T$20571,'DT HUEVO'!$H:$K,3,0)</f>
        <v>SANTANDER</v>
      </c>
      <c r="Z838">
        <f>+VLOOKUP(A$1:A$20571,'DT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6000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430</v>
      </c>
      <c r="J839" s="131" t="s">
        <v>1262</v>
      </c>
      <c r="K839" s="131" t="s">
        <v>1263</v>
      </c>
      <c r="L839" s="133">
        <v>363.24</v>
      </c>
      <c r="M839" s="134">
        <v>46209</v>
      </c>
      <c r="O839" s="131" t="s">
        <v>295</v>
      </c>
      <c r="P839" s="131">
        <v>2110302</v>
      </c>
      <c r="Q839" s="131" t="s">
        <v>296</v>
      </c>
      <c r="R839" s="131">
        <v>0</v>
      </c>
      <c r="T839" s="3" t="str">
        <f>+VLOOKUP(Tabla1[[#This Row],[id_bodega]],'CONVERSION DATOS'!B:D,2,0)</f>
        <v xml:space="preserve">TAT SANTA MARTA </v>
      </c>
      <c r="U839" s="3" t="str">
        <f>+VLOOKUP(Q839,'CONVERSION DATOS'!B:D,3,0)</f>
        <v>VEHICULOS</v>
      </c>
      <c r="V839" t="str">
        <f>+VLOOKUP($A$1:$A$20448,'DT HUEVO'!$A:$E,3,0)</f>
        <v>L</v>
      </c>
      <c r="W839" t="str">
        <f>+VLOOKUP($A$1:$A$20288,'DT HUEVO'!$A:$E,4,0)</f>
        <v>VERDE</v>
      </c>
      <c r="X839" t="str">
        <f>+VLOOKUP(T$1:T$20448,'DT HUEVO'!$H:$K,2,0)</f>
        <v>COSTA</v>
      </c>
      <c r="Y839" t="str">
        <f>+VLOOKUP(T$1:T$20448,'DT HUEVO'!$H:$K,3,0)</f>
        <v>SANTANDER</v>
      </c>
      <c r="Z839">
        <f>+VLOOKUP(A$1:A$20448,'DT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15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560</v>
      </c>
      <c r="J840" s="131" t="s">
        <v>1262</v>
      </c>
      <c r="K840" s="131" t="s">
        <v>1263</v>
      </c>
      <c r="L840" s="133">
        <v>538.38</v>
      </c>
      <c r="M840" s="134">
        <v>46209</v>
      </c>
      <c r="O840" s="131" t="s">
        <v>786</v>
      </c>
      <c r="P840" s="131">
        <v>2152388</v>
      </c>
      <c r="Q840" s="131" t="s">
        <v>787</v>
      </c>
      <c r="R840" s="131">
        <v>0</v>
      </c>
      <c r="T840" s="3" t="str">
        <f>+VLOOKUP(Tabla1[[#This Row],[id_bodega]],'CONVERSION DATOS'!B:D,2,0)</f>
        <v xml:space="preserve">TAT SANTA MARTA </v>
      </c>
      <c r="U840" s="3" t="str">
        <f>+VLOOKUP(Q840,'CONVERSION DATOS'!B:D,3,0)</f>
        <v>VEHICULOS</v>
      </c>
      <c r="V840" t="str">
        <f>+VLOOKUP($A$1:$A$20538,'DT HUEVO'!$A:$E,3,0)</f>
        <v>L</v>
      </c>
      <c r="W840" t="str">
        <f>+VLOOKUP($A$1:$A$20378,'DT HUEVO'!$A:$E,4,0)</f>
        <v>EMPACADOS</v>
      </c>
      <c r="X840" t="str">
        <f>+VLOOKUP(T$1:T$20538,'DT HUEVO'!$H:$K,2,0)</f>
        <v>COSTA</v>
      </c>
      <c r="Y840" t="str">
        <f>+VLOOKUP(T$1:T$20538,'DT HUEVO'!$H:$K,3,0)</f>
        <v>SANTANDER</v>
      </c>
      <c r="Z840">
        <f>+VLOOKUP(A$1:A$20538,'DT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2152388</v>
      </c>
      <c r="B841" s="131" t="s">
        <v>1106</v>
      </c>
      <c r="C841" s="131" t="s">
        <v>1259</v>
      </c>
      <c r="D841" s="131">
        <v>60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560</v>
      </c>
      <c r="J841" s="131" t="s">
        <v>1262</v>
      </c>
      <c r="K841" s="131" t="s">
        <v>1263</v>
      </c>
      <c r="L841" s="133">
        <v>538.38</v>
      </c>
      <c r="M841" s="134">
        <v>46209</v>
      </c>
      <c r="O841" s="131" t="s">
        <v>900</v>
      </c>
      <c r="P841" s="131">
        <v>2152388</v>
      </c>
      <c r="Q841" s="131" t="s">
        <v>901</v>
      </c>
      <c r="R841" s="131">
        <v>0</v>
      </c>
      <c r="T841" s="3" t="str">
        <f>+VLOOKUP(Tabla1[[#This Row],[id_bodega]],'CONVERSION DATOS'!B:D,2,0)</f>
        <v xml:space="preserve">TAT SANTA MARTA </v>
      </c>
      <c r="U841" s="3" t="str">
        <f>+VLOOKUP(Q841,'CONVERSION DATOS'!B:D,3,0)</f>
        <v>VEHICULOS</v>
      </c>
      <c r="V841" t="str">
        <f>+VLOOKUP($A$1:$A$20538,'DT HUEVO'!$A:$E,3,0)</f>
        <v>L</v>
      </c>
      <c r="W841" t="str">
        <f>+VLOOKUP($A$1:$A$20378,'DT HUEVO'!$A:$E,4,0)</f>
        <v>EMPACADOS</v>
      </c>
      <c r="X841" t="str">
        <f>+VLOOKUP(T$1:T$20538,'DT HUEVO'!$H:$K,2,0)</f>
        <v>COSTA</v>
      </c>
      <c r="Y841" t="str">
        <f>+VLOOKUP(T$1:T$20538,'DT HUEVO'!$H:$K,3,0)</f>
        <v>SANTANDER</v>
      </c>
      <c r="Z841">
        <f>+VLOOKUP(A$1:A$20538,'DT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2114357</v>
      </c>
      <c r="B842" s="131" t="s">
        <v>1704</v>
      </c>
      <c r="C842" s="131" t="s">
        <v>1259</v>
      </c>
      <c r="D842" s="131">
        <v>156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538.38</v>
      </c>
      <c r="M842" s="134">
        <v>46210</v>
      </c>
      <c r="N842" s="131">
        <v>0</v>
      </c>
      <c r="O842" s="131" t="s">
        <v>866</v>
      </c>
      <c r="P842" s="131">
        <v>2114357</v>
      </c>
      <c r="Q842" s="131" t="s">
        <v>867</v>
      </c>
      <c r="R842" s="131">
        <v>0</v>
      </c>
      <c r="T842" s="3" t="str">
        <f>+VLOOKUP(Tabla1[[#This Row],[id_bodega]],'CONVERSION DATOS'!B:D,2,0)</f>
        <v xml:space="preserve">TAT SANTA MARTA </v>
      </c>
      <c r="U842" s="3" t="str">
        <f>+VLOOKUP(Q842,'CONVERSION DATOS'!B:D,3,0)</f>
        <v>VEHICULOS</v>
      </c>
      <c r="V842" t="str">
        <f>+VLOOKUP($A$1:$A$20490,'DT HUEVO'!$A:$E,3,0)</f>
        <v>L</v>
      </c>
      <c r="W842" t="str">
        <f>+VLOOKUP($A$1:$A$20330,'DT HUEVO'!$A:$E,4,0)</f>
        <v>EMPACADOS</v>
      </c>
      <c r="X842" t="str">
        <f>+VLOOKUP(T$1:T$20490,'DT HUEVO'!$H:$K,2,0)</f>
        <v>COSTA</v>
      </c>
      <c r="Y842" t="str">
        <f>+VLOOKUP(T$1:T$20490,'DT HUEVO'!$H:$K,3,0)</f>
        <v>SANTANDER</v>
      </c>
      <c r="Z842">
        <f>+VLOOKUP(A$1:A$20490,'DT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AU/FS/GS</v>
      </c>
    </row>
    <row r="843" spans="1:28">
      <c r="A843" s="131">
        <v>2114379</v>
      </c>
      <c r="B843" s="131" t="s">
        <v>1705</v>
      </c>
      <c r="C843" s="131" t="s">
        <v>1259</v>
      </c>
      <c r="D843" s="131">
        <v>720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538.38</v>
      </c>
      <c r="M843" s="134">
        <v>46210</v>
      </c>
      <c r="N843" s="131">
        <v>0</v>
      </c>
      <c r="O843" s="131" t="s">
        <v>866</v>
      </c>
      <c r="P843" s="131">
        <v>2114379</v>
      </c>
      <c r="Q843" s="131" t="s">
        <v>867</v>
      </c>
      <c r="R843" s="131">
        <v>0</v>
      </c>
      <c r="T843" s="3" t="str">
        <f>+VLOOKUP(Tabla1[[#This Row],[id_bodega]],'CONVERSION DATOS'!B:D,2,0)</f>
        <v xml:space="preserve">TAT SANTA MARTA </v>
      </c>
      <c r="U843" s="3" t="str">
        <f>+VLOOKUP(Q843,'CONVERSION DATOS'!B:D,3,0)</f>
        <v>VEHICULOS</v>
      </c>
      <c r="V843" t="str">
        <f>+VLOOKUP($A$1:$A$20490,'DT HUEVO'!$A:$E,3,0)</f>
        <v>L</v>
      </c>
      <c r="W843" t="str">
        <f>+VLOOKUP($A$1:$A$20330,'DT HUEVO'!$A:$E,4,0)</f>
        <v>EMPACADOS</v>
      </c>
      <c r="X843" t="str">
        <f>+VLOOKUP(T$1:T$20490,'DT HUEVO'!$H:$K,2,0)</f>
        <v>COSTA</v>
      </c>
      <c r="Y843" t="str">
        <f>+VLOOKUP(T$1:T$20490,'DT HUEVO'!$H:$K,3,0)</f>
        <v>SANTANDER</v>
      </c>
      <c r="Z843">
        <f>+VLOOKUP(A$1:A$20490,'DT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AU/FS/GS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360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545</v>
      </c>
      <c r="J844" s="131" t="s">
        <v>1262</v>
      </c>
      <c r="K844" s="131" t="s">
        <v>1263</v>
      </c>
      <c r="L844" s="133">
        <v>538.38</v>
      </c>
      <c r="M844" s="134">
        <v>46209</v>
      </c>
      <c r="O844" s="131" t="s">
        <v>299</v>
      </c>
      <c r="P844" s="131">
        <v>2152388</v>
      </c>
      <c r="Q844" s="131" t="s">
        <v>300</v>
      </c>
      <c r="R844" s="131">
        <v>0</v>
      </c>
      <c r="T844" s="3" t="str">
        <f>+VLOOKUP(Tabla1[[#This Row],[id_bodega]],'CONVERSION DATOS'!B:D,2,0)</f>
        <v>TAT VALLEDUPAR</v>
      </c>
      <c r="U844" s="3" t="str">
        <f>+VLOOKUP(Q844,'CONVERSION DATOS'!B:D,3,0)</f>
        <v>VEHICULOS</v>
      </c>
      <c r="V844" t="str">
        <f>+VLOOKUP($A$1:$A$20505,'DT HUEVO'!$A:$E,3,0)</f>
        <v>L</v>
      </c>
      <c r="W844" t="str">
        <f>+VLOOKUP($A$1:$A$20345,'DT HUEVO'!$A:$E,4,0)</f>
        <v>EMPACADOS</v>
      </c>
      <c r="X844" t="str">
        <f>+VLOOKUP(T$1:T$20505,'DT HUEVO'!$H:$K,2,0)</f>
        <v>COSTA</v>
      </c>
      <c r="Y844" t="str">
        <f>+VLOOKUP(T$1:T$20505,'DT HUEVO'!$H:$K,3,0)</f>
        <v>SANTANDER</v>
      </c>
      <c r="Z844">
        <f>+VLOOKUP(A$1:A$20505,'DT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2152388</v>
      </c>
      <c r="B845" s="131" t="s">
        <v>1106</v>
      </c>
      <c r="C845" s="131" t="s">
        <v>1259</v>
      </c>
      <c r="D845" s="131">
        <v>15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545</v>
      </c>
      <c r="J845" s="131" t="s">
        <v>1262</v>
      </c>
      <c r="K845" s="131" t="s">
        <v>1263</v>
      </c>
      <c r="L845" s="133">
        <v>538.38</v>
      </c>
      <c r="M845" s="134">
        <v>46210</v>
      </c>
      <c r="O845" s="131" t="s">
        <v>301</v>
      </c>
      <c r="P845" s="131">
        <v>2152388</v>
      </c>
      <c r="Q845" s="131" t="s">
        <v>302</v>
      </c>
      <c r="R845" s="131">
        <v>0</v>
      </c>
      <c r="T845" s="3" t="str">
        <f>+VLOOKUP(Tabla1[[#This Row],[id_bodega]],'CONVERSION DATOS'!B:D,2,0)</f>
        <v>TAT VALLEDUPAR</v>
      </c>
      <c r="U845" s="3" t="str">
        <f>+VLOOKUP(Q845,'CONVERSION DATOS'!B:D,3,0)</f>
        <v>VEHICULOS</v>
      </c>
      <c r="V845" t="str">
        <f>+VLOOKUP($A$1:$A$20535,'DT HUEVO'!$A:$E,3,0)</f>
        <v>L</v>
      </c>
      <c r="W845" t="str">
        <f>+VLOOKUP($A$1:$A$20375,'DT HUEVO'!$A:$E,4,0)</f>
        <v>EMPACADOS</v>
      </c>
      <c r="X845" t="str">
        <f>+VLOOKUP(T$1:T$20535,'DT HUEVO'!$H:$K,2,0)</f>
        <v>COSTA</v>
      </c>
      <c r="Y845" t="str">
        <f>+VLOOKUP(T$1:T$20535,'DT HUEVO'!$H:$K,3,0)</f>
        <v>SANTANDER</v>
      </c>
      <c r="Z845">
        <f>+VLOOKUP(A$1:A$20535,'DT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2152388</v>
      </c>
      <c r="B846" s="131" t="s">
        <v>1106</v>
      </c>
      <c r="C846" s="131" t="s">
        <v>1259</v>
      </c>
      <c r="D846" s="131">
        <v>225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545</v>
      </c>
      <c r="J846" s="131" t="s">
        <v>1262</v>
      </c>
      <c r="K846" s="131" t="s">
        <v>1263</v>
      </c>
      <c r="L846" s="133">
        <v>538.38</v>
      </c>
      <c r="M846" s="134">
        <v>46209</v>
      </c>
      <c r="O846" s="131" t="s">
        <v>303</v>
      </c>
      <c r="P846" s="131">
        <v>2152388</v>
      </c>
      <c r="Q846" s="131" t="s">
        <v>304</v>
      </c>
      <c r="R846" s="131">
        <v>0</v>
      </c>
      <c r="T846" s="3" t="str">
        <f>+VLOOKUP(Tabla1[[#This Row],[id_bodega]],'CONVERSION DATOS'!B:D,2,0)</f>
        <v>TAT VALLEDUPAR</v>
      </c>
      <c r="U846" s="3" t="str">
        <f>+VLOOKUP(Q846,'CONVERSION DATOS'!B:D,3,0)</f>
        <v>VEHICULOS</v>
      </c>
      <c r="V846" t="str">
        <f>+VLOOKUP($A$1:$A$20538,'DT HUEVO'!$A:$E,3,0)</f>
        <v>L</v>
      </c>
      <c r="W846" t="str">
        <f>+VLOOKUP($A$1:$A$20378,'DT HUEVO'!$A:$E,4,0)</f>
        <v>EMPACADOS</v>
      </c>
      <c r="X846" t="str">
        <f>+VLOOKUP(T$1:T$20538,'DT HUEVO'!$H:$K,2,0)</f>
        <v>COSTA</v>
      </c>
      <c r="Y846" t="str">
        <f>+VLOOKUP(T$1:T$20538,'DT HUEVO'!$H:$K,3,0)</f>
        <v>SANTANDER</v>
      </c>
      <c r="Z846">
        <f>+VLOOKUP(A$1:A$20538,'DT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205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545</v>
      </c>
      <c r="J847" s="131" t="s">
        <v>1262</v>
      </c>
      <c r="K847" s="131" t="s">
        <v>1263</v>
      </c>
      <c r="L847" s="133">
        <v>538.38</v>
      </c>
      <c r="M847" s="134">
        <v>46209</v>
      </c>
      <c r="O847" s="131" t="s">
        <v>1806</v>
      </c>
      <c r="P847" s="131">
        <v>2152388</v>
      </c>
      <c r="Q847" s="131" t="s">
        <v>1358</v>
      </c>
      <c r="R847" s="131">
        <v>0</v>
      </c>
      <c r="T847" s="3" t="str">
        <f>+VLOOKUP(Tabla1[[#This Row],[id_bodega]],'CONVERSION DATOS'!B:D,2,0)</f>
        <v>TAT VALLEDUPAR</v>
      </c>
      <c r="U847" s="3" t="str">
        <f>+VLOOKUP(Q847,'CONVERSION DATOS'!B:D,3,0)</f>
        <v>VEHICULOS</v>
      </c>
      <c r="V847" t="str">
        <f>+VLOOKUP($A$1:$A$20378,'DT HUEVO'!$A:$E,3,0)</f>
        <v>L</v>
      </c>
      <c r="W847" t="str">
        <f>+VLOOKUP($A$1:$A$20218,'DT HUEVO'!$A:$E,4,0)</f>
        <v>EMPACADOS</v>
      </c>
      <c r="X847" t="str">
        <f>+VLOOKUP(T$1:T$20378,'DT HUEVO'!$H:$K,2,0)</f>
        <v>COSTA</v>
      </c>
      <c r="Y847" t="str">
        <f>+VLOOKUP(T$1:T$20378,'DT HUEVO'!$H:$K,3,0)</f>
        <v>SANTANDER</v>
      </c>
      <c r="Z847">
        <f>+VLOOKUP(A$1:A$20378,'DT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5235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430</v>
      </c>
      <c r="J848" s="131" t="s">
        <v>1262</v>
      </c>
      <c r="K848" s="131" t="s">
        <v>1263</v>
      </c>
      <c r="L848" s="133">
        <v>363.24</v>
      </c>
      <c r="M848" s="134">
        <v>46210</v>
      </c>
      <c r="O848" s="131" t="s">
        <v>1676</v>
      </c>
      <c r="P848" s="131">
        <v>2110302</v>
      </c>
      <c r="Q848" s="131" t="s">
        <v>1197</v>
      </c>
      <c r="R848" s="131">
        <v>0</v>
      </c>
      <c r="T848" s="3" t="str">
        <f>+VLOOKUP(Tabla1[[#This Row],[id_bodega]],'CONVERSION DATOS'!B:D,2,0)</f>
        <v>TAT SINCELEJO</v>
      </c>
      <c r="U848" s="3" t="str">
        <f>+VLOOKUP(Q848,'CONVERSION DATOS'!B:D,3,0)</f>
        <v>VEHICULOS</v>
      </c>
      <c r="V848" t="str">
        <f>+VLOOKUP($A$1:$A$20490,'DT HUEVO'!$A:$E,3,0)</f>
        <v>L</v>
      </c>
      <c r="W848" t="str">
        <f>+VLOOKUP($A$1:$A$20330,'DT HUEVO'!$A:$E,4,0)</f>
        <v>VERDE</v>
      </c>
      <c r="X848" t="str">
        <f>+VLOOKUP(T$1:T$20490,'DT HUEVO'!$H:$K,2,0)</f>
        <v>COSTA</v>
      </c>
      <c r="Y848" t="str">
        <f>+VLOOKUP(T$1:T$20490,'DT HUEVO'!$H:$K,3,0)</f>
        <v>SANTANDER</v>
      </c>
      <c r="Z848">
        <f>+VLOOKUP(A$1:A$20490,'DT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6633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430</v>
      </c>
      <c r="J849" s="131" t="s">
        <v>1262</v>
      </c>
      <c r="K849" s="131" t="s">
        <v>1263</v>
      </c>
      <c r="L849" s="133">
        <v>363.24</v>
      </c>
      <c r="M849" s="134">
        <v>46209</v>
      </c>
      <c r="O849" s="131" t="s">
        <v>1482</v>
      </c>
      <c r="P849" s="131">
        <v>2110302</v>
      </c>
      <c r="Q849" s="131" t="s">
        <v>1198</v>
      </c>
      <c r="R849" s="131">
        <v>0</v>
      </c>
      <c r="T849" s="3" t="str">
        <f>+VLOOKUP(Tabla1[[#This Row],[id_bodega]],'CONVERSION DATOS'!B:D,2,0)</f>
        <v>TAT SINCELEJO</v>
      </c>
      <c r="U849" s="3" t="str">
        <f>+VLOOKUP(Q849,'CONVERSION DATOS'!B:D,3,0)</f>
        <v>VEHICULOS</v>
      </c>
      <c r="V849" t="str">
        <f>+VLOOKUP($A$1:$A$20571,'DT HUEVO'!$A:$E,3,0)</f>
        <v>L</v>
      </c>
      <c r="W849" t="str">
        <f>+VLOOKUP($A$1:$A$20411,'DT HUEVO'!$A:$E,4,0)</f>
        <v>VERDE</v>
      </c>
      <c r="X849" t="str">
        <f>+VLOOKUP(T$1:T$20571,'DT HUEVO'!$H:$K,2,0)</f>
        <v>COSTA</v>
      </c>
      <c r="Y849" t="str">
        <f>+VLOOKUP(T$1:T$20571,'DT HUEVO'!$H:$K,3,0)</f>
        <v>SANTANDER</v>
      </c>
      <c r="Z849">
        <f>+VLOOKUP(A$1:A$20571,'DT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6531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430</v>
      </c>
      <c r="J850" s="131" t="s">
        <v>1262</v>
      </c>
      <c r="K850" s="131" t="s">
        <v>1263</v>
      </c>
      <c r="L850" s="133">
        <v>363.24000000000808</v>
      </c>
      <c r="M850" s="134">
        <v>46210</v>
      </c>
      <c r="O850" s="131" t="s">
        <v>1205</v>
      </c>
      <c r="P850" s="131">
        <v>2110302</v>
      </c>
      <c r="Q850" s="131" t="s">
        <v>1206</v>
      </c>
      <c r="R850" s="131">
        <v>0</v>
      </c>
      <c r="T850" s="3" t="str">
        <f>+VLOOKUP(Tabla1[[#This Row],[id_bodega]],'CONVERSION DATOS'!B:D,2,0)</f>
        <v>TAT SINCELEJO</v>
      </c>
      <c r="U850" s="3" t="str">
        <f>+VLOOKUP(Q850,'CONVERSION DATOS'!B:D,3,0)</f>
        <v>VEHICULOS</v>
      </c>
      <c r="V850" t="str">
        <f>+VLOOKUP($A$1:$A$20538,'DT HUEVO'!$A:$E,3,0)</f>
        <v>L</v>
      </c>
      <c r="W850" t="str">
        <f>+VLOOKUP($A$1:$A$20378,'DT HUEVO'!$A:$E,4,0)</f>
        <v>VERDE</v>
      </c>
      <c r="X850" t="str">
        <f>+VLOOKUP(T$1:T$20538,'DT HUEVO'!$H:$K,2,0)</f>
        <v>COSTA</v>
      </c>
      <c r="Y850" t="str">
        <f>+VLOOKUP(T$1:T$20538,'DT HUEVO'!$H:$K,3,0)</f>
        <v>SANTANDER</v>
      </c>
      <c r="Z850">
        <f>+VLOOKUP(A$1:A$20538,'DT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3300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430</v>
      </c>
      <c r="J851" s="131" t="s">
        <v>1262</v>
      </c>
      <c r="K851" s="131" t="s">
        <v>1263</v>
      </c>
      <c r="L851" s="133">
        <v>363.24</v>
      </c>
      <c r="M851" s="134">
        <v>46210</v>
      </c>
      <c r="O851" s="131" t="s">
        <v>975</v>
      </c>
      <c r="P851" s="131">
        <v>2110302</v>
      </c>
      <c r="Q851" s="131" t="s">
        <v>976</v>
      </c>
      <c r="R851" s="131">
        <v>0</v>
      </c>
      <c r="T851" s="3" t="str">
        <f>+VLOOKUP(Tabla1[[#This Row],[id_bodega]],'CONVERSION DATOS'!B:D,2,0)</f>
        <v>TAT MONTERIA</v>
      </c>
      <c r="U851" s="3" t="str">
        <f>+VLOOKUP(Q851,'CONVERSION DATOS'!B:D,3,0)</f>
        <v>VEHICULOS</v>
      </c>
      <c r="V851" t="str">
        <f>+VLOOKUP($A$1:$A$20453,'DT HUEVO'!$A:$E,3,0)</f>
        <v>L</v>
      </c>
      <c r="W851" t="str">
        <f>+VLOOKUP($A$1:$A$20293,'DT HUEVO'!$A:$E,4,0)</f>
        <v>VERDE</v>
      </c>
      <c r="X851" t="str">
        <f>+VLOOKUP(T$1:T$20453,'DT HUEVO'!$H:$K,2,0)</f>
        <v>COSTA</v>
      </c>
      <c r="Y851" t="str">
        <f>+VLOOKUP(T$1:T$20453,'DT HUEVO'!$H:$K,3,0)</f>
        <v>SANTANDER</v>
      </c>
      <c r="Z851">
        <f>+VLOOKUP(A$1:A$20453,'DT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2152388</v>
      </c>
      <c r="B852" s="131" t="s">
        <v>1106</v>
      </c>
      <c r="C852" s="131" t="s">
        <v>1259</v>
      </c>
      <c r="D852" s="131">
        <v>180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550</v>
      </c>
      <c r="J852" s="131" t="s">
        <v>1262</v>
      </c>
      <c r="K852" s="131" t="s">
        <v>1263</v>
      </c>
      <c r="L852" s="133">
        <v>538.38</v>
      </c>
      <c r="M852" s="134">
        <v>46209</v>
      </c>
      <c r="O852" s="131" t="s">
        <v>975</v>
      </c>
      <c r="P852" s="131">
        <v>2152388</v>
      </c>
      <c r="Q852" s="131" t="s">
        <v>976</v>
      </c>
      <c r="R852" s="131">
        <v>0</v>
      </c>
      <c r="T852" s="3" t="str">
        <f>+VLOOKUP(Tabla1[[#This Row],[id_bodega]],'CONVERSION DATOS'!B:D,2,0)</f>
        <v>TAT MONTERIA</v>
      </c>
      <c r="U852" s="3" t="str">
        <f>+VLOOKUP(Q852,'CONVERSION DATOS'!B:D,3,0)</f>
        <v>VEHICULOS</v>
      </c>
      <c r="V852" t="str">
        <f>+VLOOKUP($A$1:$A$20571,'DT HUEVO'!$A:$E,3,0)</f>
        <v>L</v>
      </c>
      <c r="W852" t="str">
        <f>+VLOOKUP($A$1:$A$20411,'DT HUEVO'!$A:$E,4,0)</f>
        <v>EMPACADOS</v>
      </c>
      <c r="X852" t="str">
        <f>+VLOOKUP(T$1:T$20571,'DT HUEVO'!$H:$K,2,0)</f>
        <v>COSTA</v>
      </c>
      <c r="Y852" t="str">
        <f>+VLOOKUP(T$1:T$20571,'DT HUEVO'!$H:$K,3,0)</f>
        <v>SANTANDER</v>
      </c>
      <c r="Z852">
        <f>+VLOOKUP(A$1:A$20571,'DT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990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430</v>
      </c>
      <c r="J853" s="131" t="s">
        <v>1262</v>
      </c>
      <c r="K853" s="131" t="s">
        <v>1263</v>
      </c>
      <c r="L853" s="133">
        <v>363.24</v>
      </c>
      <c r="M853" s="134">
        <v>46209</v>
      </c>
      <c r="O853" s="131" t="s">
        <v>977</v>
      </c>
      <c r="P853" s="131">
        <v>2110302</v>
      </c>
      <c r="Q853" s="131" t="s">
        <v>978</v>
      </c>
      <c r="R853" s="131">
        <v>0</v>
      </c>
      <c r="T853" s="3" t="str">
        <f>+VLOOKUP(Tabla1[[#This Row],[id_bodega]],'CONVERSION DATOS'!B:D,2,0)</f>
        <v>TAT MONTERIA</v>
      </c>
      <c r="U853" s="3" t="str">
        <f>+VLOOKUP(Q853,'CONVERSION DATOS'!B:D,3,0)</f>
        <v>VEHICULOS</v>
      </c>
      <c r="V853" t="str">
        <f>+VLOOKUP($A$1:$A$20535,'DT HUEVO'!$A:$E,3,0)</f>
        <v>L</v>
      </c>
      <c r="W853" t="str">
        <f>+VLOOKUP($A$1:$A$20375,'DT HUEVO'!$A:$E,4,0)</f>
        <v>VERDE</v>
      </c>
      <c r="X853" t="str">
        <f>+VLOOKUP(T$1:T$20535,'DT HUEVO'!$H:$K,2,0)</f>
        <v>COSTA</v>
      </c>
      <c r="Y853" t="str">
        <f>+VLOOKUP(T$1:T$20535,'DT HUEVO'!$H:$K,3,0)</f>
        <v>SANTANDER</v>
      </c>
      <c r="Z853">
        <f>+VLOOKUP(A$1:A$20535,'DT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2152388</v>
      </c>
      <c r="B854" s="131" t="s">
        <v>1106</v>
      </c>
      <c r="C854" s="131" t="s">
        <v>1259</v>
      </c>
      <c r="D854" s="131">
        <v>300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550</v>
      </c>
      <c r="J854" s="131" t="s">
        <v>1262</v>
      </c>
      <c r="K854" s="131" t="s">
        <v>1263</v>
      </c>
      <c r="L854" s="133">
        <v>538.38</v>
      </c>
      <c r="M854" s="134">
        <v>46210</v>
      </c>
      <c r="O854" s="131" t="s">
        <v>977</v>
      </c>
      <c r="P854" s="131">
        <v>2152388</v>
      </c>
      <c r="Q854" s="131" t="s">
        <v>978</v>
      </c>
      <c r="R854" s="131">
        <v>0</v>
      </c>
      <c r="T854" s="3" t="str">
        <f>+VLOOKUP(Tabla1[[#This Row],[id_bodega]],'CONVERSION DATOS'!B:D,2,0)</f>
        <v>TAT MONTERIA</v>
      </c>
      <c r="U854" s="3" t="str">
        <f>+VLOOKUP(Q854,'CONVERSION DATOS'!B:D,3,0)</f>
        <v>VEHICULOS</v>
      </c>
      <c r="V854" t="str">
        <f>+VLOOKUP($A$1:$A$20490,'DT HUEVO'!$A:$E,3,0)</f>
        <v>L</v>
      </c>
      <c r="W854" t="str">
        <f>+VLOOKUP($A$1:$A$20330,'DT HUEVO'!$A:$E,4,0)</f>
        <v>EMPACADOS</v>
      </c>
      <c r="X854" t="str">
        <f>+VLOOKUP(T$1:T$20490,'DT HUEVO'!$H:$K,2,0)</f>
        <v>COSTA</v>
      </c>
      <c r="Y854" t="str">
        <f>+VLOOKUP(T$1:T$20490,'DT HUEVO'!$H:$K,3,0)</f>
        <v>SANTANDER</v>
      </c>
      <c r="Z854">
        <f>+VLOOKUP(A$1:A$20490,'DT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420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550</v>
      </c>
      <c r="J855" s="131" t="s">
        <v>1262</v>
      </c>
      <c r="K855" s="131" t="s">
        <v>1263</v>
      </c>
      <c r="L855" s="133">
        <v>538.38</v>
      </c>
      <c r="M855" s="134">
        <v>46206</v>
      </c>
      <c r="O855" s="131" t="s">
        <v>979</v>
      </c>
      <c r="P855" s="131">
        <v>2152388</v>
      </c>
      <c r="Q855" s="131" t="s">
        <v>980</v>
      </c>
      <c r="R855" s="131">
        <v>0</v>
      </c>
      <c r="T855" s="3" t="str">
        <f>+VLOOKUP(Tabla1[[#This Row],[id_bodega]],'CONVERSION DATOS'!B:D,2,0)</f>
        <v>TAT MONTERIA</v>
      </c>
      <c r="U855" s="3" t="str">
        <f>+VLOOKUP(Q855,'CONVERSION DATOS'!B:D,3,0)</f>
        <v>VEHICULOS</v>
      </c>
      <c r="V855" t="str">
        <f>+VLOOKUP($A$1:$A$20538,'DT HUEVO'!$A:$E,3,0)</f>
        <v>L</v>
      </c>
      <c r="W855" t="str">
        <f>+VLOOKUP($A$1:$A$20378,'DT HUEVO'!$A:$E,4,0)</f>
        <v>EMPACADOS</v>
      </c>
      <c r="X855" t="str">
        <f>+VLOOKUP(T$1:T$20538,'DT HUEVO'!$H:$K,2,0)</f>
        <v>COSTA</v>
      </c>
      <c r="Y855" t="str">
        <f>+VLOOKUP(T$1:T$20538,'DT HUEVO'!$H:$K,3,0)</f>
        <v>SANTANDER</v>
      </c>
      <c r="Z855">
        <f>+VLOOKUP(A$1:A$20538,'DT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3900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430</v>
      </c>
      <c r="J856" s="131" t="s">
        <v>1262</v>
      </c>
      <c r="K856" s="131" t="s">
        <v>1263</v>
      </c>
      <c r="L856" s="133">
        <v>363.23999999998512</v>
      </c>
      <c r="M856" s="134">
        <v>46210</v>
      </c>
      <c r="O856" s="131" t="s">
        <v>981</v>
      </c>
      <c r="P856" s="131">
        <v>2110302</v>
      </c>
      <c r="Q856" s="131" t="s">
        <v>982</v>
      </c>
      <c r="R856" s="131">
        <v>0</v>
      </c>
      <c r="T856" s="3" t="str">
        <f>+VLOOKUP(Tabla1[[#This Row],[id_bodega]],'CONVERSION DATOS'!B:D,2,0)</f>
        <v>TAT MONTERIA</v>
      </c>
      <c r="U856" s="3" t="str">
        <f>+VLOOKUP(Q856,'CONVERSION DATOS'!B:D,3,0)</f>
        <v>VEHICULOS</v>
      </c>
      <c r="V856" t="str">
        <f>+VLOOKUP($A$1:$A$20448,'DT HUEVO'!$A:$E,3,0)</f>
        <v>L</v>
      </c>
      <c r="W856" t="str">
        <f>+VLOOKUP($A$1:$A$20288,'DT HUEVO'!$A:$E,4,0)</f>
        <v>VERDE</v>
      </c>
      <c r="X856" t="str">
        <f>+VLOOKUP(T$1:T$20448,'DT HUEVO'!$H:$K,2,0)</f>
        <v>COSTA</v>
      </c>
      <c r="Y856" t="str">
        <f>+VLOOKUP(T$1:T$20448,'DT HUEVO'!$H:$K,3,0)</f>
        <v>SANTANDER</v>
      </c>
      <c r="Z856">
        <f>+VLOOKUP(A$1:A$20448,'DT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2152388</v>
      </c>
      <c r="B857" s="131" t="s">
        <v>1106</v>
      </c>
      <c r="C857" s="131" t="s">
        <v>1259</v>
      </c>
      <c r="D857" s="131">
        <v>360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550</v>
      </c>
      <c r="J857" s="131" t="s">
        <v>1262</v>
      </c>
      <c r="K857" s="131" t="s">
        <v>1263</v>
      </c>
      <c r="L857" s="133">
        <v>538.38</v>
      </c>
      <c r="M857" s="134">
        <v>46209</v>
      </c>
      <c r="O857" s="131" t="s">
        <v>981</v>
      </c>
      <c r="P857" s="131">
        <v>2152388</v>
      </c>
      <c r="Q857" s="131" t="s">
        <v>982</v>
      </c>
      <c r="R857" s="131">
        <v>0</v>
      </c>
      <c r="T857" s="3" t="str">
        <f>+VLOOKUP(Tabla1[[#This Row],[id_bodega]],'CONVERSION DATOS'!B:D,2,0)</f>
        <v>TAT MONTERIA</v>
      </c>
      <c r="U857" s="3" t="str">
        <f>+VLOOKUP(Q857,'CONVERSION DATOS'!B:D,3,0)</f>
        <v>VEHICULOS</v>
      </c>
      <c r="V857" t="str">
        <f>+VLOOKUP($A$1:$A$20505,'DT HUEVO'!$A:$E,3,0)</f>
        <v>L</v>
      </c>
      <c r="W857" t="str">
        <f>+VLOOKUP($A$1:$A$20345,'DT HUEVO'!$A:$E,4,0)</f>
        <v>EMPACADOS</v>
      </c>
      <c r="X857" t="str">
        <f>+VLOOKUP(T$1:T$20505,'DT HUEVO'!$H:$K,2,0)</f>
        <v>COSTA</v>
      </c>
      <c r="Y857" t="str">
        <f>+VLOOKUP(T$1:T$20505,'DT HUEVO'!$H:$K,3,0)</f>
        <v>SANTANDER</v>
      </c>
      <c r="Z857">
        <f>+VLOOKUP(A$1:A$20505,'DT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3840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430</v>
      </c>
      <c r="J858" s="131" t="s">
        <v>1262</v>
      </c>
      <c r="K858" s="131" t="s">
        <v>1263</v>
      </c>
      <c r="L858" s="133">
        <v>363.24</v>
      </c>
      <c r="M858" s="134">
        <v>46209</v>
      </c>
      <c r="O858" s="131" t="s">
        <v>983</v>
      </c>
      <c r="P858" s="131">
        <v>2110302</v>
      </c>
      <c r="Q858" s="131" t="s">
        <v>984</v>
      </c>
      <c r="R858" s="131">
        <v>0</v>
      </c>
      <c r="T858" s="3" t="str">
        <f>+VLOOKUP(Tabla1[[#This Row],[id_bodega]],'CONVERSION DATOS'!B:D,2,0)</f>
        <v>TAT MONTERIA</v>
      </c>
      <c r="U858" s="3" t="str">
        <f>+VLOOKUP(Q858,'CONVERSION DATOS'!B:D,3,0)</f>
        <v>VEHICULOS</v>
      </c>
      <c r="V858" t="str">
        <f>+VLOOKUP($A$1:$A$20538,'DT HUEVO'!$A:$E,3,0)</f>
        <v>L</v>
      </c>
      <c r="W858" t="str">
        <f>+VLOOKUP($A$1:$A$20378,'DT HUEVO'!$A:$E,4,0)</f>
        <v>VERDE</v>
      </c>
      <c r="X858" t="str">
        <f>+VLOOKUP(T$1:T$20538,'DT HUEVO'!$H:$K,2,0)</f>
        <v>COSTA</v>
      </c>
      <c r="Y858" t="str">
        <f>+VLOOKUP(T$1:T$20538,'DT HUEVO'!$H:$K,3,0)</f>
        <v>SANTANDER</v>
      </c>
      <c r="Z858">
        <f>+VLOOKUP(A$1:A$20538,'DT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105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550</v>
      </c>
      <c r="J859" s="131" t="s">
        <v>1262</v>
      </c>
      <c r="K859" s="131" t="s">
        <v>1263</v>
      </c>
      <c r="L859" s="133">
        <v>538.38</v>
      </c>
      <c r="M859" s="134">
        <v>46209</v>
      </c>
      <c r="O859" s="131" t="s">
        <v>983</v>
      </c>
      <c r="P859" s="131">
        <v>2152388</v>
      </c>
      <c r="Q859" s="131" t="s">
        <v>984</v>
      </c>
      <c r="R859" s="131">
        <v>0</v>
      </c>
      <c r="T859" s="3" t="str">
        <f>+VLOOKUP(Tabla1[[#This Row],[id_bodega]],'CONVERSION DATOS'!B:D,2,0)</f>
        <v>TAT MONTERIA</v>
      </c>
      <c r="U859" s="3" t="str">
        <f>+VLOOKUP(Q859,'CONVERSION DATOS'!B:D,3,0)</f>
        <v>VEHICULOS</v>
      </c>
      <c r="V859" t="str">
        <f>+VLOOKUP($A$1:$A$20538,'DT HUEVO'!$A:$E,3,0)</f>
        <v>L</v>
      </c>
      <c r="W859" t="str">
        <f>+VLOOKUP($A$1:$A$20378,'DT HUEVO'!$A:$E,4,0)</f>
        <v>EMPACADOS</v>
      </c>
      <c r="X859" t="str">
        <f>+VLOOKUP(T$1:T$20538,'DT HUEVO'!$H:$K,2,0)</f>
        <v>COSTA</v>
      </c>
      <c r="Y859" t="str">
        <f>+VLOOKUP(T$1:T$20538,'DT HUEVO'!$H:$K,3,0)</f>
        <v>SANTANDER</v>
      </c>
      <c r="Z859">
        <f>+VLOOKUP(A$1:A$20538,'DT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960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430</v>
      </c>
      <c r="J860" s="131" t="s">
        <v>1262</v>
      </c>
      <c r="K860" s="131" t="s">
        <v>1263</v>
      </c>
      <c r="L860" s="133">
        <v>363.24</v>
      </c>
      <c r="M860" s="134">
        <v>46209</v>
      </c>
      <c r="O860" s="131" t="s">
        <v>1275</v>
      </c>
      <c r="P860" s="131">
        <v>2110302</v>
      </c>
      <c r="Q860" s="131" t="s">
        <v>1112</v>
      </c>
      <c r="R860" s="131">
        <v>0</v>
      </c>
      <c r="T860" s="3" t="str">
        <f>+VLOOKUP(Tabla1[[#This Row],[id_bodega]],'CONVERSION DATOS'!B:D,2,0)</f>
        <v>TAT MONTERIA</v>
      </c>
      <c r="U860" s="3" t="str">
        <f>+VLOOKUP(Q860,'CONVERSION DATOS'!B:D,3,0)</f>
        <v>VEHICULOS</v>
      </c>
      <c r="V860" t="str">
        <f>+VLOOKUP($A$1:$A$20448,'DT HUEVO'!$A:$E,3,0)</f>
        <v>L</v>
      </c>
      <c r="W860" t="str">
        <f>+VLOOKUP($A$1:$A$20288,'DT HUEVO'!$A:$E,4,0)</f>
        <v>VERDE</v>
      </c>
      <c r="X860" t="str">
        <f>+VLOOKUP(T$1:T$20448,'DT HUEVO'!$H:$K,2,0)</f>
        <v>COSTA</v>
      </c>
      <c r="Y860" t="str">
        <f>+VLOOKUP(T$1:T$20448,'DT HUEVO'!$H:$K,3,0)</f>
        <v>SANTANDER</v>
      </c>
      <c r="Z860">
        <f>+VLOOKUP(A$1:A$20448,'DT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2152388</v>
      </c>
      <c r="B861" s="131" t="s">
        <v>1106</v>
      </c>
      <c r="C861" s="131" t="s">
        <v>1259</v>
      </c>
      <c r="D861" s="131">
        <v>75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550</v>
      </c>
      <c r="J861" s="131" t="s">
        <v>1262</v>
      </c>
      <c r="K861" s="131" t="s">
        <v>1263</v>
      </c>
      <c r="L861" s="133">
        <v>538.38</v>
      </c>
      <c r="M861" s="134">
        <v>46210</v>
      </c>
      <c r="O861" s="131" t="s">
        <v>1275</v>
      </c>
      <c r="P861" s="131">
        <v>2152388</v>
      </c>
      <c r="Q861" s="131" t="s">
        <v>1112</v>
      </c>
      <c r="R861" s="131">
        <v>0</v>
      </c>
      <c r="T861" s="3" t="str">
        <f>+VLOOKUP(Tabla1[[#This Row],[id_bodega]],'CONVERSION DATOS'!B:D,2,0)</f>
        <v>TAT MONTERIA</v>
      </c>
      <c r="U861" s="3" t="str">
        <f>+VLOOKUP(Q861,'CONVERSION DATOS'!B:D,3,0)</f>
        <v>VEHICULOS</v>
      </c>
      <c r="V861" t="str">
        <f>+VLOOKUP($A$1:$A$20571,'DT HUEVO'!$A:$E,3,0)</f>
        <v>L</v>
      </c>
      <c r="W861" t="str">
        <f>+VLOOKUP($A$1:$A$20411,'DT HUEVO'!$A:$E,4,0)</f>
        <v>EMPACADOS</v>
      </c>
      <c r="X861" t="str">
        <f>+VLOOKUP(T$1:T$20571,'DT HUEVO'!$H:$K,2,0)</f>
        <v>COSTA</v>
      </c>
      <c r="Y861" t="str">
        <f>+VLOOKUP(T$1:T$20571,'DT HUEVO'!$H:$K,3,0)</f>
        <v>SANTANDER</v>
      </c>
      <c r="Z861">
        <f>+VLOOKUP(A$1:A$20571,'DT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7882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440</v>
      </c>
      <c r="J862" s="131" t="s">
        <v>1262</v>
      </c>
      <c r="K862" s="131" t="s">
        <v>1263</v>
      </c>
      <c r="L862" s="133">
        <v>363.24</v>
      </c>
      <c r="M862" s="134">
        <v>46209</v>
      </c>
      <c r="O862" s="131" t="s">
        <v>1659</v>
      </c>
      <c r="P862" s="131">
        <v>2110302</v>
      </c>
      <c r="Q862" s="131" t="s">
        <v>1146</v>
      </c>
      <c r="R862" s="131">
        <v>0</v>
      </c>
      <c r="T862" s="3" t="str">
        <f>+VLOOKUP(Tabla1[[#This Row],[id_bodega]],'CONVERSION DATOS'!B:D,2,0)</f>
        <v>TAT BOGOTA SIBERIA</v>
      </c>
      <c r="U862" s="3" t="str">
        <f>+VLOOKUP(Q862,'CONVERSION DATOS'!B:D,3,0)</f>
        <v>VEHICULOS</v>
      </c>
      <c r="V862" t="str">
        <f>+VLOOKUP($A$1:$A$20579,'DT HUEVO'!$A:$E,3,0)</f>
        <v>L</v>
      </c>
      <c r="W862" t="str">
        <f>+VLOOKUP($A$1:$A$20419,'DT HUEVO'!$A:$E,4,0)</f>
        <v>VERDE</v>
      </c>
      <c r="X862" t="str">
        <f>+VLOOKUP(T$1:T$20579,'DT HUEVO'!$H:$K,2,0)</f>
        <v>CENTRO ORIENTE</v>
      </c>
      <c r="Y862" t="str">
        <f>+VLOOKUP(T$1:T$20579,'DT HUEVO'!$H:$K,3,0)</f>
        <v>CALOTO</v>
      </c>
      <c r="Z862">
        <f>+VLOOKUP(A$1:A$20579,'DT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315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550</v>
      </c>
      <c r="J863" s="131" t="s">
        <v>1262</v>
      </c>
      <c r="K863" s="131" t="s">
        <v>1263</v>
      </c>
      <c r="L863" s="133">
        <v>538.38</v>
      </c>
      <c r="M863" s="134">
        <v>46209</v>
      </c>
      <c r="O863" s="131" t="s">
        <v>1659</v>
      </c>
      <c r="P863" s="131">
        <v>2152388</v>
      </c>
      <c r="Q863" s="131" t="s">
        <v>1146</v>
      </c>
      <c r="R863" s="131">
        <v>0</v>
      </c>
      <c r="T863" s="3" t="str">
        <f>+VLOOKUP(Tabla1[[#This Row],[id_bodega]],'CONVERSION DATOS'!B:D,2,0)</f>
        <v>TAT BOGOTA SIBERIA</v>
      </c>
      <c r="U863" s="3" t="str">
        <f>+VLOOKUP(Q863,'CONVERSION DATOS'!B:D,3,0)</f>
        <v>VEHICULOS</v>
      </c>
      <c r="V863" t="str">
        <f>+VLOOKUP($A$1:$A$20579,'DT HUEVO'!$A:$E,3,0)</f>
        <v>L</v>
      </c>
      <c r="W863" t="str">
        <f>+VLOOKUP($A$1:$A$20419,'DT HUEVO'!$A:$E,4,0)</f>
        <v>EMPACADOS</v>
      </c>
      <c r="X863" t="str">
        <f>+VLOOKUP(T$1:T$20579,'DT HUEVO'!$H:$K,2,0)</f>
        <v>CENTRO ORIENTE</v>
      </c>
      <c r="Y863" t="str">
        <f>+VLOOKUP(T$1:T$20579,'DT HUEVO'!$H:$K,3,0)</f>
        <v>CALOTO</v>
      </c>
      <c r="Z863">
        <f>+VLOOKUP(A$1:A$20579,'DT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152384</v>
      </c>
      <c r="B864" s="131" t="s">
        <v>1107</v>
      </c>
      <c r="C864" s="131" t="s">
        <v>1259</v>
      </c>
      <c r="D864" s="131">
        <v>300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540</v>
      </c>
      <c r="J864" s="131" t="s">
        <v>1262</v>
      </c>
      <c r="K864" s="131" t="s">
        <v>1263</v>
      </c>
      <c r="L864" s="133">
        <v>504.4</v>
      </c>
      <c r="M864" s="134">
        <v>46209</v>
      </c>
      <c r="O864" s="131" t="s">
        <v>1692</v>
      </c>
      <c r="P864" s="131">
        <v>152384</v>
      </c>
      <c r="Q864" s="131" t="s">
        <v>317</v>
      </c>
      <c r="R864" s="131">
        <v>0</v>
      </c>
      <c r="T864" s="3" t="str">
        <f>+VLOOKUP(Tabla1[[#This Row],[id_bodega]],'CONVERSION DATOS'!B:D,2,0)</f>
        <v>TAT BOGOTA SIBERIA</v>
      </c>
      <c r="U864" s="3" t="str">
        <f>+VLOOKUP(Q864,'CONVERSION DATOS'!B:D,3,0)</f>
        <v>VEHICULOS</v>
      </c>
      <c r="V864" t="str">
        <f>+VLOOKUP($A$1:$A$20579,'DT HUEVO'!$A:$E,3,0)</f>
        <v>L</v>
      </c>
      <c r="W864" t="str">
        <f>+VLOOKUP($A$1:$A$20419,'DT HUEVO'!$A:$E,4,0)</f>
        <v>EMPACADOS</v>
      </c>
      <c r="X864" t="str">
        <f>+VLOOKUP(T$1:T$20579,'DT HUEVO'!$H:$K,2,0)</f>
        <v>CENTRO ORIENTE</v>
      </c>
      <c r="Y864" t="str">
        <f>+VLOOKUP(T$1:T$20579,'DT HUEVO'!$H:$K,3,0)</f>
        <v>CALOTO</v>
      </c>
      <c r="Z864">
        <f>+VLOOKUP(A$1:A$20579,'DT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4320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440</v>
      </c>
      <c r="J865" s="131" t="s">
        <v>1262</v>
      </c>
      <c r="K865" s="131" t="s">
        <v>1263</v>
      </c>
      <c r="L865" s="133">
        <v>363.24000000000137</v>
      </c>
      <c r="M865" s="134">
        <v>46209</v>
      </c>
      <c r="O865" s="131" t="s">
        <v>1692</v>
      </c>
      <c r="P865" s="131">
        <v>2110302</v>
      </c>
      <c r="Q865" s="131" t="s">
        <v>317</v>
      </c>
      <c r="R865" s="131">
        <v>0</v>
      </c>
      <c r="T865" s="3" t="str">
        <f>+VLOOKUP(Tabla1[[#This Row],[id_bodega]],'CONVERSION DATOS'!B:D,2,0)</f>
        <v>TAT BOGOTA SIBERIA</v>
      </c>
      <c r="U865" s="3" t="str">
        <f>+VLOOKUP(Q865,'CONVERSION DATOS'!B:D,3,0)</f>
        <v>VEHICULOS</v>
      </c>
      <c r="V865" t="str">
        <f>+VLOOKUP($A$1:$A$20535,'DT HUEVO'!$A:$E,3,0)</f>
        <v>L</v>
      </c>
      <c r="W865" t="str">
        <f>+VLOOKUP($A$1:$A$20375,'DT HUEVO'!$A:$E,4,0)</f>
        <v>VERDE</v>
      </c>
      <c r="X865" t="str">
        <f>+VLOOKUP(T$1:T$20535,'DT HUEVO'!$H:$K,2,0)</f>
        <v>CENTRO ORIENTE</v>
      </c>
      <c r="Y865" t="str">
        <f>+VLOOKUP(T$1:T$20535,'DT HUEVO'!$H:$K,3,0)</f>
        <v>CALOTO</v>
      </c>
      <c r="Z865">
        <f>+VLOOKUP(A$1:A$20535,'DT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2152388</v>
      </c>
      <c r="B866" s="131" t="s">
        <v>1106</v>
      </c>
      <c r="C866" s="131" t="s">
        <v>1259</v>
      </c>
      <c r="D866" s="131">
        <v>180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550</v>
      </c>
      <c r="J866" s="131" t="s">
        <v>1262</v>
      </c>
      <c r="K866" s="131" t="s">
        <v>1263</v>
      </c>
      <c r="L866" s="133">
        <v>538.38</v>
      </c>
      <c r="M866" s="134">
        <v>46209</v>
      </c>
      <c r="O866" s="131" t="s">
        <v>1692</v>
      </c>
      <c r="P866" s="131">
        <v>2152388</v>
      </c>
      <c r="Q866" s="131" t="s">
        <v>317</v>
      </c>
      <c r="R866" s="131">
        <v>0</v>
      </c>
      <c r="T866" s="3" t="str">
        <f>+VLOOKUP(Tabla1[[#This Row],[id_bodega]],'CONVERSION DATOS'!B:D,2,0)</f>
        <v>TAT BOGOTA SIBERIA</v>
      </c>
      <c r="U866" s="3" t="str">
        <f>+VLOOKUP(Q866,'CONVERSION DATOS'!B:D,3,0)</f>
        <v>VEHICULOS</v>
      </c>
      <c r="V866" t="str">
        <f>+VLOOKUP($A$1:$A$20538,'DT HUEVO'!$A:$E,3,0)</f>
        <v>L</v>
      </c>
      <c r="W866" t="str">
        <f>+VLOOKUP($A$1:$A$20378,'DT HUEVO'!$A:$E,4,0)</f>
        <v>EMPACADOS</v>
      </c>
      <c r="X866" t="str">
        <f>+VLOOKUP(T$1:T$20538,'DT HUEVO'!$H:$K,2,0)</f>
        <v>CENTRO ORIENTE</v>
      </c>
      <c r="Y866" t="str">
        <f>+VLOOKUP(T$1:T$20538,'DT HUEVO'!$H:$K,3,0)</f>
        <v>CALOTO</v>
      </c>
      <c r="Z866">
        <f>+VLOOKUP(A$1:A$20538,'DT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6211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440</v>
      </c>
      <c r="J867" s="131" t="s">
        <v>1262</v>
      </c>
      <c r="K867" s="131" t="s">
        <v>1263</v>
      </c>
      <c r="L867" s="133">
        <v>363.24000000005498</v>
      </c>
      <c r="M867" s="134">
        <v>46209</v>
      </c>
      <c r="O867" s="131" t="s">
        <v>1655</v>
      </c>
      <c r="P867" s="131">
        <v>2110302</v>
      </c>
      <c r="Q867" s="131" t="s">
        <v>318</v>
      </c>
      <c r="R867" s="131">
        <v>0</v>
      </c>
      <c r="T867" s="3" t="str">
        <f>+VLOOKUP(Tabla1[[#This Row],[id_bodega]],'CONVERSION DATOS'!B:D,2,0)</f>
        <v>TAT BOGOTA SIBERIA</v>
      </c>
      <c r="U867" s="3" t="str">
        <f>+VLOOKUP(Q867,'CONVERSION DATOS'!B:D,3,0)</f>
        <v>VEHICULOS</v>
      </c>
      <c r="V867" t="str">
        <f>+VLOOKUP($A$1:$A$20576,'DT HUEVO'!$A:$E,3,0)</f>
        <v>L</v>
      </c>
      <c r="W867" t="str">
        <f>+VLOOKUP($A$1:$A$20416,'DT HUEVO'!$A:$E,4,0)</f>
        <v>VERDE</v>
      </c>
      <c r="X867" t="str">
        <f>+VLOOKUP(T$1:T$20576,'DT HUEVO'!$H:$K,2,0)</f>
        <v>CENTRO ORIENTE</v>
      </c>
      <c r="Y867" t="str">
        <f>+VLOOKUP(T$1:T$20576,'DT HUEVO'!$H:$K,3,0)</f>
        <v>CALOTO</v>
      </c>
      <c r="Z867">
        <f>+VLOOKUP(A$1:A$20576,'DT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2110317</v>
      </c>
      <c r="B868" s="131" t="s">
        <v>1266</v>
      </c>
      <c r="C868" s="131" t="s">
        <v>1259</v>
      </c>
      <c r="D868" s="131">
        <v>510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450</v>
      </c>
      <c r="J868" s="131" t="s">
        <v>1262</v>
      </c>
      <c r="K868" s="131" t="s">
        <v>1263</v>
      </c>
      <c r="L868" s="133">
        <v>362.98</v>
      </c>
      <c r="M868" s="134">
        <v>46209</v>
      </c>
      <c r="N868" s="131">
        <v>0</v>
      </c>
      <c r="O868" s="131" t="s">
        <v>1655</v>
      </c>
      <c r="P868" s="131">
        <v>2110317</v>
      </c>
      <c r="Q868" s="131" t="s">
        <v>318</v>
      </c>
      <c r="R868" s="131">
        <v>0</v>
      </c>
      <c r="T868" s="3" t="str">
        <f>+VLOOKUP(Tabla1[[#This Row],[id_bodega]],'CONVERSION DATOS'!B:D,2,0)</f>
        <v>TAT BOGOTA SIBERIA</v>
      </c>
      <c r="U868" s="3" t="str">
        <f>+VLOOKUP(Q868,'CONVERSION DATOS'!B:D,3,0)</f>
        <v>VEHICULOS</v>
      </c>
      <c r="V868" t="str">
        <f>+VLOOKUP($A$1:$A$20576,'DT HUEVO'!$A:$E,3,0)</f>
        <v>L</v>
      </c>
      <c r="W868" t="str">
        <f>+VLOOKUP($A$1:$A$20416,'DT HUEVO'!$A:$E,4,0)</f>
        <v>EMPACADOS</v>
      </c>
      <c r="X868" t="str">
        <f>+VLOOKUP(T$1:T$20576,'DT HUEVO'!$H:$K,2,0)</f>
        <v>CENTRO ORIENTE</v>
      </c>
      <c r="Y868" t="str">
        <f>+VLOOKUP(T$1:T$20576,'DT HUEVO'!$H:$K,3,0)</f>
        <v>CALOTO</v>
      </c>
      <c r="Z868">
        <f>+VLOOKUP(A$1:A$20576,'DT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152384</v>
      </c>
      <c r="B869" s="131" t="s">
        <v>1107</v>
      </c>
      <c r="C869" s="131" t="s">
        <v>1259</v>
      </c>
      <c r="D869" s="131">
        <v>300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540</v>
      </c>
      <c r="J869" s="131" t="s">
        <v>1262</v>
      </c>
      <c r="K869" s="131" t="s">
        <v>1263</v>
      </c>
      <c r="L869" s="133">
        <v>504.4</v>
      </c>
      <c r="M869" s="134">
        <v>46209</v>
      </c>
      <c r="O869" s="131" t="s">
        <v>1658</v>
      </c>
      <c r="P869" s="131">
        <v>152384</v>
      </c>
      <c r="Q869" s="131" t="s">
        <v>1148</v>
      </c>
      <c r="R869" s="131">
        <v>0</v>
      </c>
      <c r="T869" s="3" t="str">
        <f>+VLOOKUP(Tabla1[[#This Row],[id_bodega]],'CONVERSION DATOS'!B:D,2,0)</f>
        <v>TAT BOGOTA SIBERIA</v>
      </c>
      <c r="U869" s="3" t="str">
        <f>+VLOOKUP(Q869,'CONVERSION DATOS'!B:D,3,0)</f>
        <v>VEHICULOS</v>
      </c>
      <c r="V869" t="str">
        <f>+VLOOKUP($A$1:$A$20378,'DT HUEVO'!$A:$E,3,0)</f>
        <v>L</v>
      </c>
      <c r="W869" t="str">
        <f>+VLOOKUP($A$1:$A$20218,'DT HUEVO'!$A:$E,4,0)</f>
        <v>EMPACADOS</v>
      </c>
      <c r="X869" t="str">
        <f>+VLOOKUP(T$1:T$20378,'DT HUEVO'!$H:$K,2,0)</f>
        <v>CENTRO ORIENTE</v>
      </c>
      <c r="Y869" t="str">
        <f>+VLOOKUP(T$1:T$20378,'DT HUEVO'!$H:$K,3,0)</f>
        <v>CALOTO</v>
      </c>
      <c r="Z869">
        <f>+VLOOKUP(A$1:A$20378,'DT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4429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440</v>
      </c>
      <c r="J870" s="131" t="s">
        <v>1262</v>
      </c>
      <c r="K870" s="131" t="s">
        <v>1263</v>
      </c>
      <c r="L870" s="133">
        <v>363.24000000000223</v>
      </c>
      <c r="M870" s="134">
        <v>46209</v>
      </c>
      <c r="O870" s="131" t="s">
        <v>1658</v>
      </c>
      <c r="P870" s="131">
        <v>2110302</v>
      </c>
      <c r="Q870" s="131" t="s">
        <v>1148</v>
      </c>
      <c r="R870" s="131">
        <v>0</v>
      </c>
      <c r="T870" s="3" t="str">
        <f>+VLOOKUP(Tabla1[[#This Row],[id_bodega]],'CONVERSION DATOS'!B:D,2,0)</f>
        <v>TAT BOGOTA SIBERIA</v>
      </c>
      <c r="U870" s="3" t="str">
        <f>+VLOOKUP(Q870,'CONVERSION DATOS'!B:D,3,0)</f>
        <v>VEHICULOS</v>
      </c>
      <c r="V870" t="str">
        <f>+VLOOKUP($A$1:$A$20538,'DT HUEVO'!$A:$E,3,0)</f>
        <v>L</v>
      </c>
      <c r="W870" t="str">
        <f>+VLOOKUP($A$1:$A$20378,'DT HUEVO'!$A:$E,4,0)</f>
        <v>VERDE</v>
      </c>
      <c r="X870" t="str">
        <f>+VLOOKUP(T$1:T$20538,'DT HUEVO'!$H:$K,2,0)</f>
        <v>CENTRO ORIENTE</v>
      </c>
      <c r="Y870" t="str">
        <f>+VLOOKUP(T$1:T$20538,'DT HUEVO'!$H:$K,3,0)</f>
        <v>CALOTO</v>
      </c>
      <c r="Z870">
        <f>+VLOOKUP(A$1:A$20538,'DT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4860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440</v>
      </c>
      <c r="J871" s="131" t="s">
        <v>1262</v>
      </c>
      <c r="K871" s="131" t="s">
        <v>1263</v>
      </c>
      <c r="L871" s="133">
        <v>363.24</v>
      </c>
      <c r="M871" s="134">
        <v>46209</v>
      </c>
      <c r="O871" s="131" t="s">
        <v>1656</v>
      </c>
      <c r="P871" s="131">
        <v>2110302</v>
      </c>
      <c r="Q871" s="131" t="s">
        <v>319</v>
      </c>
      <c r="R871" s="131">
        <v>0</v>
      </c>
      <c r="T871" s="3" t="str">
        <f>+VLOOKUP(Tabla1[[#This Row],[id_bodega]],'CONVERSION DATOS'!B:D,2,0)</f>
        <v>TAT BOGOTA SIBERIA</v>
      </c>
      <c r="U871" s="3" t="str">
        <f>+VLOOKUP(Q871,'CONVERSION DATOS'!B:D,3,0)</f>
        <v>VEHICULOS</v>
      </c>
      <c r="V871" t="str">
        <f>+VLOOKUP($A$1:$A$20535,'DT HUEVO'!$A:$E,3,0)</f>
        <v>L</v>
      </c>
      <c r="W871" t="str">
        <f>+VLOOKUP($A$1:$A$20375,'DT HUEVO'!$A:$E,4,0)</f>
        <v>VERDE</v>
      </c>
      <c r="X871" t="str">
        <f>+VLOOKUP(T$1:T$20535,'DT HUEVO'!$H:$K,2,0)</f>
        <v>CENTRO ORIENTE</v>
      </c>
      <c r="Y871" t="str">
        <f>+VLOOKUP(T$1:T$20535,'DT HUEVO'!$H:$K,3,0)</f>
        <v>CALOTO</v>
      </c>
      <c r="Z871">
        <f>+VLOOKUP(A$1:A$20535,'DT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360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550</v>
      </c>
      <c r="J872" s="131" t="s">
        <v>1262</v>
      </c>
      <c r="K872" s="131" t="s">
        <v>1263</v>
      </c>
      <c r="L872" s="133">
        <v>538.38</v>
      </c>
      <c r="M872" s="134">
        <v>46209</v>
      </c>
      <c r="O872" s="131" t="s">
        <v>1656</v>
      </c>
      <c r="P872" s="131">
        <v>2152388</v>
      </c>
      <c r="Q872" s="131" t="s">
        <v>319</v>
      </c>
      <c r="R872" s="131">
        <v>0</v>
      </c>
      <c r="T872" s="3" t="str">
        <f>+VLOOKUP(Tabla1[[#This Row],[id_bodega]],'CONVERSION DATOS'!B:D,2,0)</f>
        <v>TAT BOGOTA SIBERIA</v>
      </c>
      <c r="U872" s="3" t="str">
        <f>+VLOOKUP(Q872,'CONVERSION DATOS'!B:D,3,0)</f>
        <v>VEHICULOS</v>
      </c>
      <c r="V872" t="str">
        <f>+VLOOKUP($A$1:$A$20538,'DT HUEVO'!$A:$E,3,0)</f>
        <v>L</v>
      </c>
      <c r="W872" t="str">
        <f>+VLOOKUP($A$1:$A$20378,'DT HUEVO'!$A:$E,4,0)</f>
        <v>EMPACADOS</v>
      </c>
      <c r="X872" t="str">
        <f>+VLOOKUP(T$1:T$20538,'DT HUEVO'!$H:$K,2,0)</f>
        <v>CENTRO ORIENTE</v>
      </c>
      <c r="Y872" t="str">
        <f>+VLOOKUP(T$1:T$20538,'DT HUEVO'!$H:$K,3,0)</f>
        <v>CALOTO</v>
      </c>
      <c r="Z872">
        <f>+VLOOKUP(A$1:A$20538,'DT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300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540</v>
      </c>
      <c r="J873" s="131" t="s">
        <v>1262</v>
      </c>
      <c r="K873" s="131" t="s">
        <v>1263</v>
      </c>
      <c r="L873" s="133">
        <v>504.4</v>
      </c>
      <c r="M873" s="134">
        <v>46209</v>
      </c>
      <c r="O873" s="131" t="s">
        <v>1693</v>
      </c>
      <c r="P873" s="131">
        <v>152384</v>
      </c>
      <c r="Q873" s="131" t="s">
        <v>320</v>
      </c>
      <c r="R873" s="131">
        <v>0</v>
      </c>
      <c r="T873" s="3" t="str">
        <f>+VLOOKUP(Tabla1[[#This Row],[id_bodega]],'CONVERSION DATOS'!B:D,2,0)</f>
        <v>TAT BOGOTA SIBERIA</v>
      </c>
      <c r="U873" s="3" t="str">
        <f>+VLOOKUP(Q873,'CONVERSION DATOS'!B:D,3,0)</f>
        <v>VEHICULOS</v>
      </c>
      <c r="V873" t="str">
        <f>+VLOOKUP($A$1:$A$20571,'DT HUEVO'!$A:$E,3,0)</f>
        <v>L</v>
      </c>
      <c r="W873" t="str">
        <f>+VLOOKUP($A$1:$A$20411,'DT HUEVO'!$A:$E,4,0)</f>
        <v>EMPACADOS</v>
      </c>
      <c r="X873" t="str">
        <f>+VLOOKUP(T$1:T$20571,'DT HUEVO'!$H:$K,2,0)</f>
        <v>CENTRO ORIENTE</v>
      </c>
      <c r="Y873" t="str">
        <f>+VLOOKUP(T$1:T$20571,'DT HUEVO'!$H:$K,3,0)</f>
        <v>CALOTO</v>
      </c>
      <c r="Z873">
        <f>+VLOOKUP(A$1:A$20571,'DT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4334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440</v>
      </c>
      <c r="J874" s="131" t="s">
        <v>1262</v>
      </c>
      <c r="K874" s="131" t="s">
        <v>1263</v>
      </c>
      <c r="L874" s="133">
        <v>363.24000000992612</v>
      </c>
      <c r="M874" s="134">
        <v>46209</v>
      </c>
      <c r="O874" s="131" t="s">
        <v>1693</v>
      </c>
      <c r="P874" s="131">
        <v>2110302</v>
      </c>
      <c r="Q874" s="131" t="s">
        <v>320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VEHICULOS</v>
      </c>
      <c r="V874" t="str">
        <f>+VLOOKUP($A$1:$A$20535,'DT HUEVO'!$A:$E,3,0)</f>
        <v>L</v>
      </c>
      <c r="W874" t="str">
        <f>+VLOOKUP($A$1:$A$20375,'DT HUEVO'!$A:$E,4,0)</f>
        <v>VERDE</v>
      </c>
      <c r="X874" t="str">
        <f>+VLOOKUP(T$1:T$20535,'DT HUEVO'!$H:$K,2,0)</f>
        <v>CENTRO ORIENTE</v>
      </c>
      <c r="Y874" t="str">
        <f>+VLOOKUP(T$1:T$20535,'DT HUEVO'!$H:$K,3,0)</f>
        <v>CALOTO</v>
      </c>
      <c r="Z874">
        <f>+VLOOKUP(A$1:A$20535,'DT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2110317</v>
      </c>
      <c r="B875" s="131" t="s">
        <v>1266</v>
      </c>
      <c r="C875" s="131" t="s">
        <v>1259</v>
      </c>
      <c r="D875" s="131">
        <v>360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450</v>
      </c>
      <c r="J875" s="131" t="s">
        <v>1262</v>
      </c>
      <c r="K875" s="131" t="s">
        <v>1263</v>
      </c>
      <c r="L875" s="133">
        <v>362.98</v>
      </c>
      <c r="M875" s="134">
        <v>46207</v>
      </c>
      <c r="N875" s="131">
        <v>0</v>
      </c>
      <c r="O875" s="131" t="s">
        <v>1693</v>
      </c>
      <c r="P875" s="131">
        <v>2110317</v>
      </c>
      <c r="Q875" s="131" t="s">
        <v>320</v>
      </c>
      <c r="R875" s="131">
        <v>0</v>
      </c>
      <c r="T875" s="3" t="str">
        <f>+VLOOKUP(Tabla1[[#This Row],[id_bodega]],'CONVERSION DATOS'!B:D,2,0)</f>
        <v>TAT BOGOTA SIBERIA</v>
      </c>
      <c r="U875" s="3" t="str">
        <f>+VLOOKUP(Q875,'CONVERSION DATOS'!B:D,3,0)</f>
        <v>VEHICULOS</v>
      </c>
      <c r="V875" t="str">
        <f>+VLOOKUP($A$1:$A$20570,'DT HUEVO'!$A:$E,3,0)</f>
        <v>L</v>
      </c>
      <c r="W875" t="str">
        <f>+VLOOKUP($A$1:$A$20410,'DT HUEVO'!$A:$E,4,0)</f>
        <v>EMPACADOS</v>
      </c>
      <c r="X875" t="str">
        <f>+VLOOKUP(T$1:T$20570,'DT HUEVO'!$H:$K,2,0)</f>
        <v>CENTRO ORIENTE</v>
      </c>
      <c r="Y875" t="str">
        <f>+VLOOKUP(T$1:T$20570,'DT HUEVO'!$H:$K,3,0)</f>
        <v>CALOTO</v>
      </c>
      <c r="Z875">
        <f>+VLOOKUP(A$1:A$20570,'DT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152384</v>
      </c>
      <c r="B876" s="131" t="s">
        <v>1107</v>
      </c>
      <c r="C876" s="131" t="s">
        <v>1259</v>
      </c>
      <c r="D876" s="131">
        <v>45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540</v>
      </c>
      <c r="J876" s="131" t="s">
        <v>1262</v>
      </c>
      <c r="K876" s="131" t="s">
        <v>1263</v>
      </c>
      <c r="L876" s="133">
        <v>504.4</v>
      </c>
      <c r="M876" s="134">
        <v>46207</v>
      </c>
      <c r="O876" s="131" t="s">
        <v>1708</v>
      </c>
      <c r="P876" s="131">
        <v>152384</v>
      </c>
      <c r="Q876" s="131" t="s">
        <v>1152</v>
      </c>
      <c r="R876" s="131">
        <v>0</v>
      </c>
      <c r="T876" s="3" t="str">
        <f>+VLOOKUP(Tabla1[[#This Row],[id_bodega]],'CONVERSION DATOS'!B:D,2,0)</f>
        <v>TAT BOGOTA SIBERIA</v>
      </c>
      <c r="U876" s="3" t="str">
        <f>+VLOOKUP(Q876,'CONVERSION DATOS'!B:D,3,0)</f>
        <v>VEHICULOS</v>
      </c>
      <c r="V876" t="str">
        <f>+VLOOKUP($A$1:$A$20490,'DT HUEVO'!$A:$E,3,0)</f>
        <v>L</v>
      </c>
      <c r="W876" t="str">
        <f>+VLOOKUP($A$1:$A$20330,'DT HUEVO'!$A:$E,4,0)</f>
        <v>EMPACADOS</v>
      </c>
      <c r="X876" t="str">
        <f>+VLOOKUP(T$1:T$20490,'DT HUEVO'!$H:$K,2,0)</f>
        <v>CENTRO ORIENTE</v>
      </c>
      <c r="Y876" t="str">
        <f>+VLOOKUP(T$1:T$20490,'DT HUEVO'!$H:$K,3,0)</f>
        <v>CALOTO</v>
      </c>
      <c r="Z876">
        <f>+VLOOKUP(A$1:A$20490,'DT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3837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440</v>
      </c>
      <c r="J877" s="131" t="s">
        <v>1262</v>
      </c>
      <c r="K877" s="131" t="s">
        <v>1263</v>
      </c>
      <c r="L877" s="133">
        <v>363.24000011691408</v>
      </c>
      <c r="M877" s="134">
        <v>46209</v>
      </c>
      <c r="O877" s="131" t="s">
        <v>1708</v>
      </c>
      <c r="P877" s="131">
        <v>2110302</v>
      </c>
      <c r="Q877" s="131" t="s">
        <v>1152</v>
      </c>
      <c r="R877" s="131">
        <v>0</v>
      </c>
      <c r="T877" s="3" t="str">
        <f>+VLOOKUP(Tabla1[[#This Row],[id_bodega]],'CONVERSION DATOS'!B:D,2,0)</f>
        <v>TAT BOGOTA SIBERIA</v>
      </c>
      <c r="U877" s="3" t="str">
        <f>+VLOOKUP(Q877,'CONVERSION DATOS'!B:D,3,0)</f>
        <v>VEHICULOS</v>
      </c>
      <c r="V877" t="str">
        <f>+VLOOKUP($A$1:$A$20570,'DT HUEVO'!$A:$E,3,0)</f>
        <v>L</v>
      </c>
      <c r="W877" t="str">
        <f>+VLOOKUP($A$1:$A$20410,'DT HUEVO'!$A:$E,4,0)</f>
        <v>VERDE</v>
      </c>
      <c r="X877" t="str">
        <f>+VLOOKUP(T$1:T$20570,'DT HUEVO'!$H:$K,2,0)</f>
        <v>CENTRO ORIENTE</v>
      </c>
      <c r="Y877" t="str">
        <f>+VLOOKUP(T$1:T$20570,'DT HUEVO'!$H:$K,3,0)</f>
        <v>CALOTO</v>
      </c>
      <c r="Z877">
        <f>+VLOOKUP(A$1:A$20570,'DT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330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550</v>
      </c>
      <c r="J878" s="131" t="s">
        <v>1262</v>
      </c>
      <c r="K878" s="131" t="s">
        <v>1263</v>
      </c>
      <c r="L878" s="133">
        <v>538.38</v>
      </c>
      <c r="M878" s="134">
        <v>46209</v>
      </c>
      <c r="O878" s="131" t="s">
        <v>1708</v>
      </c>
      <c r="P878" s="131">
        <v>2152388</v>
      </c>
      <c r="Q878" s="131" t="s">
        <v>1152</v>
      </c>
      <c r="R878" s="131">
        <v>0</v>
      </c>
      <c r="T878" s="3" t="str">
        <f>+VLOOKUP(Tabla1[[#This Row],[id_bodega]],'CONVERSION DATOS'!B:D,2,0)</f>
        <v>TAT BOGOTA SIBERIA</v>
      </c>
      <c r="U878" s="3" t="str">
        <f>+VLOOKUP(Q878,'CONVERSION DATOS'!B:D,3,0)</f>
        <v>VEHICULOS</v>
      </c>
      <c r="V878" t="str">
        <f>+VLOOKUP($A$1:$A$20579,'DT HUEVO'!$A:$E,3,0)</f>
        <v>L</v>
      </c>
      <c r="W878" t="str">
        <f>+VLOOKUP($A$1:$A$20419,'DT HUEVO'!$A:$E,4,0)</f>
        <v>EMPACADOS</v>
      </c>
      <c r="X878" t="str">
        <f>+VLOOKUP(T$1:T$20579,'DT HUEVO'!$H:$K,2,0)</f>
        <v>CENTRO ORIENTE</v>
      </c>
      <c r="Y878" t="str">
        <f>+VLOOKUP(T$1:T$20579,'DT HUEVO'!$H:$K,3,0)</f>
        <v>CALOTO</v>
      </c>
      <c r="Z878">
        <f>+VLOOKUP(A$1:A$20579,'DT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152384</v>
      </c>
      <c r="B879" s="131" t="s">
        <v>1107</v>
      </c>
      <c r="C879" s="131" t="s">
        <v>1259</v>
      </c>
      <c r="D879" s="131">
        <v>600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540</v>
      </c>
      <c r="J879" s="131" t="s">
        <v>1262</v>
      </c>
      <c r="K879" s="131" t="s">
        <v>1263</v>
      </c>
      <c r="L879" s="133">
        <v>504.4</v>
      </c>
      <c r="M879" s="134">
        <v>46209</v>
      </c>
      <c r="O879" s="131" t="s">
        <v>1660</v>
      </c>
      <c r="P879" s="131">
        <v>152384</v>
      </c>
      <c r="Q879" s="131" t="s">
        <v>321</v>
      </c>
      <c r="R879" s="131">
        <v>0</v>
      </c>
      <c r="T879" s="3" t="str">
        <f>+VLOOKUP(Tabla1[[#This Row],[id_bodega]],'CONVERSION DATOS'!B:D,2,0)</f>
        <v>TAT BOGOTA SIBERIA</v>
      </c>
      <c r="U879" s="3" t="str">
        <f>+VLOOKUP(Q879,'CONVERSION DATOS'!B:D,3,0)</f>
        <v>VEHICULOS</v>
      </c>
      <c r="V879" t="str">
        <f>+VLOOKUP($A$1:$A$20535,'DT HUEVO'!$A:$E,3,0)</f>
        <v>L</v>
      </c>
      <c r="W879" t="str">
        <f>+VLOOKUP($A$1:$A$20375,'DT HUEVO'!$A:$E,4,0)</f>
        <v>EMPACADOS</v>
      </c>
      <c r="X879" t="str">
        <f>+VLOOKUP(T$1:T$20535,'DT HUEVO'!$H:$K,2,0)</f>
        <v>CENTRO ORIENTE</v>
      </c>
      <c r="Y879" t="str">
        <f>+VLOOKUP(T$1:T$20535,'DT HUEVO'!$H:$K,3,0)</f>
        <v>CALOTO</v>
      </c>
      <c r="Z879">
        <f>+VLOOKUP(A$1:A$20535,'DT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5159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440</v>
      </c>
      <c r="J880" s="131" t="s">
        <v>1262</v>
      </c>
      <c r="K880" s="131" t="s">
        <v>1263</v>
      </c>
      <c r="L880" s="133">
        <v>363.24000000000041</v>
      </c>
      <c r="M880" s="134">
        <v>46209</v>
      </c>
      <c r="O880" s="131" t="s">
        <v>1660</v>
      </c>
      <c r="P880" s="131">
        <v>2110302</v>
      </c>
      <c r="Q880" s="131" t="s">
        <v>321</v>
      </c>
      <c r="R880" s="131">
        <v>0</v>
      </c>
      <c r="T880" s="3" t="str">
        <f>+VLOOKUP(Tabla1[[#This Row],[id_bodega]],'CONVERSION DATOS'!B:D,2,0)</f>
        <v>TAT BOGOTA SIBERIA</v>
      </c>
      <c r="U880" s="3" t="str">
        <f>+VLOOKUP(Q880,'CONVERSION DATOS'!B:D,3,0)</f>
        <v>VEHICULOS</v>
      </c>
      <c r="V880" t="str">
        <f>+VLOOKUP($A$1:$A$20571,'DT HUEVO'!$A:$E,3,0)</f>
        <v>L</v>
      </c>
      <c r="W880" t="str">
        <f>+VLOOKUP($A$1:$A$20411,'DT HUEVO'!$A:$E,4,0)</f>
        <v>VERDE</v>
      </c>
      <c r="X880" t="str">
        <f>+VLOOKUP(T$1:T$20571,'DT HUEVO'!$H:$K,2,0)</f>
        <v>CENTRO ORIENTE</v>
      </c>
      <c r="Y880" t="str">
        <f>+VLOOKUP(T$1:T$20571,'DT HUEVO'!$H:$K,3,0)</f>
        <v>CALOTO</v>
      </c>
      <c r="Z880">
        <f>+VLOOKUP(A$1:A$20571,'DT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2110317</v>
      </c>
      <c r="B881" s="131" t="s">
        <v>1266</v>
      </c>
      <c r="C881" s="131" t="s">
        <v>1259</v>
      </c>
      <c r="D881" s="131">
        <v>360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450</v>
      </c>
      <c r="J881" s="131" t="s">
        <v>1262</v>
      </c>
      <c r="K881" s="131" t="s">
        <v>1263</v>
      </c>
      <c r="L881" s="133">
        <v>362.98</v>
      </c>
      <c r="M881" s="134">
        <v>46207</v>
      </c>
      <c r="N881" s="131">
        <v>0</v>
      </c>
      <c r="O881" s="131" t="s">
        <v>1660</v>
      </c>
      <c r="P881" s="131">
        <v>2110317</v>
      </c>
      <c r="Q881" s="131" t="s">
        <v>321</v>
      </c>
      <c r="R881" s="131">
        <v>0</v>
      </c>
      <c r="T881" s="3" t="str">
        <f>+VLOOKUP(Tabla1[[#This Row],[id_bodega]],'CONVERSION DATOS'!B:D,2,0)</f>
        <v>TAT BOGOTA SIBERIA</v>
      </c>
      <c r="U881" s="3" t="str">
        <f>+VLOOKUP(Q881,'CONVERSION DATOS'!B:D,3,0)</f>
        <v>VEHICULOS</v>
      </c>
      <c r="V881" t="str">
        <f>+VLOOKUP($A$1:$A$20571,'DT HUEVO'!$A:$E,3,0)</f>
        <v>L</v>
      </c>
      <c r="W881" t="str">
        <f>+VLOOKUP($A$1:$A$20411,'DT HUEVO'!$A:$E,4,0)</f>
        <v>EMPACADOS</v>
      </c>
      <c r="X881" t="str">
        <f>+VLOOKUP(T$1:T$20571,'DT HUEVO'!$H:$K,2,0)</f>
        <v>CENTRO ORIENTE</v>
      </c>
      <c r="Y881" t="str">
        <f>+VLOOKUP(T$1:T$20571,'DT HUEVO'!$H:$K,3,0)</f>
        <v>CALOTO</v>
      </c>
      <c r="Z881">
        <f>+VLOOKUP(A$1:A$20571,'DT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2152388</v>
      </c>
      <c r="B882" s="131" t="s">
        <v>1106</v>
      </c>
      <c r="C882" s="131" t="s">
        <v>1259</v>
      </c>
      <c r="D882" s="131">
        <v>345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550</v>
      </c>
      <c r="J882" s="131" t="s">
        <v>1262</v>
      </c>
      <c r="K882" s="131" t="s">
        <v>1263</v>
      </c>
      <c r="L882" s="133">
        <v>538.38</v>
      </c>
      <c r="M882" s="134">
        <v>46209</v>
      </c>
      <c r="O882" s="131" t="s">
        <v>1660</v>
      </c>
      <c r="P882" s="131">
        <v>2152388</v>
      </c>
      <c r="Q882" s="131" t="s">
        <v>321</v>
      </c>
      <c r="R882" s="131">
        <v>0</v>
      </c>
      <c r="T882" s="3" t="str">
        <f>+VLOOKUP(Tabla1[[#This Row],[id_bodega]],'CONVERSION DATOS'!B:D,2,0)</f>
        <v>TAT BOGOTA SIBERIA</v>
      </c>
      <c r="U882" s="3" t="str">
        <f>+VLOOKUP(Q882,'CONVERSION DATOS'!B:D,3,0)</f>
        <v>VEHICULOS</v>
      </c>
      <c r="V882" t="str">
        <f>+VLOOKUP($A$1:$A$20570,'DT HUEVO'!$A:$E,3,0)</f>
        <v>L</v>
      </c>
      <c r="W882" t="str">
        <f>+VLOOKUP($A$1:$A$20410,'DT HUEVO'!$A:$E,4,0)</f>
        <v>EMPACADOS</v>
      </c>
      <c r="X882" t="str">
        <f>+VLOOKUP(T$1:T$20570,'DT HUEVO'!$H:$K,2,0)</f>
        <v>CENTRO ORIENTE</v>
      </c>
      <c r="Y882" t="str">
        <f>+VLOOKUP(T$1:T$20570,'DT HUEVO'!$H:$K,3,0)</f>
        <v>CALOTO</v>
      </c>
      <c r="Z882">
        <f>+VLOOKUP(A$1:A$20570,'DT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152384</v>
      </c>
      <c r="B883" s="131" t="s">
        <v>1107</v>
      </c>
      <c r="C883" s="131" t="s">
        <v>1259</v>
      </c>
      <c r="D883" s="131">
        <v>300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540</v>
      </c>
      <c r="J883" s="131" t="s">
        <v>1262</v>
      </c>
      <c r="K883" s="131" t="s">
        <v>1263</v>
      </c>
      <c r="L883" s="133">
        <v>504.4</v>
      </c>
      <c r="M883" s="134">
        <v>46209</v>
      </c>
      <c r="O883" s="131" t="s">
        <v>1498</v>
      </c>
      <c r="P883" s="131">
        <v>152384</v>
      </c>
      <c r="Q883" s="131" t="s">
        <v>1499</v>
      </c>
      <c r="R883" s="131">
        <v>0</v>
      </c>
      <c r="T883" s="3" t="str">
        <f>+VLOOKUP(Tabla1[[#This Row],[id_bodega]],'CONVERSION DATOS'!B:D,2,0)</f>
        <v>TAT BOGOTA SIBERIA</v>
      </c>
      <c r="U883" s="3" t="str">
        <f>+VLOOKUP(Q883,'CONVERSION DATOS'!B:D,3,0)</f>
        <v>VEHICULOS</v>
      </c>
      <c r="V883" t="str">
        <f>+VLOOKUP($A$1:$A$20571,'DT HUEVO'!$A:$E,3,0)</f>
        <v>L</v>
      </c>
      <c r="W883" t="str">
        <f>+VLOOKUP($A$1:$A$20411,'DT HUEVO'!$A:$E,4,0)</f>
        <v>EMPACADOS</v>
      </c>
      <c r="X883" t="str">
        <f>+VLOOKUP(T$1:T$20571,'DT HUEVO'!$H:$K,2,0)</f>
        <v>CENTRO ORIENTE</v>
      </c>
      <c r="Y883" t="str">
        <f>+VLOOKUP(T$1:T$20571,'DT HUEVO'!$H:$K,3,0)</f>
        <v>CALOTO</v>
      </c>
      <c r="Z883">
        <f>+VLOOKUP(A$1:A$20571,'DT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4036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440</v>
      </c>
      <c r="J884" s="131" t="s">
        <v>1262</v>
      </c>
      <c r="K884" s="131" t="s">
        <v>1263</v>
      </c>
      <c r="L884" s="133">
        <v>363.24</v>
      </c>
      <c r="M884" s="134">
        <v>46209</v>
      </c>
      <c r="O884" s="131" t="s">
        <v>1498</v>
      </c>
      <c r="P884" s="131">
        <v>2110302</v>
      </c>
      <c r="Q884" s="131" t="s">
        <v>1499</v>
      </c>
      <c r="R884" s="131">
        <v>0</v>
      </c>
      <c r="T884" s="3" t="str">
        <f>+VLOOKUP(Tabla1[[#This Row],[id_bodega]],'CONVERSION DATOS'!B:D,2,0)</f>
        <v>TAT BOGOTA SIBERIA</v>
      </c>
      <c r="U884" s="3" t="str">
        <f>+VLOOKUP(Q884,'CONVERSION DATOS'!B:D,3,0)</f>
        <v>VEHICULOS</v>
      </c>
      <c r="V884" t="str">
        <f>+VLOOKUP($A$1:$A$20579,'DT HUEVO'!$A:$E,3,0)</f>
        <v>L</v>
      </c>
      <c r="W884" t="str">
        <f>+VLOOKUP($A$1:$A$20419,'DT HUEVO'!$A:$E,4,0)</f>
        <v>VERDE</v>
      </c>
      <c r="X884" t="str">
        <f>+VLOOKUP(T$1:T$20579,'DT HUEVO'!$H:$K,2,0)</f>
        <v>CENTRO ORIENTE</v>
      </c>
      <c r="Y884" t="str">
        <f>+VLOOKUP(T$1:T$20579,'DT HUEVO'!$H:$K,3,0)</f>
        <v>CALOTO</v>
      </c>
      <c r="Z884">
        <f>+VLOOKUP(A$1:A$20579,'DT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2110317</v>
      </c>
      <c r="B885" s="131" t="s">
        <v>1266</v>
      </c>
      <c r="C885" s="131" t="s">
        <v>1259</v>
      </c>
      <c r="D885" s="131">
        <v>120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450</v>
      </c>
      <c r="J885" s="131" t="s">
        <v>1262</v>
      </c>
      <c r="K885" s="131" t="s">
        <v>1263</v>
      </c>
      <c r="L885" s="133">
        <v>362.98</v>
      </c>
      <c r="M885" s="134">
        <v>46207</v>
      </c>
      <c r="N885" s="131">
        <v>0</v>
      </c>
      <c r="O885" s="131" t="s">
        <v>1498</v>
      </c>
      <c r="P885" s="131">
        <v>2110317</v>
      </c>
      <c r="Q885" s="131" t="s">
        <v>1499</v>
      </c>
      <c r="R885" s="131">
        <v>0</v>
      </c>
      <c r="T885" s="3" t="str">
        <f>+VLOOKUP(Tabla1[[#This Row],[id_bodega]],'CONVERSION DATOS'!B:D,2,0)</f>
        <v>TAT BOGOTA SIBERIA</v>
      </c>
      <c r="U885" s="3" t="str">
        <f>+VLOOKUP(Q885,'CONVERSION DATOS'!B:D,3,0)</f>
        <v>VEHICULOS</v>
      </c>
      <c r="V885" t="str">
        <f>+VLOOKUP($A$1:$A$20579,'DT HUEVO'!$A:$E,3,0)</f>
        <v>L</v>
      </c>
      <c r="W885" t="str">
        <f>+VLOOKUP($A$1:$A$20419,'DT HUEVO'!$A:$E,4,0)</f>
        <v>EMPACADOS</v>
      </c>
      <c r="X885" t="str">
        <f>+VLOOKUP(T$1:T$20579,'DT HUEVO'!$H:$K,2,0)</f>
        <v>CENTRO ORIENTE</v>
      </c>
      <c r="Y885" t="str">
        <f>+VLOOKUP(T$1:T$20579,'DT HUEVO'!$H:$K,3,0)</f>
        <v>CALOTO</v>
      </c>
      <c r="Z885">
        <f>+VLOOKUP(A$1:A$20579,'DT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180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550</v>
      </c>
      <c r="J886" s="131" t="s">
        <v>1262</v>
      </c>
      <c r="K886" s="131" t="s">
        <v>1263</v>
      </c>
      <c r="L886" s="133">
        <v>538.38</v>
      </c>
      <c r="M886" s="134">
        <v>46209</v>
      </c>
      <c r="O886" s="131" t="s">
        <v>1498</v>
      </c>
      <c r="P886" s="131">
        <v>2152388</v>
      </c>
      <c r="Q886" s="131" t="s">
        <v>1499</v>
      </c>
      <c r="R886" s="131">
        <v>0</v>
      </c>
      <c r="T886" s="3" t="str">
        <f>+VLOOKUP(Tabla1[[#This Row],[id_bodega]],'CONVERSION DATOS'!B:D,2,0)</f>
        <v>TAT BOGOTA SIBERIA</v>
      </c>
      <c r="U886" s="3" t="str">
        <f>+VLOOKUP(Q886,'CONVERSION DATOS'!B:D,3,0)</f>
        <v>VEHICULOS</v>
      </c>
      <c r="V886" t="str">
        <f>+VLOOKUP($A$1:$A$20535,'DT HUEVO'!$A:$E,3,0)</f>
        <v>L</v>
      </c>
      <c r="W886" t="str">
        <f>+VLOOKUP($A$1:$A$20375,'DT HUEVO'!$A:$E,4,0)</f>
        <v>EMPACADOS</v>
      </c>
      <c r="X886" t="str">
        <f>+VLOOKUP(T$1:T$20535,'DT HUEVO'!$H:$K,2,0)</f>
        <v>CENTRO ORIENTE</v>
      </c>
      <c r="Y886" t="str">
        <f>+VLOOKUP(T$1:T$20535,'DT HUEVO'!$H:$K,3,0)</f>
        <v>CALOTO</v>
      </c>
      <c r="Z886">
        <f>+VLOOKUP(A$1:A$20535,'DT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152384</v>
      </c>
      <c r="B887" s="131" t="s">
        <v>1107</v>
      </c>
      <c r="C887" s="131" t="s">
        <v>1259</v>
      </c>
      <c r="D887" s="131">
        <v>1200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540</v>
      </c>
      <c r="J887" s="131" t="s">
        <v>1262</v>
      </c>
      <c r="K887" s="131" t="s">
        <v>1263</v>
      </c>
      <c r="L887" s="133">
        <v>504.4</v>
      </c>
      <c r="M887" s="134">
        <v>46209</v>
      </c>
      <c r="O887" s="131" t="s">
        <v>1687</v>
      </c>
      <c r="P887" s="131">
        <v>152384</v>
      </c>
      <c r="Q887" s="131" t="s">
        <v>1500</v>
      </c>
      <c r="R887" s="131">
        <v>0</v>
      </c>
      <c r="T887" s="3" t="str">
        <f>+VLOOKUP(Tabla1[[#This Row],[id_bodega]],'CONVERSION DATOS'!B:D,2,0)</f>
        <v>TAT BOGOTA SIBERIA</v>
      </c>
      <c r="U887" s="3" t="str">
        <f>+VLOOKUP(Q887,'CONVERSION DATOS'!B:D,3,0)</f>
        <v>VEHICULOS</v>
      </c>
      <c r="V887" t="str">
        <f>+VLOOKUP($A$1:$A$20579,'DT HUEVO'!$A:$E,3,0)</f>
        <v>L</v>
      </c>
      <c r="W887" t="str">
        <f>+VLOOKUP($A$1:$A$20419,'DT HUEVO'!$A:$E,4,0)</f>
        <v>EMPACADOS</v>
      </c>
      <c r="X887" t="str">
        <f>+VLOOKUP(T$1:T$20579,'DT HUEVO'!$H:$K,2,0)</f>
        <v>CENTRO ORIENTE</v>
      </c>
      <c r="Y887" t="str">
        <f>+VLOOKUP(T$1:T$20579,'DT HUEVO'!$H:$K,3,0)</f>
        <v>CALOTO</v>
      </c>
      <c r="Z887">
        <f>+VLOOKUP(A$1:A$20579,'DT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5112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440</v>
      </c>
      <c r="J888" s="131" t="s">
        <v>1262</v>
      </c>
      <c r="K888" s="131" t="s">
        <v>1263</v>
      </c>
      <c r="L888" s="133">
        <v>363.24000000002729</v>
      </c>
      <c r="M888" s="134">
        <v>46209</v>
      </c>
      <c r="O888" s="131" t="s">
        <v>1687</v>
      </c>
      <c r="P888" s="131">
        <v>2110302</v>
      </c>
      <c r="Q888" s="131" t="s">
        <v>1500</v>
      </c>
      <c r="R888" s="131">
        <v>0</v>
      </c>
      <c r="T888" s="3" t="str">
        <f>+VLOOKUP(Tabla1[[#This Row],[id_bodega]],'CONVERSION DATOS'!B:D,2,0)</f>
        <v>TAT BOGOTA SIBERIA</v>
      </c>
      <c r="U888" s="3" t="str">
        <f>+VLOOKUP(Q888,'CONVERSION DATOS'!B:D,3,0)</f>
        <v>VEHICULOS</v>
      </c>
      <c r="V888" t="str">
        <f>+VLOOKUP($A$1:$A$20505,'DT HUEVO'!$A:$E,3,0)</f>
        <v>L</v>
      </c>
      <c r="W888" t="str">
        <f>+VLOOKUP($A$1:$A$20345,'DT HUEVO'!$A:$E,4,0)</f>
        <v>VERDE</v>
      </c>
      <c r="X888" t="str">
        <f>+VLOOKUP(T$1:T$20505,'DT HUEVO'!$H:$K,2,0)</f>
        <v>CENTRO ORIENTE</v>
      </c>
      <c r="Y888" t="str">
        <f>+VLOOKUP(T$1:T$20505,'DT HUEVO'!$H:$K,3,0)</f>
        <v>CALOTO</v>
      </c>
      <c r="Z888">
        <f>+VLOOKUP(A$1:A$20505,'DT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660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450</v>
      </c>
      <c r="J889" s="131" t="s">
        <v>1262</v>
      </c>
      <c r="K889" s="131" t="s">
        <v>1263</v>
      </c>
      <c r="L889" s="133">
        <v>362.98</v>
      </c>
      <c r="M889" s="134">
        <v>46207</v>
      </c>
      <c r="N889" s="131">
        <v>0</v>
      </c>
      <c r="O889" s="131" t="s">
        <v>1687</v>
      </c>
      <c r="P889" s="131">
        <v>2110317</v>
      </c>
      <c r="Q889" s="131" t="s">
        <v>1500</v>
      </c>
      <c r="R889" s="131">
        <v>0</v>
      </c>
      <c r="T889" s="3" t="str">
        <f>+VLOOKUP(Tabla1[[#This Row],[id_bodega]],'CONVERSION DATOS'!B:D,2,0)</f>
        <v>TAT BOGOTA SIBERIA</v>
      </c>
      <c r="U889" s="3" t="str">
        <f>+VLOOKUP(Q889,'CONVERSION DATOS'!B:D,3,0)</f>
        <v>VEHICULOS</v>
      </c>
      <c r="V889" t="str">
        <f>+VLOOKUP($A$1:$A$20570,'DT HUEVO'!$A:$E,3,0)</f>
        <v>L</v>
      </c>
      <c r="W889" t="str">
        <f>+VLOOKUP($A$1:$A$20410,'DT HUEVO'!$A:$E,4,0)</f>
        <v>EMPACADOS</v>
      </c>
      <c r="X889" t="str">
        <f>+VLOOKUP(T$1:T$20570,'DT HUEVO'!$H:$K,2,0)</f>
        <v>CENTRO ORIENTE</v>
      </c>
      <c r="Y889" t="str">
        <f>+VLOOKUP(T$1:T$20570,'DT HUEVO'!$H:$K,3,0)</f>
        <v>CALOTO</v>
      </c>
      <c r="Z889">
        <f>+VLOOKUP(A$1:A$20570,'DT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360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550</v>
      </c>
      <c r="J890" s="131" t="s">
        <v>1262</v>
      </c>
      <c r="K890" s="131" t="s">
        <v>1263</v>
      </c>
      <c r="L890" s="133">
        <v>538.38</v>
      </c>
      <c r="M890" s="134">
        <v>46209</v>
      </c>
      <c r="O890" s="131" t="s">
        <v>1687</v>
      </c>
      <c r="P890" s="131">
        <v>2152388</v>
      </c>
      <c r="Q890" s="131" t="s">
        <v>1500</v>
      </c>
      <c r="R890" s="131">
        <v>0</v>
      </c>
      <c r="T890" s="3" t="str">
        <f>+VLOOKUP(Tabla1[[#This Row],[id_bodega]],'CONVERSION DATOS'!B:D,2,0)</f>
        <v>TAT BOGOTA SIBERIA</v>
      </c>
      <c r="U890" s="3" t="str">
        <f>+VLOOKUP(Q890,'CONVERSION DATOS'!B:D,3,0)</f>
        <v>VEHICULOS</v>
      </c>
      <c r="V890" t="str">
        <f>+VLOOKUP($A$1:$A$20538,'DT HUEVO'!$A:$E,3,0)</f>
        <v>L</v>
      </c>
      <c r="W890" t="str">
        <f>+VLOOKUP($A$1:$A$20378,'DT HUEVO'!$A:$E,4,0)</f>
        <v>EMPACADOS</v>
      </c>
      <c r="X890" t="str">
        <f>+VLOOKUP(T$1:T$20538,'DT HUEVO'!$H:$K,2,0)</f>
        <v>CENTRO ORIENTE</v>
      </c>
      <c r="Y890" t="str">
        <f>+VLOOKUP(T$1:T$20538,'DT HUEVO'!$H:$K,3,0)</f>
        <v>CALOTO</v>
      </c>
      <c r="Z890">
        <f>+VLOOKUP(A$1:A$20538,'DT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152384</v>
      </c>
      <c r="B891" s="131" t="s">
        <v>1107</v>
      </c>
      <c r="C891" s="131" t="s">
        <v>1259</v>
      </c>
      <c r="D891" s="131">
        <v>645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540</v>
      </c>
      <c r="J891" s="131" t="s">
        <v>1262</v>
      </c>
      <c r="K891" s="131" t="s">
        <v>1263</v>
      </c>
      <c r="L891" s="133">
        <v>504.4</v>
      </c>
      <c r="M891" s="134">
        <v>46209</v>
      </c>
      <c r="O891" s="131" t="s">
        <v>1694</v>
      </c>
      <c r="P891" s="131">
        <v>152384</v>
      </c>
      <c r="Q891" s="131" t="s">
        <v>338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+VLOOKUP($A$1:$A$20378,'DT HUEVO'!$A:$E,3,0)</f>
        <v>L</v>
      </c>
      <c r="W891" t="str">
        <f>+VLOOKUP($A$1:$A$20218,'DT HUEVO'!$A:$E,4,0)</f>
        <v>EMPACADOS</v>
      </c>
      <c r="X891" t="str">
        <f>+VLOOKUP(T$1:T$20378,'DT HUEVO'!$H:$K,2,0)</f>
        <v>CENTRO ORIENTE</v>
      </c>
      <c r="Y891" t="str">
        <f>+VLOOKUP(T$1:T$20378,'DT HUEVO'!$H:$K,3,0)</f>
        <v>SANTANDER</v>
      </c>
      <c r="Z891">
        <f>+VLOOKUP(A$1:A$20378,'DT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2110302</v>
      </c>
      <c r="B892" s="131" t="s">
        <v>1007</v>
      </c>
      <c r="C892" s="131" t="s">
        <v>1259</v>
      </c>
      <c r="D892" s="131">
        <v>3120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440</v>
      </c>
      <c r="J892" s="131" t="s">
        <v>1262</v>
      </c>
      <c r="K892" s="131" t="s">
        <v>1263</v>
      </c>
      <c r="L892" s="133">
        <v>363.24</v>
      </c>
      <c r="M892" s="134">
        <v>46209</v>
      </c>
      <c r="O892" s="131" t="s">
        <v>1694</v>
      </c>
      <c r="P892" s="131">
        <v>2110302</v>
      </c>
      <c r="Q892" s="131" t="s">
        <v>338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+VLOOKUP($A$1:$A$20538,'DT HUEVO'!$A:$E,3,0)</f>
        <v>L</v>
      </c>
      <c r="W892" t="str">
        <f>+VLOOKUP($A$1:$A$20378,'DT HUEVO'!$A:$E,4,0)</f>
        <v>VERDE</v>
      </c>
      <c r="X892" t="str">
        <f>+VLOOKUP(T$1:T$20538,'DT HUEVO'!$H:$K,2,0)</f>
        <v>CENTRO ORIENTE</v>
      </c>
      <c r="Y892" t="str">
        <f>+VLOOKUP(T$1:T$20538,'DT HUEVO'!$H:$K,3,0)</f>
        <v>SANTANDER</v>
      </c>
      <c r="Z892">
        <f>+VLOOKUP(A$1:A$20538,'DT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2110317</v>
      </c>
      <c r="B893" s="131" t="s">
        <v>1266</v>
      </c>
      <c r="C893" s="131" t="s">
        <v>1259</v>
      </c>
      <c r="D893" s="131">
        <v>60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450</v>
      </c>
      <c r="J893" s="131" t="s">
        <v>1262</v>
      </c>
      <c r="K893" s="131" t="s">
        <v>1263</v>
      </c>
      <c r="L893" s="133">
        <v>362.98</v>
      </c>
      <c r="M893" s="134">
        <v>46205</v>
      </c>
      <c r="N893" s="131">
        <v>0</v>
      </c>
      <c r="O893" s="131" t="s">
        <v>1694</v>
      </c>
      <c r="P893" s="131">
        <v>2110317</v>
      </c>
      <c r="Q893" s="131" t="s">
        <v>338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+VLOOKUP($A$1:$A$20538,'DT HUEVO'!$A:$E,3,0)</f>
        <v>L</v>
      </c>
      <c r="W893" t="str">
        <f>+VLOOKUP($A$1:$A$20378,'DT HUEVO'!$A:$E,4,0)</f>
        <v>EMPACADOS</v>
      </c>
      <c r="X893" t="str">
        <f>+VLOOKUP(T$1:T$20538,'DT HUEVO'!$H:$K,2,0)</f>
        <v>CENTRO ORIENTE</v>
      </c>
      <c r="Y893" t="str">
        <f>+VLOOKUP(T$1:T$20538,'DT HUEVO'!$H:$K,3,0)</f>
        <v>SANTANDER</v>
      </c>
      <c r="Z893">
        <f>+VLOOKUP(A$1:A$20538,'DT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152384</v>
      </c>
      <c r="B894" s="131" t="s">
        <v>1107</v>
      </c>
      <c r="C894" s="131" t="s">
        <v>1259</v>
      </c>
      <c r="D894" s="131">
        <v>1350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540</v>
      </c>
      <c r="J894" s="131" t="s">
        <v>1262</v>
      </c>
      <c r="K894" s="131" t="s">
        <v>1263</v>
      </c>
      <c r="L894" s="133">
        <v>504.4</v>
      </c>
      <c r="M894" s="134">
        <v>46209</v>
      </c>
      <c r="O894" s="131" t="s">
        <v>1501</v>
      </c>
      <c r="P894" s="131">
        <v>152384</v>
      </c>
      <c r="Q894" s="131" t="s">
        <v>339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+VLOOKUP($A$1:$A$20490,'DT HUEVO'!$A:$E,3,0)</f>
        <v>L</v>
      </c>
      <c r="W894" t="str">
        <f>+VLOOKUP($A$1:$A$20330,'DT HUEVO'!$A:$E,4,0)</f>
        <v>EMPACADOS</v>
      </c>
      <c r="X894" t="str">
        <f>+VLOOKUP(T$1:T$20490,'DT HUEVO'!$H:$K,2,0)</f>
        <v>CENTRO ORIENTE</v>
      </c>
      <c r="Y894" t="str">
        <f>+VLOOKUP(T$1:T$20490,'DT HUEVO'!$H:$K,3,0)</f>
        <v>SANTANDER</v>
      </c>
      <c r="Z894">
        <f>+VLOOKUP(A$1:A$20490,'DT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1872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440</v>
      </c>
      <c r="J895" s="131" t="s">
        <v>1262</v>
      </c>
      <c r="K895" s="131" t="s">
        <v>1263</v>
      </c>
      <c r="L895" s="133">
        <v>363.24000001249073</v>
      </c>
      <c r="M895" s="134">
        <v>46209</v>
      </c>
      <c r="O895" s="131" t="s">
        <v>1501</v>
      </c>
      <c r="P895" s="131">
        <v>2110302</v>
      </c>
      <c r="Q895" s="131" t="s">
        <v>339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+VLOOKUP($A$1:$A$20579,'DT HUEVO'!$A:$E,3,0)</f>
        <v>L</v>
      </c>
      <c r="W895" t="str">
        <f>+VLOOKUP($A$1:$A$20419,'DT HUEVO'!$A:$E,4,0)</f>
        <v>VERDE</v>
      </c>
      <c r="X895" t="str">
        <f>+VLOOKUP(T$1:T$20579,'DT HUEVO'!$H:$K,2,0)</f>
        <v>CENTRO ORIENTE</v>
      </c>
      <c r="Y895" t="str">
        <f>+VLOOKUP(T$1:T$20579,'DT HUEVO'!$H:$K,3,0)</f>
        <v>SANTANDER</v>
      </c>
      <c r="Z895">
        <f>+VLOOKUP(A$1:A$20579,'DT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2110317</v>
      </c>
      <c r="B896" s="131" t="s">
        <v>1266</v>
      </c>
      <c r="C896" s="131" t="s">
        <v>1259</v>
      </c>
      <c r="D896" s="131">
        <v>2280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450</v>
      </c>
      <c r="J896" s="131" t="s">
        <v>1262</v>
      </c>
      <c r="K896" s="131" t="s">
        <v>1263</v>
      </c>
      <c r="L896" s="133">
        <v>362.98</v>
      </c>
      <c r="M896" s="134">
        <v>46210</v>
      </c>
      <c r="N896" s="131">
        <v>0</v>
      </c>
      <c r="O896" s="131" t="s">
        <v>1501</v>
      </c>
      <c r="P896" s="131">
        <v>2110317</v>
      </c>
      <c r="Q896" s="131" t="s">
        <v>339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VEHICULOS</v>
      </c>
      <c r="V896" t="str">
        <f>+VLOOKUP($A$1:$A$20579,'DT HUEVO'!$A:$E,3,0)</f>
        <v>L</v>
      </c>
      <c r="W896" t="str">
        <f>+VLOOKUP($A$1:$A$20419,'DT HUEVO'!$A:$E,4,0)</f>
        <v>EMPACADOS</v>
      </c>
      <c r="X896" t="str">
        <f>+VLOOKUP(T$1:T$20579,'DT HUEVO'!$H:$K,2,0)</f>
        <v>CENTRO ORIENTE</v>
      </c>
      <c r="Y896" t="str">
        <f>+VLOOKUP(T$1:T$20579,'DT HUEVO'!$H:$K,3,0)</f>
        <v>SANTANDER</v>
      </c>
      <c r="Z896">
        <f>+VLOOKUP(A$1:A$20579,'DT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152384</v>
      </c>
      <c r="B897" s="131" t="s">
        <v>1107</v>
      </c>
      <c r="C897" s="131" t="s">
        <v>1259</v>
      </c>
      <c r="D897" s="131">
        <v>195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540</v>
      </c>
      <c r="J897" s="131" t="s">
        <v>1262</v>
      </c>
      <c r="K897" s="131" t="s">
        <v>1263</v>
      </c>
      <c r="L897" s="133">
        <v>504.4</v>
      </c>
      <c r="M897" s="134">
        <v>46209</v>
      </c>
      <c r="O897" s="131" t="s">
        <v>1697</v>
      </c>
      <c r="P897" s="131">
        <v>152384</v>
      </c>
      <c r="Q897" s="131" t="s">
        <v>1155</v>
      </c>
      <c r="R897" s="131">
        <v>0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VEHICULOS</v>
      </c>
      <c r="V897" t="str">
        <f>+VLOOKUP($A$1:$A$20579,'DT HUEVO'!$A:$E,3,0)</f>
        <v>L</v>
      </c>
      <c r="W897" t="str">
        <f>+VLOOKUP($A$1:$A$20419,'DT HUEVO'!$A:$E,4,0)</f>
        <v>EMPACADOS</v>
      </c>
      <c r="X897" t="str">
        <f>+VLOOKUP(T$1:T$20579,'DT HUEVO'!$H:$K,2,0)</f>
        <v>CENTRO ORIENTE</v>
      </c>
      <c r="Y897" t="str">
        <f>+VLOOKUP(T$1:T$20579,'DT HUEVO'!$H:$K,3,0)</f>
        <v>SANTANDER</v>
      </c>
      <c r="Z897">
        <f>+VLOOKUP(A$1:A$20579,'DT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3555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440</v>
      </c>
      <c r="J898" s="131" t="s">
        <v>1262</v>
      </c>
      <c r="K898" s="131" t="s">
        <v>1263</v>
      </c>
      <c r="L898" s="133">
        <v>363.24</v>
      </c>
      <c r="M898" s="134">
        <v>46209</v>
      </c>
      <c r="O898" s="131" t="s">
        <v>1697</v>
      </c>
      <c r="P898" s="131">
        <v>2110302</v>
      </c>
      <c r="Q898" s="131" t="s">
        <v>1155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VEHICULOS</v>
      </c>
      <c r="V898" t="str">
        <f>+VLOOKUP($A$1:$A$20538,'DT HUEVO'!$A:$E,3,0)</f>
        <v>L</v>
      </c>
      <c r="W898" t="str">
        <f>+VLOOKUP($A$1:$A$20378,'DT HUEVO'!$A:$E,4,0)</f>
        <v>VERDE</v>
      </c>
      <c r="X898" t="str">
        <f>+VLOOKUP(T$1:T$20538,'DT HUEVO'!$H:$K,2,0)</f>
        <v>CENTRO ORIENTE</v>
      </c>
      <c r="Y898" t="str">
        <f>+VLOOKUP(T$1:T$20538,'DT HUEVO'!$H:$K,3,0)</f>
        <v>SANTANDER</v>
      </c>
      <c r="Z898">
        <f>+VLOOKUP(A$1:A$20538,'DT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152384</v>
      </c>
      <c r="B899" s="131" t="s">
        <v>1107</v>
      </c>
      <c r="C899" s="131" t="s">
        <v>1259</v>
      </c>
      <c r="D899" s="131">
        <v>450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540</v>
      </c>
      <c r="J899" s="131" t="s">
        <v>1262</v>
      </c>
      <c r="K899" s="131" t="s">
        <v>1263</v>
      </c>
      <c r="L899" s="133">
        <v>504.4</v>
      </c>
      <c r="M899" s="134">
        <v>46209</v>
      </c>
      <c r="O899" s="131" t="s">
        <v>1502</v>
      </c>
      <c r="P899" s="131">
        <v>152384</v>
      </c>
      <c r="Q899" s="131" t="s">
        <v>340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+VLOOKUP($A$1:$A$20442,'DT HUEVO'!$A:$E,3,0)</f>
        <v>L</v>
      </c>
      <c r="W899" t="str">
        <f>+VLOOKUP($A$1:$A$20282,'DT HUEVO'!$A:$E,4,0)</f>
        <v>EMPACADOS</v>
      </c>
      <c r="X899" t="str">
        <f>+VLOOKUP(T$1:T$20442,'DT HUEVO'!$H:$K,2,0)</f>
        <v>CENTRO ORIENTE</v>
      </c>
      <c r="Y899" t="str">
        <f>+VLOOKUP(T$1:T$20442,'DT HUEVO'!$H:$K,3,0)</f>
        <v>SANTANDER</v>
      </c>
      <c r="Z899">
        <f>+VLOOKUP(A$1:A$20442,'DT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2110302</v>
      </c>
      <c r="B900" s="131" t="s">
        <v>1007</v>
      </c>
      <c r="C900" s="131" t="s">
        <v>1259</v>
      </c>
      <c r="D900" s="131">
        <v>1702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440</v>
      </c>
      <c r="J900" s="131" t="s">
        <v>1262</v>
      </c>
      <c r="K900" s="131" t="s">
        <v>1263</v>
      </c>
      <c r="L900" s="133">
        <v>363.24000000268808</v>
      </c>
      <c r="M900" s="134">
        <v>46209</v>
      </c>
      <c r="O900" s="131" t="s">
        <v>1502</v>
      </c>
      <c r="P900" s="131">
        <v>2110302</v>
      </c>
      <c r="Q900" s="131" t="s">
        <v>340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+VLOOKUP($A$1:$A$20570,'DT HUEVO'!$A:$E,3,0)</f>
        <v>L</v>
      </c>
      <c r="W900" t="str">
        <f>+VLOOKUP($A$1:$A$20410,'DT HUEVO'!$A:$E,4,0)</f>
        <v>VERDE</v>
      </c>
      <c r="X900" t="str">
        <f>+VLOOKUP(T$1:T$20570,'DT HUEVO'!$H:$K,2,0)</f>
        <v>CENTRO ORIENTE</v>
      </c>
      <c r="Y900" t="str">
        <f>+VLOOKUP(T$1:T$20570,'DT HUEVO'!$H:$K,3,0)</f>
        <v>SANTANDER</v>
      </c>
      <c r="Z900">
        <f>+VLOOKUP(A$1:A$20570,'DT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2110317</v>
      </c>
      <c r="B901" s="131" t="s">
        <v>1266</v>
      </c>
      <c r="C901" s="131" t="s">
        <v>1259</v>
      </c>
      <c r="D901" s="131">
        <v>480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450</v>
      </c>
      <c r="J901" s="131" t="s">
        <v>1262</v>
      </c>
      <c r="K901" s="131" t="s">
        <v>1263</v>
      </c>
      <c r="L901" s="133">
        <v>362.98</v>
      </c>
      <c r="M901" s="134">
        <v>46209</v>
      </c>
      <c r="N901" s="131">
        <v>0</v>
      </c>
      <c r="O901" s="131" t="s">
        <v>1502</v>
      </c>
      <c r="P901" s="131">
        <v>2110317</v>
      </c>
      <c r="Q901" s="131" t="s">
        <v>340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+VLOOKUP($A$1:$A$20538,'DT HUEVO'!$A:$E,3,0)</f>
        <v>L</v>
      </c>
      <c r="W901" t="str">
        <f>+VLOOKUP($A$1:$A$20378,'DT HUEVO'!$A:$E,4,0)</f>
        <v>EMPACADOS</v>
      </c>
      <c r="X901" t="str">
        <f>+VLOOKUP(T$1:T$20538,'DT HUEVO'!$H:$K,2,0)</f>
        <v>CENTRO ORIENTE</v>
      </c>
      <c r="Y901" t="str">
        <f>+VLOOKUP(T$1:T$20538,'DT HUEVO'!$H:$K,3,0)</f>
        <v>SANTANDER</v>
      </c>
      <c r="Z901">
        <f>+VLOOKUP(A$1:A$20538,'DT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152384</v>
      </c>
      <c r="B902" s="131" t="s">
        <v>1107</v>
      </c>
      <c r="C902" s="131" t="s">
        <v>1259</v>
      </c>
      <c r="D902" s="131">
        <v>1500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540</v>
      </c>
      <c r="J902" s="131" t="s">
        <v>1262</v>
      </c>
      <c r="K902" s="131" t="s">
        <v>1263</v>
      </c>
      <c r="L902" s="133">
        <v>504.4</v>
      </c>
      <c r="M902" s="134">
        <v>46209</v>
      </c>
      <c r="O902" s="131" t="s">
        <v>1503</v>
      </c>
      <c r="P902" s="131">
        <v>152384</v>
      </c>
      <c r="Q902" s="131" t="s">
        <v>341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+VLOOKUP($A$1:$A$20453,'DT HUEVO'!$A:$E,3,0)</f>
        <v>L</v>
      </c>
      <c r="W902" t="str">
        <f>+VLOOKUP($A$1:$A$20293,'DT HUEVO'!$A:$E,4,0)</f>
        <v>EMPACADOS</v>
      </c>
      <c r="X902" t="str">
        <f>+VLOOKUP(T$1:T$20453,'DT HUEVO'!$H:$K,2,0)</f>
        <v>CENTRO ORIENTE</v>
      </c>
      <c r="Y902" t="str">
        <f>+VLOOKUP(T$1:T$20453,'DT HUEVO'!$H:$K,3,0)</f>
        <v>SANTANDER</v>
      </c>
      <c r="Z902">
        <f>+VLOOKUP(A$1:A$20453,'DT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2110302</v>
      </c>
      <c r="B903" s="131" t="s">
        <v>1007</v>
      </c>
      <c r="C903" s="131" t="s">
        <v>1259</v>
      </c>
      <c r="D903" s="131">
        <v>4264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440</v>
      </c>
      <c r="J903" s="131" t="s">
        <v>1262</v>
      </c>
      <c r="K903" s="131" t="s">
        <v>1263</v>
      </c>
      <c r="L903" s="133">
        <v>363.24</v>
      </c>
      <c r="M903" s="134">
        <v>46210</v>
      </c>
      <c r="O903" s="131" t="s">
        <v>1503</v>
      </c>
      <c r="P903" s="131">
        <v>2110302</v>
      </c>
      <c r="Q903" s="131" t="s">
        <v>341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+VLOOKUP($A$1:$A$20571,'DT HUEVO'!$A:$E,3,0)</f>
        <v>L</v>
      </c>
      <c r="W903" t="str">
        <f>+VLOOKUP($A$1:$A$20411,'DT HUEVO'!$A:$E,4,0)</f>
        <v>VERDE</v>
      </c>
      <c r="X903" t="str">
        <f>+VLOOKUP(T$1:T$20571,'DT HUEVO'!$H:$K,2,0)</f>
        <v>CENTRO ORIENTE</v>
      </c>
      <c r="Y903" t="str">
        <f>+VLOOKUP(T$1:T$20571,'DT HUEVO'!$H:$K,3,0)</f>
        <v>SANTANDER</v>
      </c>
      <c r="Z903">
        <f>+VLOOKUP(A$1:A$20571,'DT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2110317</v>
      </c>
      <c r="B904" s="131" t="s">
        <v>1266</v>
      </c>
      <c r="C904" s="131" t="s">
        <v>1259</v>
      </c>
      <c r="D904" s="131">
        <v>2700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450</v>
      </c>
      <c r="J904" s="131" t="s">
        <v>1262</v>
      </c>
      <c r="K904" s="131" t="s">
        <v>1263</v>
      </c>
      <c r="L904" s="133">
        <v>362.98</v>
      </c>
      <c r="M904" s="134">
        <v>46210</v>
      </c>
      <c r="N904" s="131">
        <v>0</v>
      </c>
      <c r="O904" s="131" t="s">
        <v>1503</v>
      </c>
      <c r="P904" s="131">
        <v>2110317</v>
      </c>
      <c r="Q904" s="131" t="s">
        <v>341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+VLOOKUP($A$1:$A$20579,'DT HUEVO'!$A:$E,3,0)</f>
        <v>L</v>
      </c>
      <c r="W904" t="str">
        <f>+VLOOKUP($A$1:$A$20419,'DT HUEVO'!$A:$E,4,0)</f>
        <v>EMPACADOS</v>
      </c>
      <c r="X904" t="str">
        <f>+VLOOKUP(T$1:T$20579,'DT HUEVO'!$H:$K,2,0)</f>
        <v>CENTRO ORIENTE</v>
      </c>
      <c r="Y904" t="str">
        <f>+VLOOKUP(T$1:T$20579,'DT HUEVO'!$H:$K,3,0)</f>
        <v>SANTANDER</v>
      </c>
      <c r="Z904">
        <f>+VLOOKUP(A$1:A$20579,'DT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152384</v>
      </c>
      <c r="B905" s="131" t="s">
        <v>1107</v>
      </c>
      <c r="C905" s="131" t="s">
        <v>1259</v>
      </c>
      <c r="D905" s="131">
        <v>345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540</v>
      </c>
      <c r="J905" s="131" t="s">
        <v>1262</v>
      </c>
      <c r="K905" s="131" t="s">
        <v>1263</v>
      </c>
      <c r="L905" s="133">
        <v>504.4</v>
      </c>
      <c r="M905" s="134">
        <v>46209</v>
      </c>
      <c r="O905" s="131" t="s">
        <v>1504</v>
      </c>
      <c r="P905" s="131">
        <v>152384</v>
      </c>
      <c r="Q905" s="131" t="s">
        <v>342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+VLOOKUP($A$1:$A$20579,'DT HUEVO'!$A:$E,3,0)</f>
        <v>L</v>
      </c>
      <c r="W905" t="str">
        <f>+VLOOKUP($A$1:$A$20419,'DT HUEVO'!$A:$E,4,0)</f>
        <v>EMPACADOS</v>
      </c>
      <c r="X905" t="str">
        <f>+VLOOKUP(T$1:T$20579,'DT HUEVO'!$H:$K,2,0)</f>
        <v>CENTRO ORIENTE</v>
      </c>
      <c r="Y905" t="str">
        <f>+VLOOKUP(T$1:T$20579,'DT HUEVO'!$H:$K,3,0)</f>
        <v>SANTANDER</v>
      </c>
      <c r="Z905">
        <f>+VLOOKUP(A$1:A$20579,'DT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5640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440</v>
      </c>
      <c r="J906" s="131" t="s">
        <v>1262</v>
      </c>
      <c r="K906" s="131" t="s">
        <v>1263</v>
      </c>
      <c r="L906" s="133">
        <v>363.24000000409961</v>
      </c>
      <c r="M906" s="134">
        <v>46209</v>
      </c>
      <c r="O906" s="131" t="s">
        <v>1504</v>
      </c>
      <c r="P906" s="131">
        <v>2110302</v>
      </c>
      <c r="Q906" s="131" t="s">
        <v>342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+VLOOKUP($A$1:$A$20535,'DT HUEVO'!$A:$E,3,0)</f>
        <v>L</v>
      </c>
      <c r="W906" t="str">
        <f>+VLOOKUP($A$1:$A$20375,'DT HUEVO'!$A:$E,4,0)</f>
        <v>VERDE</v>
      </c>
      <c r="X906" t="str">
        <f>+VLOOKUP(T$1:T$20535,'DT HUEVO'!$H:$K,2,0)</f>
        <v>CENTRO ORIENTE</v>
      </c>
      <c r="Y906" t="str">
        <f>+VLOOKUP(T$1:T$20535,'DT HUEVO'!$H:$K,3,0)</f>
        <v>SANTANDER</v>
      </c>
      <c r="Z906">
        <f>+VLOOKUP(A$1:A$20535,'DT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152384</v>
      </c>
      <c r="B907" s="131" t="s">
        <v>1107</v>
      </c>
      <c r="C907" s="131" t="s">
        <v>1259</v>
      </c>
      <c r="D907" s="131">
        <v>795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540</v>
      </c>
      <c r="J907" s="131" t="s">
        <v>1262</v>
      </c>
      <c r="K907" s="131" t="s">
        <v>1263</v>
      </c>
      <c r="L907" s="133">
        <v>504.4</v>
      </c>
      <c r="M907" s="134">
        <v>46209</v>
      </c>
      <c r="O907" s="131" t="s">
        <v>1505</v>
      </c>
      <c r="P907" s="131">
        <v>152384</v>
      </c>
      <c r="Q907" s="131" t="s">
        <v>343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+VLOOKUP($A$1:$A$20535,'DT HUEVO'!$A:$E,3,0)</f>
        <v>L</v>
      </c>
      <c r="W907" t="str">
        <f>+VLOOKUP($A$1:$A$20375,'DT HUEVO'!$A:$E,4,0)</f>
        <v>EMPACADOS</v>
      </c>
      <c r="X907" t="str">
        <f>+VLOOKUP(T$1:T$20535,'DT HUEVO'!$H:$K,2,0)</f>
        <v>CENTRO ORIENTE</v>
      </c>
      <c r="Y907" t="str">
        <f>+VLOOKUP(T$1:T$20535,'DT HUEVO'!$H:$K,3,0)</f>
        <v>SANTANDER</v>
      </c>
      <c r="Z907">
        <f>+VLOOKUP(A$1:A$20535,'DT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2110302</v>
      </c>
      <c r="B908" s="131" t="s">
        <v>1007</v>
      </c>
      <c r="C908" s="131" t="s">
        <v>1259</v>
      </c>
      <c r="D908" s="131">
        <v>5210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440</v>
      </c>
      <c r="J908" s="131" t="s">
        <v>1262</v>
      </c>
      <c r="K908" s="131" t="s">
        <v>1263</v>
      </c>
      <c r="L908" s="133">
        <v>363.24000000027138</v>
      </c>
      <c r="M908" s="134">
        <v>46209</v>
      </c>
      <c r="O908" s="131" t="s">
        <v>1505</v>
      </c>
      <c r="P908" s="131">
        <v>2110302</v>
      </c>
      <c r="Q908" s="131" t="s">
        <v>343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+VLOOKUP($A$1:$A$20490,'DT HUEVO'!$A:$E,3,0)</f>
        <v>L</v>
      </c>
      <c r="W908" t="str">
        <f>+VLOOKUP($A$1:$A$20330,'DT HUEVO'!$A:$E,4,0)</f>
        <v>VERDE</v>
      </c>
      <c r="X908" t="str">
        <f>+VLOOKUP(T$1:T$20490,'DT HUEVO'!$H:$K,2,0)</f>
        <v>CENTRO ORIENTE</v>
      </c>
      <c r="Y908" t="str">
        <f>+VLOOKUP(T$1:T$20490,'DT HUEVO'!$H:$K,3,0)</f>
        <v>SANTANDER</v>
      </c>
      <c r="Z908">
        <f>+VLOOKUP(A$1:A$20490,'DT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2110317</v>
      </c>
      <c r="B909" s="131" t="s">
        <v>1266</v>
      </c>
      <c r="C909" s="131" t="s">
        <v>1259</v>
      </c>
      <c r="D909" s="131">
        <v>420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450</v>
      </c>
      <c r="J909" s="131" t="s">
        <v>1262</v>
      </c>
      <c r="K909" s="131" t="s">
        <v>1263</v>
      </c>
      <c r="L909" s="133">
        <v>362.98</v>
      </c>
      <c r="M909" s="134">
        <v>46209</v>
      </c>
      <c r="N909" s="131">
        <v>0</v>
      </c>
      <c r="O909" s="131" t="s">
        <v>1505</v>
      </c>
      <c r="P909" s="131">
        <v>2110317</v>
      </c>
      <c r="Q909" s="131" t="s">
        <v>343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+VLOOKUP($A$1:$A$20505,'DT HUEVO'!$A:$E,3,0)</f>
        <v>L</v>
      </c>
      <c r="W909" t="str">
        <f>+VLOOKUP($A$1:$A$20345,'DT HUEVO'!$A:$E,4,0)</f>
        <v>EMPACADOS</v>
      </c>
      <c r="X909" t="str">
        <f>+VLOOKUP(T$1:T$20505,'DT HUEVO'!$H:$K,2,0)</f>
        <v>CENTRO ORIENTE</v>
      </c>
      <c r="Y909" t="str">
        <f>+VLOOKUP(T$1:T$20505,'DT HUEVO'!$H:$K,3,0)</f>
        <v>SANTANDER</v>
      </c>
      <c r="Z909">
        <f>+VLOOKUP(A$1:A$20505,'DT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152384</v>
      </c>
      <c r="B910" s="131" t="s">
        <v>1107</v>
      </c>
      <c r="C910" s="131" t="s">
        <v>1259</v>
      </c>
      <c r="D910" s="131">
        <v>660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540</v>
      </c>
      <c r="J910" s="131" t="s">
        <v>1262</v>
      </c>
      <c r="K910" s="131" t="s">
        <v>1263</v>
      </c>
      <c r="L910" s="133">
        <v>504.4</v>
      </c>
      <c r="M910" s="134">
        <v>46209</v>
      </c>
      <c r="O910" s="131" t="s">
        <v>1716</v>
      </c>
      <c r="P910" s="131">
        <v>152384</v>
      </c>
      <c r="Q910" s="131" t="s">
        <v>344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+VLOOKUP($A$1:$A$20448,'DT HUEVO'!$A:$E,3,0)</f>
        <v>L</v>
      </c>
      <c r="W910" t="str">
        <f>+VLOOKUP($A$1:$A$20288,'DT HUEVO'!$A:$E,4,0)</f>
        <v>EMPACADOS</v>
      </c>
      <c r="X910" t="str">
        <f>+VLOOKUP(T$1:T$20448,'DT HUEVO'!$H:$K,2,0)</f>
        <v>CENTRO ORIENTE</v>
      </c>
      <c r="Y910" t="str">
        <f>+VLOOKUP(T$1:T$20448,'DT HUEVO'!$H:$K,3,0)</f>
        <v>SANTANDER</v>
      </c>
      <c r="Z910">
        <f>+VLOOKUP(A$1:A$20448,'DT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2110302</v>
      </c>
      <c r="B911" s="131" t="s">
        <v>1007</v>
      </c>
      <c r="C911" s="131" t="s">
        <v>1259</v>
      </c>
      <c r="D911" s="131">
        <v>5684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440</v>
      </c>
      <c r="J911" s="131" t="s">
        <v>1262</v>
      </c>
      <c r="K911" s="131" t="s">
        <v>1263</v>
      </c>
      <c r="L911" s="133">
        <v>363.23999811699281</v>
      </c>
      <c r="M911" s="134">
        <v>46209</v>
      </c>
      <c r="O911" s="131" t="s">
        <v>1716</v>
      </c>
      <c r="P911" s="131">
        <v>2110302</v>
      </c>
      <c r="Q911" s="131" t="s">
        <v>344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+VLOOKUP($A$1:$A$20535,'DT HUEVO'!$A:$E,3,0)</f>
        <v>L</v>
      </c>
      <c r="W911" t="str">
        <f>+VLOOKUP($A$1:$A$20375,'DT HUEVO'!$A:$E,4,0)</f>
        <v>VERDE</v>
      </c>
      <c r="X911" t="str">
        <f>+VLOOKUP(T$1:T$20535,'DT HUEVO'!$H:$K,2,0)</f>
        <v>CENTRO ORIENTE</v>
      </c>
      <c r="Y911" t="str">
        <f>+VLOOKUP(T$1:T$20535,'DT HUEVO'!$H:$K,3,0)</f>
        <v>SANTANDER</v>
      </c>
      <c r="Z911">
        <f>+VLOOKUP(A$1:A$20535,'DT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152384</v>
      </c>
      <c r="B912" s="131" t="s">
        <v>1107</v>
      </c>
      <c r="C912" s="131" t="s">
        <v>1259</v>
      </c>
      <c r="D912" s="131">
        <v>1065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540</v>
      </c>
      <c r="J912" s="131" t="s">
        <v>1262</v>
      </c>
      <c r="K912" s="131" t="s">
        <v>1263</v>
      </c>
      <c r="L912" s="133">
        <v>504.4</v>
      </c>
      <c r="M912" s="134">
        <v>46207</v>
      </c>
      <c r="O912" s="131" t="s">
        <v>1506</v>
      </c>
      <c r="P912" s="131">
        <v>152384</v>
      </c>
      <c r="Q912" s="131" t="s">
        <v>345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+VLOOKUP($A$1:$A$20571,'DT HUEVO'!$A:$E,3,0)</f>
        <v>L</v>
      </c>
      <c r="W912" t="str">
        <f>+VLOOKUP($A$1:$A$20411,'DT HUEVO'!$A:$E,4,0)</f>
        <v>EMPACADOS</v>
      </c>
      <c r="X912" t="str">
        <f>+VLOOKUP(T$1:T$20571,'DT HUEVO'!$H:$K,2,0)</f>
        <v>CENTRO ORIENTE</v>
      </c>
      <c r="Y912" t="str">
        <f>+VLOOKUP(T$1:T$20571,'DT HUEVO'!$H:$K,3,0)</f>
        <v>SANTANDER</v>
      </c>
      <c r="Z912">
        <f>+VLOOKUP(A$1:A$20571,'DT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2110302</v>
      </c>
      <c r="B913" s="131" t="s">
        <v>1007</v>
      </c>
      <c r="C913" s="131" t="s">
        <v>1259</v>
      </c>
      <c r="D913" s="131">
        <v>7482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440</v>
      </c>
      <c r="J913" s="131" t="s">
        <v>1262</v>
      </c>
      <c r="K913" s="131" t="s">
        <v>1263</v>
      </c>
      <c r="L913" s="133">
        <v>363.24</v>
      </c>
      <c r="M913" s="134">
        <v>46209</v>
      </c>
      <c r="O913" s="131" t="s">
        <v>1506</v>
      </c>
      <c r="P913" s="131">
        <v>2110302</v>
      </c>
      <c r="Q913" s="131" t="s">
        <v>345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+VLOOKUP($A$1:$A$20571,'DT HUEVO'!$A:$E,3,0)</f>
        <v>L</v>
      </c>
      <c r="W913" t="str">
        <f>+VLOOKUP($A$1:$A$20411,'DT HUEVO'!$A:$E,4,0)</f>
        <v>VERDE</v>
      </c>
      <c r="X913" t="str">
        <f>+VLOOKUP(T$1:T$20571,'DT HUEVO'!$H:$K,2,0)</f>
        <v>CENTRO ORIENTE</v>
      </c>
      <c r="Y913" t="str">
        <f>+VLOOKUP(T$1:T$20571,'DT HUEVO'!$H:$K,3,0)</f>
        <v>SANTANDER</v>
      </c>
      <c r="Z913">
        <f>+VLOOKUP(A$1:A$20571,'DT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152384</v>
      </c>
      <c r="B914" s="131" t="s">
        <v>1107</v>
      </c>
      <c r="C914" s="131" t="s">
        <v>1259</v>
      </c>
      <c r="D914" s="131">
        <v>675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540</v>
      </c>
      <c r="J914" s="131" t="s">
        <v>1262</v>
      </c>
      <c r="K914" s="131" t="s">
        <v>1263</v>
      </c>
      <c r="L914" s="133">
        <v>504.4</v>
      </c>
      <c r="M914" s="134">
        <v>46209</v>
      </c>
      <c r="O914" s="131" t="s">
        <v>1507</v>
      </c>
      <c r="P914" s="131">
        <v>152384</v>
      </c>
      <c r="Q914" s="131" t="s">
        <v>1508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+VLOOKUP($A$1:$A$20570,'DT HUEVO'!$A:$E,3,0)</f>
        <v>L</v>
      </c>
      <c r="W914" t="str">
        <f>+VLOOKUP($A$1:$A$20410,'DT HUEVO'!$A:$E,4,0)</f>
        <v>EMPACADOS</v>
      </c>
      <c r="X914" t="str">
        <f>+VLOOKUP(T$1:T$20570,'DT HUEVO'!$H:$K,2,0)</f>
        <v>CENTRO ORIENTE</v>
      </c>
      <c r="Y914" t="str">
        <f>+VLOOKUP(T$1:T$20570,'DT HUEVO'!$H:$K,3,0)</f>
        <v>SANTANDER</v>
      </c>
      <c r="Z914">
        <f>+VLOOKUP(A$1:A$20570,'DT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2110302</v>
      </c>
      <c r="B915" s="131" t="s">
        <v>1007</v>
      </c>
      <c r="C915" s="131" t="s">
        <v>1259</v>
      </c>
      <c r="D915" s="131">
        <v>4814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440</v>
      </c>
      <c r="J915" s="131" t="s">
        <v>1262</v>
      </c>
      <c r="K915" s="131" t="s">
        <v>1263</v>
      </c>
      <c r="L915" s="133">
        <v>363.23999999983579</v>
      </c>
      <c r="M915" s="134">
        <v>46209</v>
      </c>
      <c r="O915" s="131" t="s">
        <v>1507</v>
      </c>
      <c r="P915" s="131">
        <v>2110302</v>
      </c>
      <c r="Q915" s="131" t="s">
        <v>1508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+VLOOKUP($A$1:$A$20535,'DT HUEVO'!$A:$E,3,0)</f>
        <v>L</v>
      </c>
      <c r="W915" t="str">
        <f>+VLOOKUP($A$1:$A$20375,'DT HUEVO'!$A:$E,4,0)</f>
        <v>VERDE</v>
      </c>
      <c r="X915" t="str">
        <f>+VLOOKUP(T$1:T$20535,'DT HUEVO'!$H:$K,2,0)</f>
        <v>CENTRO ORIENTE</v>
      </c>
      <c r="Y915" t="str">
        <f>+VLOOKUP(T$1:T$20535,'DT HUEVO'!$H:$K,3,0)</f>
        <v>SANTANDER</v>
      </c>
      <c r="Z915">
        <f>+VLOOKUP(A$1:A$20535,'DT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152384</v>
      </c>
      <c r="B916" s="131" t="s">
        <v>1107</v>
      </c>
      <c r="C916" s="131" t="s">
        <v>1259</v>
      </c>
      <c r="D916" s="131">
        <v>450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540</v>
      </c>
      <c r="J916" s="131" t="s">
        <v>1262</v>
      </c>
      <c r="K916" s="131" t="s">
        <v>1263</v>
      </c>
      <c r="L916" s="133">
        <v>504.4</v>
      </c>
      <c r="M916" s="134">
        <v>46209</v>
      </c>
      <c r="O916" s="131" t="s">
        <v>1509</v>
      </c>
      <c r="P916" s="131">
        <v>152384</v>
      </c>
      <c r="Q916" s="131" t="s">
        <v>346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+VLOOKUP($A$1:$A$20458,'DT HUEVO'!$A:$E,3,0)</f>
        <v>L</v>
      </c>
      <c r="W916" t="str">
        <f>+VLOOKUP($A$1:$A$20298,'DT HUEVO'!$A:$E,4,0)</f>
        <v>EMPACADOS</v>
      </c>
      <c r="X916" t="str">
        <f>+VLOOKUP(T$1:T$20458,'DT HUEVO'!$H:$K,2,0)</f>
        <v>CENTRO ORIENTE</v>
      </c>
      <c r="Y916" t="str">
        <f>+VLOOKUP(T$1:T$20458,'DT HUEVO'!$H:$K,3,0)</f>
        <v>SANTANDER</v>
      </c>
      <c r="Z916">
        <f>+VLOOKUP(A$1:A$20458,'DT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6510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440</v>
      </c>
      <c r="J917" s="131" t="s">
        <v>1262</v>
      </c>
      <c r="K917" s="131" t="s">
        <v>1263</v>
      </c>
      <c r="L917" s="133">
        <v>363.23999999989422</v>
      </c>
      <c r="M917" s="134">
        <v>46209</v>
      </c>
      <c r="O917" s="131" t="s">
        <v>1509</v>
      </c>
      <c r="P917" s="131">
        <v>2110302</v>
      </c>
      <c r="Q917" s="131" t="s">
        <v>346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+VLOOKUP($A$1:$A$20535,'DT HUEVO'!$A:$E,3,0)</f>
        <v>L</v>
      </c>
      <c r="W917" t="str">
        <f>+VLOOKUP($A$1:$A$20375,'DT HUEVO'!$A:$E,4,0)</f>
        <v>VERDE</v>
      </c>
      <c r="X917" t="str">
        <f>+VLOOKUP(T$1:T$20535,'DT HUEVO'!$H:$K,2,0)</f>
        <v>CENTRO ORIENTE</v>
      </c>
      <c r="Y917" t="str">
        <f>+VLOOKUP(T$1:T$20535,'DT HUEVO'!$H:$K,3,0)</f>
        <v>SANTANDER</v>
      </c>
      <c r="Z917">
        <f>+VLOOKUP(A$1:A$20535,'DT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2110302</v>
      </c>
      <c r="B918" s="131" t="s">
        <v>1007</v>
      </c>
      <c r="C918" s="131" t="s">
        <v>1259</v>
      </c>
      <c r="D918" s="131">
        <v>5910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440</v>
      </c>
      <c r="J918" s="131" t="s">
        <v>1262</v>
      </c>
      <c r="K918" s="131" t="s">
        <v>1263</v>
      </c>
      <c r="L918" s="133">
        <v>363.24000000269928</v>
      </c>
      <c r="M918" s="134">
        <v>46209</v>
      </c>
      <c r="O918" s="131" t="s">
        <v>1510</v>
      </c>
      <c r="P918" s="131">
        <v>2110302</v>
      </c>
      <c r="Q918" s="131" t="s">
        <v>1248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+VLOOKUP($A$1:$A$20535,'DT HUEVO'!$A:$E,3,0)</f>
        <v>L</v>
      </c>
      <c r="W918" t="str">
        <f>+VLOOKUP($A$1:$A$20375,'DT HUEVO'!$A:$E,4,0)</f>
        <v>VERDE</v>
      </c>
      <c r="X918" t="str">
        <f>+VLOOKUP(T$1:T$20535,'DT HUEVO'!$H:$K,2,0)</f>
        <v>CENTRO ORIENTE</v>
      </c>
      <c r="Y918" t="str">
        <f>+VLOOKUP(T$1:T$20535,'DT HUEVO'!$H:$K,3,0)</f>
        <v>SANTANDER</v>
      </c>
      <c r="Z918">
        <f>+VLOOKUP(A$1:A$20535,'DT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2110317</v>
      </c>
      <c r="B919" s="131" t="s">
        <v>1266</v>
      </c>
      <c r="C919" s="131" t="s">
        <v>1259</v>
      </c>
      <c r="D919" s="131">
        <v>120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450</v>
      </c>
      <c r="J919" s="131" t="s">
        <v>1262</v>
      </c>
      <c r="K919" s="131" t="s">
        <v>1263</v>
      </c>
      <c r="L919" s="133">
        <v>362.98</v>
      </c>
      <c r="M919" s="134">
        <v>46199</v>
      </c>
      <c r="N919" s="131">
        <v>0</v>
      </c>
      <c r="O919" s="131" t="s">
        <v>1510</v>
      </c>
      <c r="P919" s="131">
        <v>2110317</v>
      </c>
      <c r="Q919" s="131" t="s">
        <v>1248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+VLOOKUP($A$1:$A$20579,'DT HUEVO'!$A:$E,3,0)</f>
        <v>L</v>
      </c>
      <c r="W919" t="str">
        <f>+VLOOKUP($A$1:$A$20419,'DT HUEVO'!$A:$E,4,0)</f>
        <v>EMPACADOS</v>
      </c>
      <c r="X919" t="str">
        <f>+VLOOKUP(T$1:T$20579,'DT HUEVO'!$H:$K,2,0)</f>
        <v>CENTRO ORIENTE</v>
      </c>
      <c r="Y919" t="str">
        <f>+VLOOKUP(T$1:T$20579,'DT HUEVO'!$H:$K,3,0)</f>
        <v>SANTANDER</v>
      </c>
      <c r="Z919">
        <f>+VLOOKUP(A$1:A$20579,'DT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152384</v>
      </c>
      <c r="B920" s="131" t="s">
        <v>1107</v>
      </c>
      <c r="C920" s="131" t="s">
        <v>1259</v>
      </c>
      <c r="D920" s="131">
        <v>615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540</v>
      </c>
      <c r="J920" s="131" t="s">
        <v>1262</v>
      </c>
      <c r="K920" s="131" t="s">
        <v>1263</v>
      </c>
      <c r="L920" s="133">
        <v>504.4</v>
      </c>
      <c r="M920" s="134">
        <v>46207</v>
      </c>
      <c r="O920" s="131" t="s">
        <v>1511</v>
      </c>
      <c r="P920" s="131">
        <v>152384</v>
      </c>
      <c r="Q920" s="131" t="s">
        <v>347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+VLOOKUP($A$1:$A$20579,'DT HUEVO'!$A:$E,3,0)</f>
        <v>L</v>
      </c>
      <c r="W920" t="str">
        <f>+VLOOKUP($A$1:$A$20419,'DT HUEVO'!$A:$E,4,0)</f>
        <v>EMPACADOS</v>
      </c>
      <c r="X920" t="str">
        <f>+VLOOKUP(T$1:T$20579,'DT HUEVO'!$H:$K,2,0)</f>
        <v>CENTRO ORIENTE</v>
      </c>
      <c r="Y920" t="str">
        <f>+VLOOKUP(T$1:T$20579,'DT HUEVO'!$H:$K,3,0)</f>
        <v>SANTANDER</v>
      </c>
      <c r="Z920">
        <f>+VLOOKUP(A$1:A$20579,'DT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6608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440</v>
      </c>
      <c r="J921" s="131" t="s">
        <v>1262</v>
      </c>
      <c r="K921" s="131" t="s">
        <v>1263</v>
      </c>
      <c r="L921" s="133">
        <v>363.23999999781682</v>
      </c>
      <c r="M921" s="134">
        <v>46209</v>
      </c>
      <c r="O921" s="131" t="s">
        <v>1511</v>
      </c>
      <c r="P921" s="131">
        <v>2110302</v>
      </c>
      <c r="Q921" s="131" t="s">
        <v>347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+VLOOKUP($A$1:$A$20579,'DT HUEVO'!$A:$E,3,0)</f>
        <v>L</v>
      </c>
      <c r="W921" t="str">
        <f>+VLOOKUP($A$1:$A$20419,'DT HUEVO'!$A:$E,4,0)</f>
        <v>VERDE</v>
      </c>
      <c r="X921" t="str">
        <f>+VLOOKUP(T$1:T$20579,'DT HUEVO'!$H:$K,2,0)</f>
        <v>CENTRO ORIENTE</v>
      </c>
      <c r="Y921" t="str">
        <f>+VLOOKUP(T$1:T$20579,'DT HUEVO'!$H:$K,3,0)</f>
        <v>SANTANDER</v>
      </c>
      <c r="Z921">
        <f>+VLOOKUP(A$1:A$20579,'DT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2152388</v>
      </c>
      <c r="B922" s="131" t="s">
        <v>1106</v>
      </c>
      <c r="C922" s="131" t="s">
        <v>1259</v>
      </c>
      <c r="D922" s="131">
        <v>30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550</v>
      </c>
      <c r="J922" s="131" t="s">
        <v>1262</v>
      </c>
      <c r="K922" s="131" t="s">
        <v>1263</v>
      </c>
      <c r="L922" s="133">
        <v>538.38</v>
      </c>
      <c r="M922" s="134">
        <v>46204</v>
      </c>
      <c r="O922" s="131" t="s">
        <v>1511</v>
      </c>
      <c r="P922" s="131">
        <v>2152388</v>
      </c>
      <c r="Q922" s="131" t="s">
        <v>347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+VLOOKUP($A$1:$A$20576,'DT HUEVO'!$A:$E,3,0)</f>
        <v>L</v>
      </c>
      <c r="W922" t="str">
        <f>+VLOOKUP($A$1:$A$20416,'DT HUEVO'!$A:$E,4,0)</f>
        <v>EMPACADOS</v>
      </c>
      <c r="X922" t="str">
        <f>+VLOOKUP(T$1:T$20576,'DT HUEVO'!$H:$K,2,0)</f>
        <v>CENTRO ORIENTE</v>
      </c>
      <c r="Y922" t="str">
        <f>+VLOOKUP(T$1:T$20576,'DT HUEVO'!$H:$K,3,0)</f>
        <v>SANTANDER</v>
      </c>
      <c r="Z922">
        <f>+VLOOKUP(A$1:A$20576,'DT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152384</v>
      </c>
      <c r="B923" s="131" t="s">
        <v>1107</v>
      </c>
      <c r="C923" s="131" t="s">
        <v>1259</v>
      </c>
      <c r="D923" s="131">
        <v>165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540</v>
      </c>
      <c r="J923" s="131" t="s">
        <v>1262</v>
      </c>
      <c r="K923" s="131" t="s">
        <v>1263</v>
      </c>
      <c r="L923" s="133">
        <v>504.4</v>
      </c>
      <c r="M923" s="134">
        <v>46209</v>
      </c>
      <c r="O923" s="131" t="s">
        <v>1709</v>
      </c>
      <c r="P923" s="131">
        <v>152384</v>
      </c>
      <c r="Q923" s="131" t="s">
        <v>348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+VLOOKUP($A$1:$A$20535,'DT HUEVO'!$A:$E,3,0)</f>
        <v>L</v>
      </c>
      <c r="W923" t="str">
        <f>+VLOOKUP($A$1:$A$20375,'DT HUEVO'!$A:$E,4,0)</f>
        <v>EMPACADOS</v>
      </c>
      <c r="X923" t="str">
        <f>+VLOOKUP(T$1:T$20535,'DT HUEVO'!$H:$K,2,0)</f>
        <v>CENTRO ORIENTE</v>
      </c>
      <c r="Y923" t="str">
        <f>+VLOOKUP(T$1:T$20535,'DT HUEVO'!$H:$K,3,0)</f>
        <v>SANTANDER</v>
      </c>
      <c r="Z923">
        <f>+VLOOKUP(A$1:A$20535,'DT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2110302</v>
      </c>
      <c r="B924" s="131" t="s">
        <v>1007</v>
      </c>
      <c r="C924" s="131" t="s">
        <v>1259</v>
      </c>
      <c r="D924" s="131">
        <v>2657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440</v>
      </c>
      <c r="J924" s="131" t="s">
        <v>1262</v>
      </c>
      <c r="K924" s="131" t="s">
        <v>1263</v>
      </c>
      <c r="L924" s="133">
        <v>363.24000000000041</v>
      </c>
      <c r="M924" s="134">
        <v>46209</v>
      </c>
      <c r="O924" s="131" t="s">
        <v>1709</v>
      </c>
      <c r="P924" s="131">
        <v>2110302</v>
      </c>
      <c r="Q924" s="131" t="s">
        <v>348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+VLOOKUP($A$1:$A$20571,'DT HUEVO'!$A:$E,3,0)</f>
        <v>L</v>
      </c>
      <c r="W924" t="str">
        <f>+VLOOKUP($A$1:$A$20411,'DT HUEVO'!$A:$E,4,0)</f>
        <v>VERDE</v>
      </c>
      <c r="X924" t="str">
        <f>+VLOOKUP(T$1:T$20571,'DT HUEVO'!$H:$K,2,0)</f>
        <v>CENTRO ORIENTE</v>
      </c>
      <c r="Y924" t="str">
        <f>+VLOOKUP(T$1:T$20571,'DT HUEVO'!$H:$K,3,0)</f>
        <v>SANTANDER</v>
      </c>
      <c r="Z924">
        <f>+VLOOKUP(A$1:A$20571,'DT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2110317</v>
      </c>
      <c r="B925" s="131" t="s">
        <v>1266</v>
      </c>
      <c r="C925" s="131" t="s">
        <v>1259</v>
      </c>
      <c r="D925" s="131">
        <v>360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450</v>
      </c>
      <c r="J925" s="131" t="s">
        <v>1262</v>
      </c>
      <c r="K925" s="131" t="s">
        <v>1263</v>
      </c>
      <c r="L925" s="133">
        <v>362.98</v>
      </c>
      <c r="M925" s="134">
        <v>46207</v>
      </c>
      <c r="N925" s="131">
        <v>0</v>
      </c>
      <c r="O925" s="131" t="s">
        <v>1709</v>
      </c>
      <c r="P925" s="131">
        <v>2110317</v>
      </c>
      <c r="Q925" s="131" t="s">
        <v>348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+VLOOKUP($A$1:$A$20378,'DT HUEVO'!$A:$E,3,0)</f>
        <v>L</v>
      </c>
      <c r="W925" t="str">
        <f>+VLOOKUP($A$1:$A$20218,'DT HUEVO'!$A:$E,4,0)</f>
        <v>EMPACADOS</v>
      </c>
      <c r="X925" t="str">
        <f>+VLOOKUP(T$1:T$20378,'DT HUEVO'!$H:$K,2,0)</f>
        <v>CENTRO ORIENTE</v>
      </c>
      <c r="Y925" t="str">
        <f>+VLOOKUP(T$1:T$20378,'DT HUEVO'!$H:$K,3,0)</f>
        <v>SANTANDER</v>
      </c>
      <c r="Z925">
        <f>+VLOOKUP(A$1:A$20378,'DT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2110302</v>
      </c>
      <c r="B926" s="131" t="s">
        <v>1007</v>
      </c>
      <c r="C926" s="131" t="s">
        <v>1259</v>
      </c>
      <c r="D926" s="131">
        <v>8362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440</v>
      </c>
      <c r="J926" s="131" t="s">
        <v>1262</v>
      </c>
      <c r="K926" s="131" t="s">
        <v>1263</v>
      </c>
      <c r="L926" s="133">
        <v>363.23999999974069</v>
      </c>
      <c r="M926" s="134">
        <v>46209</v>
      </c>
      <c r="O926" s="131" t="s">
        <v>1512</v>
      </c>
      <c r="P926" s="131">
        <v>2110302</v>
      </c>
      <c r="Q926" s="131" t="s">
        <v>349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+VLOOKUP($A$1:$A$20538,'DT HUEVO'!$A:$E,3,0)</f>
        <v>L</v>
      </c>
      <c r="W926" t="str">
        <f>+VLOOKUP($A$1:$A$20378,'DT HUEVO'!$A:$E,4,0)</f>
        <v>VERDE</v>
      </c>
      <c r="X926" t="str">
        <f>+VLOOKUP(T$1:T$20538,'DT HUEVO'!$H:$K,2,0)</f>
        <v>CENTRO ORIENTE</v>
      </c>
      <c r="Y926" t="str">
        <f>+VLOOKUP(T$1:T$20538,'DT HUEVO'!$H:$K,3,0)</f>
        <v>SANTANDER</v>
      </c>
      <c r="Z926">
        <f>+VLOOKUP(A$1:A$20538,'DT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152384</v>
      </c>
      <c r="B927" s="131" t="s">
        <v>1107</v>
      </c>
      <c r="C927" s="131" t="s">
        <v>1259</v>
      </c>
      <c r="D927" s="131">
        <v>672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540</v>
      </c>
      <c r="J927" s="131" t="s">
        <v>1262</v>
      </c>
      <c r="K927" s="131" t="s">
        <v>1263</v>
      </c>
      <c r="L927" s="133">
        <v>504.4</v>
      </c>
      <c r="M927" s="134">
        <v>46209</v>
      </c>
      <c r="O927" s="131" t="s">
        <v>1710</v>
      </c>
      <c r="P927" s="131">
        <v>152384</v>
      </c>
      <c r="Q927" s="131" t="s">
        <v>350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+VLOOKUP($A$1:$A$20576,'DT HUEVO'!$A:$E,3,0)</f>
        <v>L</v>
      </c>
      <c r="W927" t="str">
        <f>+VLOOKUP($A$1:$A$20416,'DT HUEVO'!$A:$E,4,0)</f>
        <v>EMPACADOS</v>
      </c>
      <c r="X927" t="str">
        <f>+VLOOKUP(T$1:T$20576,'DT HUEVO'!$H:$K,2,0)</f>
        <v>CENTRO ORIENTE</v>
      </c>
      <c r="Y927" t="str">
        <f>+VLOOKUP(T$1:T$20576,'DT HUEVO'!$H:$K,3,0)</f>
        <v>SANTANDER</v>
      </c>
      <c r="Z927">
        <f>+VLOOKUP(A$1:A$20576,'DT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2110302</v>
      </c>
      <c r="B928" s="131" t="s">
        <v>1007</v>
      </c>
      <c r="C928" s="131" t="s">
        <v>1259</v>
      </c>
      <c r="D928" s="131">
        <v>10090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440</v>
      </c>
      <c r="J928" s="131" t="s">
        <v>1262</v>
      </c>
      <c r="K928" s="131" t="s">
        <v>1263</v>
      </c>
      <c r="L928" s="133">
        <v>363.24</v>
      </c>
      <c r="M928" s="134">
        <v>46209</v>
      </c>
      <c r="O928" s="131" t="s">
        <v>1710</v>
      </c>
      <c r="P928" s="131">
        <v>2110302</v>
      </c>
      <c r="Q928" s="131" t="s">
        <v>350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+VLOOKUP($A$1:$A$20505,'DT HUEVO'!$A:$E,3,0)</f>
        <v>L</v>
      </c>
      <c r="W928" t="str">
        <f>+VLOOKUP($A$1:$A$20345,'DT HUEVO'!$A:$E,4,0)</f>
        <v>VERDE</v>
      </c>
      <c r="X928" t="str">
        <f>+VLOOKUP(T$1:T$20505,'DT HUEVO'!$H:$K,2,0)</f>
        <v>CENTRO ORIENTE</v>
      </c>
      <c r="Y928" t="str">
        <f>+VLOOKUP(T$1:T$20505,'DT HUEVO'!$H:$K,3,0)</f>
        <v>SANTANDER</v>
      </c>
      <c r="Z928">
        <f>+VLOOKUP(A$1:A$20505,'DT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152384</v>
      </c>
      <c r="B929" s="131" t="s">
        <v>1107</v>
      </c>
      <c r="C929" s="131" t="s">
        <v>1259</v>
      </c>
      <c r="D929" s="131">
        <v>195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540</v>
      </c>
      <c r="J929" s="131" t="s">
        <v>1262</v>
      </c>
      <c r="K929" s="131" t="s">
        <v>1263</v>
      </c>
      <c r="L929" s="133">
        <v>504.4</v>
      </c>
      <c r="M929" s="134">
        <v>46209</v>
      </c>
      <c r="O929" s="131" t="s">
        <v>1691</v>
      </c>
      <c r="P929" s="131">
        <v>152384</v>
      </c>
      <c r="Q929" s="131" t="s">
        <v>352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+VLOOKUP($A$1:$A$20505,'DT HUEVO'!$A:$E,3,0)</f>
        <v>L</v>
      </c>
      <c r="W929" t="str">
        <f>+VLOOKUP($A$1:$A$20345,'DT HUEVO'!$A:$E,4,0)</f>
        <v>EMPACADOS</v>
      </c>
      <c r="X929" t="str">
        <f>+VLOOKUP(T$1:T$20505,'DT HUEVO'!$H:$K,2,0)</f>
        <v>CENTRO ORIENTE</v>
      </c>
      <c r="Y929" t="str">
        <f>+VLOOKUP(T$1:T$20505,'DT HUEVO'!$H:$K,3,0)</f>
        <v>SANTANDER</v>
      </c>
      <c r="Z929">
        <f>+VLOOKUP(A$1:A$20505,'DT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2110302</v>
      </c>
      <c r="B930" s="131" t="s">
        <v>1007</v>
      </c>
      <c r="C930" s="131" t="s">
        <v>1259</v>
      </c>
      <c r="D930" s="131">
        <v>9051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440</v>
      </c>
      <c r="J930" s="131" t="s">
        <v>1262</v>
      </c>
      <c r="K930" s="131" t="s">
        <v>1263</v>
      </c>
      <c r="L930" s="133">
        <v>363.24000000000052</v>
      </c>
      <c r="M930" s="134">
        <v>46210</v>
      </c>
      <c r="O930" s="131" t="s">
        <v>1691</v>
      </c>
      <c r="P930" s="131">
        <v>2110302</v>
      </c>
      <c r="Q930" s="131" t="s">
        <v>352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+VLOOKUP($A$1:$A$20570,'DT HUEVO'!$A:$E,3,0)</f>
        <v>L</v>
      </c>
      <c r="W930" t="str">
        <f>+VLOOKUP($A$1:$A$20410,'DT HUEVO'!$A:$E,4,0)</f>
        <v>VERDE</v>
      </c>
      <c r="X930" t="str">
        <f>+VLOOKUP(T$1:T$20570,'DT HUEVO'!$H:$K,2,0)</f>
        <v>CENTRO ORIENTE</v>
      </c>
      <c r="Y930" t="str">
        <f>+VLOOKUP(T$1:T$20570,'DT HUEVO'!$H:$K,3,0)</f>
        <v>SANTANDER</v>
      </c>
      <c r="Z930">
        <f>+VLOOKUP(A$1:A$20570,'DT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152384</v>
      </c>
      <c r="B931" s="131" t="s">
        <v>1107</v>
      </c>
      <c r="C931" s="131" t="s">
        <v>1259</v>
      </c>
      <c r="D931" s="131">
        <v>420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540</v>
      </c>
      <c r="J931" s="131" t="s">
        <v>1262</v>
      </c>
      <c r="K931" s="131" t="s">
        <v>1263</v>
      </c>
      <c r="L931" s="133">
        <v>504.4</v>
      </c>
      <c r="M931" s="134">
        <v>46209</v>
      </c>
      <c r="O931" s="131" t="s">
        <v>1513</v>
      </c>
      <c r="P931" s="131">
        <v>152384</v>
      </c>
      <c r="Q931" s="131" t="s">
        <v>1514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+VLOOKUP($A$1:$A$20535,'DT HUEVO'!$A:$E,3,0)</f>
        <v>L</v>
      </c>
      <c r="W931" t="str">
        <f>+VLOOKUP($A$1:$A$20375,'DT HUEVO'!$A:$E,4,0)</f>
        <v>EMPACADOS</v>
      </c>
      <c r="X931" t="str">
        <f>+VLOOKUP(T$1:T$20535,'DT HUEVO'!$H:$K,2,0)</f>
        <v>CENTRO ORIENTE</v>
      </c>
      <c r="Y931" t="str">
        <f>+VLOOKUP(T$1:T$20535,'DT HUEVO'!$H:$K,3,0)</f>
        <v>SANTANDER</v>
      </c>
      <c r="Z931">
        <f>+VLOOKUP(A$1:A$20535,'DT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2110302</v>
      </c>
      <c r="B932" s="131" t="s">
        <v>1007</v>
      </c>
      <c r="C932" s="131" t="s">
        <v>1259</v>
      </c>
      <c r="D932" s="131">
        <v>3709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440</v>
      </c>
      <c r="J932" s="131" t="s">
        <v>1262</v>
      </c>
      <c r="K932" s="131" t="s">
        <v>1263</v>
      </c>
      <c r="L932" s="133">
        <v>363.23999999516508</v>
      </c>
      <c r="M932" s="134">
        <v>46209</v>
      </c>
      <c r="O932" s="131" t="s">
        <v>1513</v>
      </c>
      <c r="P932" s="131">
        <v>2110302</v>
      </c>
      <c r="Q932" s="131" t="s">
        <v>1514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+VLOOKUP($A$1:$A$20538,'DT HUEVO'!$A:$E,3,0)</f>
        <v>L</v>
      </c>
      <c r="W932" t="str">
        <f>+VLOOKUP($A$1:$A$20378,'DT HUEVO'!$A:$E,4,0)</f>
        <v>VERDE</v>
      </c>
      <c r="X932" t="str">
        <f>+VLOOKUP(T$1:T$20538,'DT HUEVO'!$H:$K,2,0)</f>
        <v>CENTRO ORIENTE</v>
      </c>
      <c r="Y932" t="str">
        <f>+VLOOKUP(T$1:T$20538,'DT HUEVO'!$H:$K,3,0)</f>
        <v>SANTANDER</v>
      </c>
      <c r="Z932">
        <f>+VLOOKUP(A$1:A$20538,'DT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152384</v>
      </c>
      <c r="B933" s="131" t="s">
        <v>1107</v>
      </c>
      <c r="C933" s="131" t="s">
        <v>1259</v>
      </c>
      <c r="D933" s="131">
        <v>135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540</v>
      </c>
      <c r="J933" s="131" t="s">
        <v>1262</v>
      </c>
      <c r="K933" s="131" t="s">
        <v>1263</v>
      </c>
      <c r="L933" s="133">
        <v>504.4</v>
      </c>
      <c r="M933" s="134">
        <v>46209</v>
      </c>
      <c r="O933" s="131" t="s">
        <v>1736</v>
      </c>
      <c r="P933" s="131">
        <v>152384</v>
      </c>
      <c r="Q933" s="131" t="s">
        <v>1515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+VLOOKUP($A$1:$A$20535,'DT HUEVO'!$A:$E,3,0)</f>
        <v>L</v>
      </c>
      <c r="W933" t="str">
        <f>+VLOOKUP($A$1:$A$20375,'DT HUEVO'!$A:$E,4,0)</f>
        <v>EMPACADOS</v>
      </c>
      <c r="X933" t="str">
        <f>+VLOOKUP(T$1:T$20535,'DT HUEVO'!$H:$K,2,0)</f>
        <v>CENTRO ORIENTE</v>
      </c>
      <c r="Y933" t="str">
        <f>+VLOOKUP(T$1:T$20535,'DT HUEVO'!$H:$K,3,0)</f>
        <v>SANTANDER</v>
      </c>
      <c r="Z933">
        <f>+VLOOKUP(A$1:A$20535,'DT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2110302</v>
      </c>
      <c r="B934" s="131" t="s">
        <v>1007</v>
      </c>
      <c r="C934" s="131" t="s">
        <v>1259</v>
      </c>
      <c r="D934" s="131">
        <v>7305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440</v>
      </c>
      <c r="J934" s="131" t="s">
        <v>1262</v>
      </c>
      <c r="K934" s="131" t="s">
        <v>1263</v>
      </c>
      <c r="L934" s="133">
        <v>363.24000000156161</v>
      </c>
      <c r="M934" s="134">
        <v>46209</v>
      </c>
      <c r="O934" s="131" t="s">
        <v>1736</v>
      </c>
      <c r="P934" s="131">
        <v>2110302</v>
      </c>
      <c r="Q934" s="131" t="s">
        <v>1515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+VLOOKUP($A$1:$A$20579,'DT HUEVO'!$A:$E,3,0)</f>
        <v>L</v>
      </c>
      <c r="W934" t="str">
        <f>+VLOOKUP($A$1:$A$20419,'DT HUEVO'!$A:$E,4,0)</f>
        <v>VERDE</v>
      </c>
      <c r="X934" t="str">
        <f>+VLOOKUP(T$1:T$20579,'DT HUEVO'!$H:$K,2,0)</f>
        <v>CENTRO ORIENTE</v>
      </c>
      <c r="Y934" t="str">
        <f>+VLOOKUP(T$1:T$20579,'DT HUEVO'!$H:$K,3,0)</f>
        <v>SANTANDER</v>
      </c>
      <c r="Z934">
        <f>+VLOOKUP(A$1:A$20579,'DT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2110317</v>
      </c>
      <c r="B935" s="131" t="s">
        <v>1266</v>
      </c>
      <c r="C935" s="131" t="s">
        <v>1259</v>
      </c>
      <c r="D935" s="131">
        <v>120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450</v>
      </c>
      <c r="J935" s="131" t="s">
        <v>1262</v>
      </c>
      <c r="K935" s="131" t="s">
        <v>1263</v>
      </c>
      <c r="L935" s="133">
        <v>362.98</v>
      </c>
      <c r="M935" s="134">
        <v>46204</v>
      </c>
      <c r="N935" s="131">
        <v>0</v>
      </c>
      <c r="O935" s="131" t="s">
        <v>1736</v>
      </c>
      <c r="P935" s="131">
        <v>2110317</v>
      </c>
      <c r="Q935" s="131" t="s">
        <v>1515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+VLOOKUP($A$1:$A$20579,'DT HUEVO'!$A:$E,3,0)</f>
        <v>L</v>
      </c>
      <c r="W935" t="str">
        <f>+VLOOKUP($A$1:$A$20419,'DT HUEVO'!$A:$E,4,0)</f>
        <v>EMPACADOS</v>
      </c>
      <c r="X935" t="str">
        <f>+VLOOKUP(T$1:T$20579,'DT HUEVO'!$H:$K,2,0)</f>
        <v>CENTRO ORIENTE</v>
      </c>
      <c r="Y935" t="str">
        <f>+VLOOKUP(T$1:T$20579,'DT HUEVO'!$H:$K,3,0)</f>
        <v>SANTANDER</v>
      </c>
      <c r="Z935">
        <f>+VLOOKUP(A$1:A$20579,'DT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152384</v>
      </c>
      <c r="B936" s="131" t="s">
        <v>1107</v>
      </c>
      <c r="C936" s="131" t="s">
        <v>1259</v>
      </c>
      <c r="D936" s="131">
        <v>300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540</v>
      </c>
      <c r="J936" s="131" t="s">
        <v>1262</v>
      </c>
      <c r="K936" s="131" t="s">
        <v>1263</v>
      </c>
      <c r="L936" s="133">
        <v>504.4</v>
      </c>
      <c r="M936" s="134">
        <v>46207</v>
      </c>
      <c r="O936" s="131" t="s">
        <v>1516</v>
      </c>
      <c r="P936" s="131">
        <v>152384</v>
      </c>
      <c r="Q936" s="131" t="s">
        <v>1517</v>
      </c>
      <c r="R936" s="131">
        <v>0</v>
      </c>
      <c r="T936" s="3" t="str">
        <f>+VLOOKUP(Tabla1[[#This Row],[id_bodega]],'CONVERSION DATOS'!B:D,2,0)</f>
        <v>TAT BOGOTA MONTEVIDEO</v>
      </c>
      <c r="U936" s="3" t="str">
        <f>+VLOOKUP(Q936,'CONVERSION DATOS'!B:D,3,0)</f>
        <v>VEHICULOS</v>
      </c>
      <c r="V936" t="str">
        <f>+VLOOKUP($A$1:$A$20579,'DT HUEVO'!$A:$E,3,0)</f>
        <v>L</v>
      </c>
      <c r="W936" t="str">
        <f>+VLOOKUP($A$1:$A$20419,'DT HUEVO'!$A:$E,4,0)</f>
        <v>EMPACADOS</v>
      </c>
      <c r="X936" t="str">
        <f>+VLOOKUP(T$1:T$20579,'DT HUEVO'!$H:$K,2,0)</f>
        <v>CENTRO ORIENTE</v>
      </c>
      <c r="Y936" t="str">
        <f>+VLOOKUP(T$1:T$20579,'DT HUEVO'!$H:$K,3,0)</f>
        <v>SANTANDER</v>
      </c>
      <c r="Z936">
        <f>+VLOOKUP(A$1:A$20579,'DT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2110302</v>
      </c>
      <c r="B937" s="131" t="s">
        <v>1007</v>
      </c>
      <c r="C937" s="131" t="s">
        <v>1259</v>
      </c>
      <c r="D937" s="131">
        <v>11126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440</v>
      </c>
      <c r="J937" s="131" t="s">
        <v>1262</v>
      </c>
      <c r="K937" s="131" t="s">
        <v>1263</v>
      </c>
      <c r="L937" s="133">
        <v>363.23999999919693</v>
      </c>
      <c r="M937" s="134">
        <v>46209</v>
      </c>
      <c r="O937" s="131" t="s">
        <v>1516</v>
      </c>
      <c r="P937" s="131">
        <v>2110302</v>
      </c>
      <c r="Q937" s="131" t="s">
        <v>1517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+VLOOKUP($A$1:$A$20458,'DT HUEVO'!$A:$E,3,0)</f>
        <v>L</v>
      </c>
      <c r="W937" t="str">
        <f>+VLOOKUP($A$1:$A$20298,'DT HUEVO'!$A:$E,4,0)</f>
        <v>VERDE</v>
      </c>
      <c r="X937" t="str">
        <f>+VLOOKUP(T$1:T$20458,'DT HUEVO'!$H:$K,2,0)</f>
        <v>CENTRO ORIENTE</v>
      </c>
      <c r="Y937" t="str">
        <f>+VLOOKUP(T$1:T$20458,'DT HUEVO'!$H:$K,3,0)</f>
        <v>SANTANDER</v>
      </c>
      <c r="Z937">
        <f>+VLOOKUP(A$1:A$20458,'DT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152384</v>
      </c>
      <c r="B938" s="131" t="s">
        <v>1107</v>
      </c>
      <c r="C938" s="131" t="s">
        <v>1259</v>
      </c>
      <c r="D938" s="131">
        <v>465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540</v>
      </c>
      <c r="J938" s="131" t="s">
        <v>1262</v>
      </c>
      <c r="K938" s="131" t="s">
        <v>1263</v>
      </c>
      <c r="L938" s="133">
        <v>504.4</v>
      </c>
      <c r="M938" s="134">
        <v>46209</v>
      </c>
      <c r="O938" s="131" t="s">
        <v>1518</v>
      </c>
      <c r="P938" s="131">
        <v>152384</v>
      </c>
      <c r="Q938" s="131" t="s">
        <v>1519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+VLOOKUP($A$1:$A$20453,'DT HUEVO'!$A:$E,3,0)</f>
        <v>L</v>
      </c>
      <c r="W938" t="str">
        <f>+VLOOKUP($A$1:$A$20293,'DT HUEVO'!$A:$E,4,0)</f>
        <v>EMPACADOS</v>
      </c>
      <c r="X938" t="str">
        <f>+VLOOKUP(T$1:T$20453,'DT HUEVO'!$H:$K,2,0)</f>
        <v>CENTRO ORIENTE</v>
      </c>
      <c r="Y938" t="str">
        <f>+VLOOKUP(T$1:T$20453,'DT HUEVO'!$H:$K,3,0)</f>
        <v>SANTANDER</v>
      </c>
      <c r="Z938">
        <f>+VLOOKUP(A$1:A$20453,'DT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2110302</v>
      </c>
      <c r="B939" s="131" t="s">
        <v>1007</v>
      </c>
      <c r="C939" s="131" t="s">
        <v>1259</v>
      </c>
      <c r="D939" s="131">
        <v>4500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440</v>
      </c>
      <c r="J939" s="131" t="s">
        <v>1262</v>
      </c>
      <c r="K939" s="131" t="s">
        <v>1263</v>
      </c>
      <c r="L939" s="133">
        <v>363.24</v>
      </c>
      <c r="M939" s="134">
        <v>46209</v>
      </c>
      <c r="O939" s="131" t="s">
        <v>1518</v>
      </c>
      <c r="P939" s="131">
        <v>2110302</v>
      </c>
      <c r="Q939" s="131" t="s">
        <v>1519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+VLOOKUP($A$1:$A$20584,'DT HUEVO'!$A:$E,3,0)</f>
        <v>L</v>
      </c>
      <c r="W939" t="str">
        <f>+VLOOKUP($A$1:$A$20424,'DT HUEVO'!$A:$E,4,0)</f>
        <v>VERDE</v>
      </c>
      <c r="X939" t="str">
        <f>+VLOOKUP(T$1:T$20584,'DT HUEVO'!$H:$K,2,0)</f>
        <v>CENTRO ORIENTE</v>
      </c>
      <c r="Y939" t="str">
        <f>+VLOOKUP(T$1:T$20584,'DT HUEVO'!$H:$K,3,0)</f>
        <v>SANTANDER</v>
      </c>
      <c r="Z939">
        <f>+VLOOKUP(A$1:A$20584,'DT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152384</v>
      </c>
      <c r="B940" s="131" t="s">
        <v>1107</v>
      </c>
      <c r="C940" s="131" t="s">
        <v>1259</v>
      </c>
      <c r="D940" s="131">
        <v>210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540</v>
      </c>
      <c r="J940" s="131" t="s">
        <v>1262</v>
      </c>
      <c r="K940" s="131" t="s">
        <v>1263</v>
      </c>
      <c r="L940" s="133">
        <v>504.4</v>
      </c>
      <c r="M940" s="134">
        <v>46209</v>
      </c>
      <c r="O940" s="131" t="s">
        <v>1745</v>
      </c>
      <c r="P940" s="131">
        <v>152384</v>
      </c>
      <c r="Q940" s="131" t="s">
        <v>1520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VEHICULOS</v>
      </c>
      <c r="V940" t="str">
        <f>+VLOOKUP($A$1:$A$20584,'DT HUEVO'!$A:$E,3,0)</f>
        <v>L</v>
      </c>
      <c r="W940" t="str">
        <f>+VLOOKUP($A$1:$A$20424,'DT HUEVO'!$A:$E,4,0)</f>
        <v>EMPACADOS</v>
      </c>
      <c r="X940" t="str">
        <f>+VLOOKUP(T$1:T$20584,'DT HUEVO'!$H:$K,2,0)</f>
        <v>CENTRO ORIENTE</v>
      </c>
      <c r="Y940" t="str">
        <f>+VLOOKUP(T$1:T$20584,'DT HUEVO'!$H:$K,3,0)</f>
        <v>SANTANDER</v>
      </c>
      <c r="Z940">
        <f>+VLOOKUP(A$1:A$20584,'DT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2110302</v>
      </c>
      <c r="B941" s="131" t="s">
        <v>1007</v>
      </c>
      <c r="C941" s="131" t="s">
        <v>1259</v>
      </c>
      <c r="D941" s="131">
        <v>6566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440</v>
      </c>
      <c r="J941" s="131" t="s">
        <v>1262</v>
      </c>
      <c r="K941" s="131" t="s">
        <v>1263</v>
      </c>
      <c r="L941" s="133">
        <v>363.24000000192711</v>
      </c>
      <c r="M941" s="134">
        <v>46209</v>
      </c>
      <c r="O941" s="131" t="s">
        <v>1745</v>
      </c>
      <c r="P941" s="131">
        <v>2110302</v>
      </c>
      <c r="Q941" s="131" t="s">
        <v>1520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+VLOOKUP($A$1:$A$20584,'DT HUEVO'!$A:$E,3,0)</f>
        <v>L</v>
      </c>
      <c r="W941" t="str">
        <f>+VLOOKUP($A$1:$A$20424,'DT HUEVO'!$A:$E,4,0)</f>
        <v>VERDE</v>
      </c>
      <c r="X941" t="str">
        <f>+VLOOKUP(T$1:T$20584,'DT HUEVO'!$H:$K,2,0)</f>
        <v>CENTRO ORIENTE</v>
      </c>
      <c r="Y941" t="str">
        <f>+VLOOKUP(T$1:T$20584,'DT HUEVO'!$H:$K,3,0)</f>
        <v>SANTANDER</v>
      </c>
      <c r="Z941">
        <f>+VLOOKUP(A$1:A$20584,'DT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152384</v>
      </c>
      <c r="B942" s="131" t="s">
        <v>1107</v>
      </c>
      <c r="C942" s="131" t="s">
        <v>1259</v>
      </c>
      <c r="D942" s="131">
        <v>285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540</v>
      </c>
      <c r="J942" s="131" t="s">
        <v>1262</v>
      </c>
      <c r="K942" s="131" t="s">
        <v>1263</v>
      </c>
      <c r="L942" s="133">
        <v>504.4</v>
      </c>
      <c r="M942" s="134">
        <v>46209</v>
      </c>
      <c r="O942" s="131" t="s">
        <v>1746</v>
      </c>
      <c r="P942" s="131">
        <v>152384</v>
      </c>
      <c r="Q942" s="131" t="s">
        <v>1521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+VLOOKUP($A$1:$A$20584,'DT HUEVO'!$A:$E,3,0)</f>
        <v>L</v>
      </c>
      <c r="W942" t="str">
        <f>+VLOOKUP($A$1:$A$20424,'DT HUEVO'!$A:$E,4,0)</f>
        <v>EMPACADOS</v>
      </c>
      <c r="X942" t="str">
        <f>+VLOOKUP(T$1:T$20584,'DT HUEVO'!$H:$K,2,0)</f>
        <v>CENTRO ORIENTE</v>
      </c>
      <c r="Y942" t="str">
        <f>+VLOOKUP(T$1:T$20584,'DT HUEVO'!$H:$K,3,0)</f>
        <v>SANTANDER</v>
      </c>
      <c r="Z942">
        <f>+VLOOKUP(A$1:A$20584,'DT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4208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440</v>
      </c>
      <c r="J943" s="131" t="s">
        <v>1262</v>
      </c>
      <c r="K943" s="131" t="s">
        <v>1263</v>
      </c>
      <c r="L943" s="133">
        <v>363.24000000012359</v>
      </c>
      <c r="M943" s="134">
        <v>46209</v>
      </c>
      <c r="O943" s="131" t="s">
        <v>1746</v>
      </c>
      <c r="P943" s="131">
        <v>2110302</v>
      </c>
      <c r="Q943" s="131" t="s">
        <v>1521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+VLOOKUP($A$1:$A$20584,'DT HUEVO'!$A:$E,3,0)</f>
        <v>L</v>
      </c>
      <c r="W943" t="str">
        <f>+VLOOKUP($A$1:$A$20424,'DT HUEVO'!$A:$E,4,0)</f>
        <v>VERDE</v>
      </c>
      <c r="X943" t="str">
        <f>+VLOOKUP(T$1:T$20584,'DT HUEVO'!$H:$K,2,0)</f>
        <v>CENTRO ORIENTE</v>
      </c>
      <c r="Y943" t="str">
        <f>+VLOOKUP(T$1:T$20584,'DT HUEVO'!$H:$K,3,0)</f>
        <v>SANTANDER</v>
      </c>
      <c r="Z943">
        <f>+VLOOKUP(A$1:A$20584,'DT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152384</v>
      </c>
      <c r="B944" s="131" t="s">
        <v>1107</v>
      </c>
      <c r="C944" s="131" t="s">
        <v>1259</v>
      </c>
      <c r="D944" s="131">
        <v>240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540</v>
      </c>
      <c r="J944" s="131" t="s">
        <v>1262</v>
      </c>
      <c r="K944" s="131" t="s">
        <v>1263</v>
      </c>
      <c r="L944" s="133">
        <v>504.4</v>
      </c>
      <c r="M944" s="134">
        <v>46209</v>
      </c>
      <c r="O944" s="131" t="s">
        <v>1723</v>
      </c>
      <c r="P944" s="131">
        <v>152384</v>
      </c>
      <c r="Q944" s="131" t="s">
        <v>1522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+VLOOKUP($A$1:$A$20584,'DT HUEVO'!$A:$E,3,0)</f>
        <v>L</v>
      </c>
      <c r="W944" t="str">
        <f>+VLOOKUP($A$1:$A$20424,'DT HUEVO'!$A:$E,4,0)</f>
        <v>EMPACADOS</v>
      </c>
      <c r="X944" t="str">
        <f>+VLOOKUP(T$1:T$20584,'DT HUEVO'!$H:$K,2,0)</f>
        <v>CENTRO ORIENTE</v>
      </c>
      <c r="Y944" t="str">
        <f>+VLOOKUP(T$1:T$20584,'DT HUEVO'!$H:$K,3,0)</f>
        <v>SANTANDER</v>
      </c>
      <c r="Z944">
        <f>+VLOOKUP(A$1:A$20584,'DT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2110302</v>
      </c>
      <c r="B945" s="131" t="s">
        <v>1007</v>
      </c>
      <c r="C945" s="131" t="s">
        <v>1259</v>
      </c>
      <c r="D945" s="131">
        <v>3144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440</v>
      </c>
      <c r="J945" s="131" t="s">
        <v>1262</v>
      </c>
      <c r="K945" s="131" t="s">
        <v>1263</v>
      </c>
      <c r="L945" s="133">
        <v>363.24000000003161</v>
      </c>
      <c r="M945" s="134">
        <v>46210</v>
      </c>
      <c r="O945" s="131" t="s">
        <v>1723</v>
      </c>
      <c r="P945" s="131">
        <v>2110302</v>
      </c>
      <c r="Q945" s="131" t="s">
        <v>1522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+VLOOKUP($A$1:$A$20584,'DT HUEVO'!$A:$E,3,0)</f>
        <v>L</v>
      </c>
      <c r="W945" t="str">
        <f>+VLOOKUP($A$1:$A$20424,'DT HUEVO'!$A:$E,4,0)</f>
        <v>VERDE</v>
      </c>
      <c r="X945" t="str">
        <f>+VLOOKUP(T$1:T$20584,'DT HUEVO'!$H:$K,2,0)</f>
        <v>CENTRO ORIENTE</v>
      </c>
      <c r="Y945" t="str">
        <f>+VLOOKUP(T$1:T$20584,'DT HUEVO'!$H:$K,3,0)</f>
        <v>SANTANDER</v>
      </c>
      <c r="Z945">
        <f>+VLOOKUP(A$1:A$20584,'DT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2110317</v>
      </c>
      <c r="B946" s="131" t="s">
        <v>1266</v>
      </c>
      <c r="C946" s="131" t="s">
        <v>1259</v>
      </c>
      <c r="D946" s="131">
        <v>180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450</v>
      </c>
      <c r="J946" s="131" t="s">
        <v>1262</v>
      </c>
      <c r="K946" s="131" t="s">
        <v>1263</v>
      </c>
      <c r="L946" s="133">
        <v>362.98</v>
      </c>
      <c r="M946" s="134">
        <v>46209</v>
      </c>
      <c r="N946" s="131">
        <v>0</v>
      </c>
      <c r="O946" s="131" t="s">
        <v>1723</v>
      </c>
      <c r="P946" s="131">
        <v>2110317</v>
      </c>
      <c r="Q946" s="131" t="s">
        <v>1522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+VLOOKUP($A$1:$A$20584,'DT HUEVO'!$A:$E,3,0)</f>
        <v>L</v>
      </c>
      <c r="W946" t="str">
        <f>+VLOOKUP($A$1:$A$20424,'DT HUEVO'!$A:$E,4,0)</f>
        <v>EMPACADOS</v>
      </c>
      <c r="X946" t="str">
        <f>+VLOOKUP(T$1:T$20584,'DT HUEVO'!$H:$K,2,0)</f>
        <v>CENTRO ORIENTE</v>
      </c>
      <c r="Y946" t="str">
        <f>+VLOOKUP(T$1:T$20584,'DT HUEVO'!$H:$K,3,0)</f>
        <v>SANTANDER</v>
      </c>
      <c r="Z946">
        <f>+VLOOKUP(A$1:A$20584,'DT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2152388</v>
      </c>
      <c r="B947" s="131" t="s">
        <v>1106</v>
      </c>
      <c r="C947" s="131" t="s">
        <v>1259</v>
      </c>
      <c r="D947" s="131">
        <v>30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550</v>
      </c>
      <c r="J947" s="131" t="s">
        <v>1262</v>
      </c>
      <c r="K947" s="131" t="s">
        <v>1263</v>
      </c>
      <c r="L947" s="133">
        <v>538.38</v>
      </c>
      <c r="M947" s="134">
        <v>46209</v>
      </c>
      <c r="O947" s="131" t="s">
        <v>1723</v>
      </c>
      <c r="P947" s="131">
        <v>2152388</v>
      </c>
      <c r="Q947" s="131" t="s">
        <v>1522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+VLOOKUP($A$1:$A$20584,'DT HUEVO'!$A:$E,3,0)</f>
        <v>L</v>
      </c>
      <c r="W947" t="str">
        <f>+VLOOKUP($A$1:$A$20424,'DT HUEVO'!$A:$E,4,0)</f>
        <v>EMPACADOS</v>
      </c>
      <c r="X947" t="str">
        <f>+VLOOKUP(T$1:T$20584,'DT HUEVO'!$H:$K,2,0)</f>
        <v>CENTRO ORIENTE</v>
      </c>
      <c r="Y947" t="str">
        <f>+VLOOKUP(T$1:T$20584,'DT HUEVO'!$H:$K,3,0)</f>
        <v>SANTANDER</v>
      </c>
      <c r="Z947">
        <f>+VLOOKUP(A$1:A$20584,'DT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152384</v>
      </c>
      <c r="B948" s="131" t="s">
        <v>1107</v>
      </c>
      <c r="C948" s="131" t="s">
        <v>1259</v>
      </c>
      <c r="D948" s="131">
        <v>300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540</v>
      </c>
      <c r="J948" s="131" t="s">
        <v>1262</v>
      </c>
      <c r="K948" s="131" t="s">
        <v>1263</v>
      </c>
      <c r="L948" s="133">
        <v>504.4</v>
      </c>
      <c r="M948" s="134">
        <v>46209</v>
      </c>
      <c r="O948" s="131" t="s">
        <v>1523</v>
      </c>
      <c r="P948" s="131">
        <v>152384</v>
      </c>
      <c r="Q948" s="131" t="s">
        <v>1524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+VLOOKUP($A$1:$A$20584,'DT HUEVO'!$A:$E,3,0)</f>
        <v>L</v>
      </c>
      <c r="W948" t="str">
        <f>+VLOOKUP($A$1:$A$20424,'DT HUEVO'!$A:$E,4,0)</f>
        <v>EMPACADOS</v>
      </c>
      <c r="X948" t="str">
        <f>+VLOOKUP(T$1:T$20584,'DT HUEVO'!$H:$K,2,0)</f>
        <v>CENTRO ORIENTE</v>
      </c>
      <c r="Y948" t="str">
        <f>+VLOOKUP(T$1:T$20584,'DT HUEVO'!$H:$K,3,0)</f>
        <v>SANTANDER</v>
      </c>
      <c r="Z948">
        <f>+VLOOKUP(A$1:A$20584,'DT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2110302</v>
      </c>
      <c r="B949" s="131" t="s">
        <v>1007</v>
      </c>
      <c r="C949" s="131" t="s">
        <v>1259</v>
      </c>
      <c r="D949" s="131">
        <v>5719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440</v>
      </c>
      <c r="J949" s="131" t="s">
        <v>1262</v>
      </c>
      <c r="K949" s="131" t="s">
        <v>1263</v>
      </c>
      <c r="L949" s="133">
        <v>363.23999999936802</v>
      </c>
      <c r="M949" s="134">
        <v>46210</v>
      </c>
      <c r="O949" s="131" t="s">
        <v>1523</v>
      </c>
      <c r="P949" s="131">
        <v>2110302</v>
      </c>
      <c r="Q949" s="131" t="s">
        <v>1524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+VLOOKUP($A$1:$A$20584,'DT HUEVO'!$A:$E,3,0)</f>
        <v>L</v>
      </c>
      <c r="W949" t="str">
        <f>+VLOOKUP($A$1:$A$20424,'DT HUEVO'!$A:$E,4,0)</f>
        <v>VERDE</v>
      </c>
      <c r="X949" t="str">
        <f>+VLOOKUP(T$1:T$20584,'DT HUEVO'!$H:$K,2,0)</f>
        <v>CENTRO ORIENTE</v>
      </c>
      <c r="Y949" t="str">
        <f>+VLOOKUP(T$1:T$20584,'DT HUEVO'!$H:$K,3,0)</f>
        <v>SANTANDER</v>
      </c>
      <c r="Z949">
        <f>+VLOOKUP(A$1:A$20584,'DT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152384</v>
      </c>
      <c r="B950" s="131" t="s">
        <v>1107</v>
      </c>
      <c r="C950" s="131" t="s">
        <v>1259</v>
      </c>
      <c r="D950" s="131">
        <v>300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540</v>
      </c>
      <c r="J950" s="131" t="s">
        <v>1262</v>
      </c>
      <c r="K950" s="131" t="s">
        <v>1263</v>
      </c>
      <c r="L950" s="133">
        <v>504.4</v>
      </c>
      <c r="M950" s="134">
        <v>46209</v>
      </c>
      <c r="O950" s="131" t="s">
        <v>1711</v>
      </c>
      <c r="P950" s="131">
        <v>152384</v>
      </c>
      <c r="Q950" s="131" t="s">
        <v>1525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+VLOOKUP($A$1:$A$20584,'DT HUEVO'!$A:$E,3,0)</f>
        <v>L</v>
      </c>
      <c r="W950" t="str">
        <f>+VLOOKUP($A$1:$A$20424,'DT HUEVO'!$A:$E,4,0)</f>
        <v>EMPACADOS</v>
      </c>
      <c r="X950" t="str">
        <f>+VLOOKUP(T$1:T$20584,'DT HUEVO'!$H:$K,2,0)</f>
        <v>CENTRO ORIENTE</v>
      </c>
      <c r="Y950" t="str">
        <f>+VLOOKUP(T$1:T$20584,'DT HUEVO'!$H:$K,3,0)</f>
        <v>SANTANDER</v>
      </c>
      <c r="Z950">
        <f>+VLOOKUP(A$1:A$20584,'DT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2110302</v>
      </c>
      <c r="B951" s="131" t="s">
        <v>1007</v>
      </c>
      <c r="C951" s="131" t="s">
        <v>1259</v>
      </c>
      <c r="D951" s="131">
        <v>7620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440</v>
      </c>
      <c r="J951" s="131" t="s">
        <v>1262</v>
      </c>
      <c r="K951" s="131" t="s">
        <v>1263</v>
      </c>
      <c r="L951" s="133">
        <v>363.23999999500569</v>
      </c>
      <c r="M951" s="134">
        <v>46209</v>
      </c>
      <c r="O951" s="131" t="s">
        <v>1711</v>
      </c>
      <c r="P951" s="131">
        <v>2110302</v>
      </c>
      <c r="Q951" s="131" t="s">
        <v>1525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+VLOOKUP($A$1:$A$20584,'DT HUEVO'!$A:$E,3,0)</f>
        <v>L</v>
      </c>
      <c r="W951" t="str">
        <f>+VLOOKUP($A$1:$A$20424,'DT HUEVO'!$A:$E,4,0)</f>
        <v>VERDE</v>
      </c>
      <c r="X951" t="str">
        <f>+VLOOKUP(T$1:T$20584,'DT HUEVO'!$H:$K,2,0)</f>
        <v>CENTRO ORIENTE</v>
      </c>
      <c r="Y951" t="str">
        <f>+VLOOKUP(T$1:T$20584,'DT HUEVO'!$H:$K,3,0)</f>
        <v>SANTANDER</v>
      </c>
      <c r="Z951">
        <f>+VLOOKUP(A$1:A$20584,'DT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152384</v>
      </c>
      <c r="B952" s="131" t="s">
        <v>1107</v>
      </c>
      <c r="C952" s="131" t="s">
        <v>1259</v>
      </c>
      <c r="D952" s="131">
        <v>540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540</v>
      </c>
      <c r="J952" s="131" t="s">
        <v>1262</v>
      </c>
      <c r="K952" s="131" t="s">
        <v>1263</v>
      </c>
      <c r="L952" s="133">
        <v>504.4</v>
      </c>
      <c r="M952" s="134">
        <v>46209</v>
      </c>
      <c r="O952" s="131" t="s">
        <v>1526</v>
      </c>
      <c r="P952" s="131">
        <v>152384</v>
      </c>
      <c r="Q952" s="131" t="s">
        <v>1527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+VLOOKUP($A$1:$A$20584,'DT HUEVO'!$A:$E,3,0)</f>
        <v>L</v>
      </c>
      <c r="W952" t="str">
        <f>+VLOOKUP($A$1:$A$20424,'DT HUEVO'!$A:$E,4,0)</f>
        <v>EMPACADOS</v>
      </c>
      <c r="X952" t="str">
        <f>+VLOOKUP(T$1:T$20584,'DT HUEVO'!$H:$K,2,0)</f>
        <v>CENTRO ORIENTE</v>
      </c>
      <c r="Y952" t="str">
        <f>+VLOOKUP(T$1:T$20584,'DT HUEVO'!$H:$K,3,0)</f>
        <v>SANTANDER</v>
      </c>
      <c r="Z952">
        <f>+VLOOKUP(A$1:A$20584,'DT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2110302</v>
      </c>
      <c r="B953" s="131" t="s">
        <v>1007</v>
      </c>
      <c r="C953" s="131" t="s">
        <v>1259</v>
      </c>
      <c r="D953" s="131">
        <v>5114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440</v>
      </c>
      <c r="J953" s="131" t="s">
        <v>1262</v>
      </c>
      <c r="K953" s="131" t="s">
        <v>1263</v>
      </c>
      <c r="L953" s="133">
        <v>363.24000000000109</v>
      </c>
      <c r="M953" s="134">
        <v>46209</v>
      </c>
      <c r="O953" s="131" t="s">
        <v>1526</v>
      </c>
      <c r="P953" s="131">
        <v>2110302</v>
      </c>
      <c r="Q953" s="131" t="s">
        <v>1527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+VLOOKUP($A$1:$A$20584,'DT HUEVO'!$A:$E,3,0)</f>
        <v>L</v>
      </c>
      <c r="W953" t="str">
        <f>+VLOOKUP($A$1:$A$20424,'DT HUEVO'!$A:$E,4,0)</f>
        <v>VERDE</v>
      </c>
      <c r="X953" t="str">
        <f>+VLOOKUP(T$1:T$20584,'DT HUEVO'!$H:$K,2,0)</f>
        <v>CENTRO ORIENTE</v>
      </c>
      <c r="Y953" t="str">
        <f>+VLOOKUP(T$1:T$20584,'DT HUEVO'!$H:$K,3,0)</f>
        <v>SANTANDER</v>
      </c>
      <c r="Z953">
        <f>+VLOOKUP(A$1:A$20584,'DT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152384</v>
      </c>
      <c r="B954" s="131" t="s">
        <v>1107</v>
      </c>
      <c r="C954" s="131" t="s">
        <v>1259</v>
      </c>
      <c r="D954" s="131">
        <v>750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540</v>
      </c>
      <c r="J954" s="131" t="s">
        <v>1262</v>
      </c>
      <c r="K954" s="131" t="s">
        <v>1263</v>
      </c>
      <c r="L954" s="133">
        <v>504.4</v>
      </c>
      <c r="M954" s="134">
        <v>46209</v>
      </c>
      <c r="O954" s="131" t="s">
        <v>1528</v>
      </c>
      <c r="P954" s="131">
        <v>152384</v>
      </c>
      <c r="Q954" s="131" t="s">
        <v>1529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+VLOOKUP($A$1:$A$20584,'DT HUEVO'!$A:$E,3,0)</f>
        <v>L</v>
      </c>
      <c r="W954" t="str">
        <f>+VLOOKUP($A$1:$A$20424,'DT HUEVO'!$A:$E,4,0)</f>
        <v>EMPACADOS</v>
      </c>
      <c r="X954" t="str">
        <f>+VLOOKUP(T$1:T$20584,'DT HUEVO'!$H:$K,2,0)</f>
        <v>CENTRO ORIENTE</v>
      </c>
      <c r="Y954" t="str">
        <f>+VLOOKUP(T$1:T$20584,'DT HUEVO'!$H:$K,3,0)</f>
        <v>SANTANDER</v>
      </c>
      <c r="Z954">
        <f>+VLOOKUP(A$1:A$20584,'DT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2110302</v>
      </c>
      <c r="B955" s="131" t="s">
        <v>1007</v>
      </c>
      <c r="C955" s="131" t="s">
        <v>1259</v>
      </c>
      <c r="D955" s="131">
        <v>5130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440</v>
      </c>
      <c r="J955" s="131" t="s">
        <v>1262</v>
      </c>
      <c r="K955" s="131" t="s">
        <v>1263</v>
      </c>
      <c r="L955" s="133">
        <v>363.24</v>
      </c>
      <c r="M955" s="134">
        <v>46209</v>
      </c>
      <c r="O955" s="131" t="s">
        <v>1528</v>
      </c>
      <c r="P955" s="131">
        <v>2110302</v>
      </c>
      <c r="Q955" s="131" t="s">
        <v>1529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+VLOOKUP($A$1:$A$20590,'DT HUEVO'!$A:$E,3,0)</f>
        <v>L</v>
      </c>
      <c r="W955" t="str">
        <f>+VLOOKUP($A$1:$A$20430,'DT HUEVO'!$A:$E,4,0)</f>
        <v>VERDE</v>
      </c>
      <c r="X955" t="str">
        <f>+VLOOKUP(T$1:T$20590,'DT HUEVO'!$H:$K,2,0)</f>
        <v>CENTRO ORIENTE</v>
      </c>
      <c r="Y955" t="str">
        <f>+VLOOKUP(T$1:T$20590,'DT HUEVO'!$H:$K,3,0)</f>
        <v>SANTANDER</v>
      </c>
      <c r="Z955">
        <f>+VLOOKUP(A$1:A$20590,'DT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152384</v>
      </c>
      <c r="B956" s="131" t="s">
        <v>1107</v>
      </c>
      <c r="C956" s="131" t="s">
        <v>1259</v>
      </c>
      <c r="D956" s="131">
        <v>300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540</v>
      </c>
      <c r="J956" s="131" t="s">
        <v>1262</v>
      </c>
      <c r="K956" s="131" t="s">
        <v>1263</v>
      </c>
      <c r="L956" s="133">
        <v>504.4</v>
      </c>
      <c r="M956" s="134">
        <v>46207</v>
      </c>
      <c r="O956" s="131" t="s">
        <v>1530</v>
      </c>
      <c r="P956" s="131">
        <v>152384</v>
      </c>
      <c r="Q956" s="131" t="s">
        <v>1531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+VLOOKUP($A$1:$A$20590,'DT HUEVO'!$A:$E,3,0)</f>
        <v>L</v>
      </c>
      <c r="W956" t="str">
        <f>+VLOOKUP($A$1:$A$20430,'DT HUEVO'!$A:$E,4,0)</f>
        <v>EMPACADOS</v>
      </c>
      <c r="X956" t="str">
        <f>+VLOOKUP(T$1:T$20590,'DT HUEVO'!$H:$K,2,0)</f>
        <v>CENTRO ORIENTE</v>
      </c>
      <c r="Y956" t="str">
        <f>+VLOOKUP(T$1:T$20590,'DT HUEVO'!$H:$K,3,0)</f>
        <v>SANTANDER</v>
      </c>
      <c r="Z956">
        <f>+VLOOKUP(A$1:A$20590,'DT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2110302</v>
      </c>
      <c r="B957" s="131" t="s">
        <v>1007</v>
      </c>
      <c r="C957" s="131" t="s">
        <v>1259</v>
      </c>
      <c r="D957" s="131">
        <v>7552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440</v>
      </c>
      <c r="J957" s="131" t="s">
        <v>1262</v>
      </c>
      <c r="K957" s="131" t="s">
        <v>1263</v>
      </c>
      <c r="L957" s="133">
        <v>363.23999999610368</v>
      </c>
      <c r="M957" s="134">
        <v>46209</v>
      </c>
      <c r="O957" s="131" t="s">
        <v>1530</v>
      </c>
      <c r="P957" s="131">
        <v>2110302</v>
      </c>
      <c r="Q957" s="131" t="s">
        <v>1531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+VLOOKUP($A$1:$A$20590,'DT HUEVO'!$A:$E,3,0)</f>
        <v>L</v>
      </c>
      <c r="W957" t="str">
        <f>+VLOOKUP($A$1:$A$20430,'DT HUEVO'!$A:$E,4,0)</f>
        <v>VERDE</v>
      </c>
      <c r="X957" t="str">
        <f>+VLOOKUP(T$1:T$20590,'DT HUEVO'!$H:$K,2,0)</f>
        <v>CENTRO ORIENTE</v>
      </c>
      <c r="Y957" t="str">
        <f>+VLOOKUP(T$1:T$20590,'DT HUEVO'!$H:$K,3,0)</f>
        <v>SANTANDER</v>
      </c>
      <c r="Z957">
        <f>+VLOOKUP(A$1:A$20590,'DT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2152388</v>
      </c>
      <c r="B958" s="131" t="s">
        <v>1106</v>
      </c>
      <c r="C958" s="131" t="s">
        <v>1259</v>
      </c>
      <c r="D958" s="131">
        <v>360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550</v>
      </c>
      <c r="J958" s="131" t="s">
        <v>1262</v>
      </c>
      <c r="K958" s="131" t="s">
        <v>1263</v>
      </c>
      <c r="L958" s="133">
        <v>538.38</v>
      </c>
      <c r="M958" s="134">
        <v>46209</v>
      </c>
      <c r="O958" s="131" t="s">
        <v>1530</v>
      </c>
      <c r="P958" s="131">
        <v>2152388</v>
      </c>
      <c r="Q958" s="131" t="s">
        <v>1531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+VLOOKUP($A$1:$A$20590,'DT HUEVO'!$A:$E,3,0)</f>
        <v>L</v>
      </c>
      <c r="W958" t="str">
        <f>+VLOOKUP($A$1:$A$20430,'DT HUEVO'!$A:$E,4,0)</f>
        <v>EMPACADOS</v>
      </c>
      <c r="X958" t="str">
        <f>+VLOOKUP(T$1:T$20590,'DT HUEVO'!$H:$K,2,0)</f>
        <v>CENTRO ORIENTE</v>
      </c>
      <c r="Y958" t="str">
        <f>+VLOOKUP(T$1:T$20590,'DT HUEVO'!$H:$K,3,0)</f>
        <v>SANTANDER</v>
      </c>
      <c r="Z958">
        <f>+VLOOKUP(A$1:A$20590,'DT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152384</v>
      </c>
      <c r="B959" s="131" t="s">
        <v>1107</v>
      </c>
      <c r="C959" s="131" t="s">
        <v>1259</v>
      </c>
      <c r="D959" s="131">
        <v>645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540</v>
      </c>
      <c r="J959" s="131" t="s">
        <v>1262</v>
      </c>
      <c r="K959" s="131" t="s">
        <v>1263</v>
      </c>
      <c r="L959" s="133">
        <v>504.4</v>
      </c>
      <c r="M959" s="134">
        <v>46209</v>
      </c>
      <c r="O959" s="131" t="s">
        <v>1743</v>
      </c>
      <c r="P959" s="131">
        <v>152384</v>
      </c>
      <c r="Q959" s="131" t="s">
        <v>1532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+VLOOKUP($A$1:$A$20590,'DT HUEVO'!$A:$E,3,0)</f>
        <v>L</v>
      </c>
      <c r="W959" t="str">
        <f>+VLOOKUP($A$1:$A$20430,'DT HUEVO'!$A:$E,4,0)</f>
        <v>EMPACADOS</v>
      </c>
      <c r="X959" t="str">
        <f>+VLOOKUP(T$1:T$20590,'DT HUEVO'!$H:$K,2,0)</f>
        <v>CENTRO ORIENTE</v>
      </c>
      <c r="Y959" t="str">
        <f>+VLOOKUP(T$1:T$20590,'DT HUEVO'!$H:$K,3,0)</f>
        <v>SANTANDER</v>
      </c>
      <c r="Z959">
        <f>+VLOOKUP(A$1:A$20590,'DT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2110302</v>
      </c>
      <c r="B960" s="131" t="s">
        <v>1007</v>
      </c>
      <c r="C960" s="131" t="s">
        <v>1259</v>
      </c>
      <c r="D960" s="131">
        <v>4322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440</v>
      </c>
      <c r="J960" s="131" t="s">
        <v>1262</v>
      </c>
      <c r="K960" s="131" t="s">
        <v>1263</v>
      </c>
      <c r="L960" s="133">
        <v>363.24000000242842</v>
      </c>
      <c r="M960" s="134">
        <v>46209</v>
      </c>
      <c r="O960" s="131" t="s">
        <v>1743</v>
      </c>
      <c r="P960" s="131">
        <v>2110302</v>
      </c>
      <c r="Q960" s="131" t="s">
        <v>1532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+VLOOKUP($A$1:$A$20590,'DT HUEVO'!$A:$E,3,0)</f>
        <v>L</v>
      </c>
      <c r="W960" t="str">
        <f>+VLOOKUP($A$1:$A$20430,'DT HUEVO'!$A:$E,4,0)</f>
        <v>VERDE</v>
      </c>
      <c r="X960" t="str">
        <f>+VLOOKUP(T$1:T$20590,'DT HUEVO'!$H:$K,2,0)</f>
        <v>CENTRO ORIENTE</v>
      </c>
      <c r="Y960" t="str">
        <f>+VLOOKUP(T$1:T$20590,'DT HUEVO'!$H:$K,3,0)</f>
        <v>SANTANDER</v>
      </c>
      <c r="Z960">
        <f>+VLOOKUP(A$1:A$20590,'DT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2110302</v>
      </c>
      <c r="B961" s="131" t="s">
        <v>1007</v>
      </c>
      <c r="C961" s="131" t="s">
        <v>1259</v>
      </c>
      <c r="D961" s="131">
        <v>6112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440</v>
      </c>
      <c r="J961" s="131" t="s">
        <v>1262</v>
      </c>
      <c r="K961" s="131" t="s">
        <v>1263</v>
      </c>
      <c r="L961" s="133">
        <v>363.24</v>
      </c>
      <c r="M961" s="134">
        <v>46209</v>
      </c>
      <c r="O961" s="131" t="s">
        <v>1533</v>
      </c>
      <c r="P961" s="131">
        <v>2110302</v>
      </c>
      <c r="Q961" s="131" t="s">
        <v>1534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+VLOOKUP($A$1:$A$20590,'DT HUEVO'!$A:$E,3,0)</f>
        <v>L</v>
      </c>
      <c r="W961" t="str">
        <f>+VLOOKUP($A$1:$A$20430,'DT HUEVO'!$A:$E,4,0)</f>
        <v>VERDE</v>
      </c>
      <c r="X961" t="str">
        <f>+VLOOKUP(T$1:T$20590,'DT HUEVO'!$H:$K,2,0)</f>
        <v>CENTRO ORIENTE</v>
      </c>
      <c r="Y961" t="str">
        <f>+VLOOKUP(T$1:T$20590,'DT HUEVO'!$H:$K,3,0)</f>
        <v>SANTANDER</v>
      </c>
      <c r="Z961">
        <f>+VLOOKUP(A$1:A$20590,'DT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2110317</v>
      </c>
      <c r="B962" s="131" t="s">
        <v>1266</v>
      </c>
      <c r="C962" s="131" t="s">
        <v>1259</v>
      </c>
      <c r="D962" s="131">
        <v>30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450</v>
      </c>
      <c r="J962" s="131" t="s">
        <v>1262</v>
      </c>
      <c r="K962" s="131" t="s">
        <v>1263</v>
      </c>
      <c r="L962" s="133">
        <v>362.98</v>
      </c>
      <c r="M962" s="134">
        <v>46205</v>
      </c>
      <c r="N962" s="131">
        <v>0</v>
      </c>
      <c r="O962" s="131" t="s">
        <v>1533</v>
      </c>
      <c r="P962" s="131">
        <v>2110317</v>
      </c>
      <c r="Q962" s="131" t="s">
        <v>1534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+VLOOKUP($A$1:$A$20590,'DT HUEVO'!$A:$E,3,0)</f>
        <v>L</v>
      </c>
      <c r="W962" t="str">
        <f>+VLOOKUP($A$1:$A$20430,'DT HUEVO'!$A:$E,4,0)</f>
        <v>EMPACADOS</v>
      </c>
      <c r="X962" t="str">
        <f>+VLOOKUP(T$1:T$20590,'DT HUEVO'!$H:$K,2,0)</f>
        <v>CENTRO ORIENTE</v>
      </c>
      <c r="Y962" t="str">
        <f>+VLOOKUP(T$1:T$20590,'DT HUEVO'!$H:$K,3,0)</f>
        <v>SANTANDER</v>
      </c>
      <c r="Z962">
        <f>+VLOOKUP(A$1:A$20590,'DT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2152388</v>
      </c>
      <c r="B963" s="131" t="s">
        <v>1106</v>
      </c>
      <c r="C963" s="131" t="s">
        <v>1259</v>
      </c>
      <c r="D963" s="131">
        <v>105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550</v>
      </c>
      <c r="J963" s="131" t="s">
        <v>1262</v>
      </c>
      <c r="K963" s="131" t="s">
        <v>1263</v>
      </c>
      <c r="L963" s="133">
        <v>538.38</v>
      </c>
      <c r="M963" s="134">
        <v>46200</v>
      </c>
      <c r="O963" s="131" t="s">
        <v>1533</v>
      </c>
      <c r="P963" s="131">
        <v>2152388</v>
      </c>
      <c r="Q963" s="131" t="s">
        <v>1534</v>
      </c>
      <c r="R963" s="131">
        <v>0</v>
      </c>
      <c r="T963" s="3" t="str">
        <f>+VLOOKUP(Tabla1[[#This Row],[id_bodega]],'CONVERSION DATOS'!B:D,2,0)</f>
        <v>TAT BOGOTA MONTEVIDEO</v>
      </c>
      <c r="U963" s="3" t="str">
        <f>+VLOOKUP(Q963,'CONVERSION DATOS'!B:D,3,0)</f>
        <v>VEHICULOS</v>
      </c>
      <c r="V963" t="str">
        <f>+VLOOKUP($A$1:$A$20590,'DT HUEVO'!$A:$E,3,0)</f>
        <v>L</v>
      </c>
      <c r="W963" t="str">
        <f>+VLOOKUP($A$1:$A$20430,'DT HUEVO'!$A:$E,4,0)</f>
        <v>EMPACADOS</v>
      </c>
      <c r="X963" t="str">
        <f>+VLOOKUP(T$1:T$20590,'DT HUEVO'!$H:$K,2,0)</f>
        <v>CENTRO ORIENTE</v>
      </c>
      <c r="Y963" t="str">
        <f>+VLOOKUP(T$1:T$20590,'DT HUEVO'!$H:$K,3,0)</f>
        <v>SANTANDER</v>
      </c>
      <c r="Z963">
        <f>+VLOOKUP(A$1:A$20590,'DT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152384</v>
      </c>
      <c r="B964" s="131" t="s">
        <v>1107</v>
      </c>
      <c r="C964" s="131" t="s">
        <v>1259</v>
      </c>
      <c r="D964" s="131">
        <v>90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540</v>
      </c>
      <c r="J964" s="131" t="s">
        <v>1262</v>
      </c>
      <c r="K964" s="131" t="s">
        <v>1263</v>
      </c>
      <c r="L964" s="133">
        <v>504.4</v>
      </c>
      <c r="M964" s="134">
        <v>46209</v>
      </c>
      <c r="O964" s="131" t="s">
        <v>1535</v>
      </c>
      <c r="P964" s="131">
        <v>152384</v>
      </c>
      <c r="Q964" s="131" t="s">
        <v>1536</v>
      </c>
      <c r="R964" s="131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+VLOOKUP($A$1:$A$20590,'DT HUEVO'!$A:$E,3,0)</f>
        <v>L</v>
      </c>
      <c r="W964" t="str">
        <f>+VLOOKUP($A$1:$A$20430,'DT HUEVO'!$A:$E,4,0)</f>
        <v>EMPACADOS</v>
      </c>
      <c r="X964" t="str">
        <f>+VLOOKUP(T$1:T$20590,'DT HUEVO'!$H:$K,2,0)</f>
        <v>CENTRO ORIENTE</v>
      </c>
      <c r="Y964" t="str">
        <f>+VLOOKUP(T$1:T$20590,'DT HUEVO'!$H:$K,3,0)</f>
        <v>SANTANDER</v>
      </c>
      <c r="Z964">
        <f>+VLOOKUP(A$1:A$20590,'DT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2110302</v>
      </c>
      <c r="B965" s="131" t="s">
        <v>1007</v>
      </c>
      <c r="C965" s="131" t="s">
        <v>1259</v>
      </c>
      <c r="D965" s="131">
        <v>5420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440</v>
      </c>
      <c r="J965" s="131" t="s">
        <v>1262</v>
      </c>
      <c r="K965" s="131" t="s">
        <v>1263</v>
      </c>
      <c r="L965" s="133">
        <v>363.24000000000501</v>
      </c>
      <c r="M965" s="134">
        <v>46209</v>
      </c>
      <c r="O965" s="131" t="s">
        <v>1535</v>
      </c>
      <c r="P965" s="131">
        <v>2110302</v>
      </c>
      <c r="Q965" s="131" t="s">
        <v>1536</v>
      </c>
      <c r="R965" s="131">
        <v>0</v>
      </c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+VLOOKUP($A$1:$A$20590,'DT HUEVO'!$A:$E,3,0)</f>
        <v>L</v>
      </c>
      <c r="W965" t="str">
        <f>+VLOOKUP($A$1:$A$20430,'DT HUEVO'!$A:$E,4,0)</f>
        <v>VERDE</v>
      </c>
      <c r="X965" t="str">
        <f>+VLOOKUP(T$1:T$20590,'DT HUEVO'!$H:$K,2,0)</f>
        <v>CENTRO ORIENTE</v>
      </c>
      <c r="Y965" t="str">
        <f>+VLOOKUP(T$1:T$20590,'DT HUEVO'!$H:$K,3,0)</f>
        <v>SANTANDER</v>
      </c>
      <c r="Z965">
        <f>+VLOOKUP(A$1:A$20590,'DT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152384</v>
      </c>
      <c r="B966" s="131" t="s">
        <v>1107</v>
      </c>
      <c r="C966" s="131" t="s">
        <v>1259</v>
      </c>
      <c r="D966" s="131">
        <v>600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540</v>
      </c>
      <c r="J966" s="131" t="s">
        <v>1262</v>
      </c>
      <c r="K966" s="131" t="s">
        <v>1263</v>
      </c>
      <c r="L966" s="133">
        <v>504.4</v>
      </c>
      <c r="M966" s="134">
        <v>46209</v>
      </c>
      <c r="O966" s="131" t="s">
        <v>1718</v>
      </c>
      <c r="P966" s="131">
        <v>152384</v>
      </c>
      <c r="Q966" s="131" t="s">
        <v>1597</v>
      </c>
      <c r="R966" s="131">
        <v>0</v>
      </c>
      <c r="T966" s="3" t="str">
        <f>+VLOOKUP(Tabla1[[#This Row],[id_bodega]],'CONVERSION DATOS'!B:D,2,0)</f>
        <v>TAT BOGOTA MONTEVIDEO</v>
      </c>
      <c r="U966" s="3" t="str">
        <f>+VLOOKUP(Q966,'CONVERSION DATOS'!B:D,3,0)</f>
        <v>VEHICULOS</v>
      </c>
      <c r="V966" t="str">
        <f>+VLOOKUP($A$1:$A$20590,'DT HUEVO'!$A:$E,3,0)</f>
        <v>L</v>
      </c>
      <c r="W966" t="str">
        <f>+VLOOKUP($A$1:$A$20430,'DT HUEVO'!$A:$E,4,0)</f>
        <v>EMPACADOS</v>
      </c>
      <c r="X966" t="str">
        <f>+VLOOKUP(T$1:T$20590,'DT HUEVO'!$H:$K,2,0)</f>
        <v>CENTRO ORIENTE</v>
      </c>
      <c r="Y966" t="str">
        <f>+VLOOKUP(T$1:T$20590,'DT HUEVO'!$H:$K,3,0)</f>
        <v>SANTANDER</v>
      </c>
      <c r="Z966">
        <f>+VLOOKUP(A$1:A$20590,'DT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2110302</v>
      </c>
      <c r="B967" s="131" t="s">
        <v>1007</v>
      </c>
      <c r="C967" s="131" t="s">
        <v>1259</v>
      </c>
      <c r="D967" s="131">
        <v>4286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440</v>
      </c>
      <c r="J967" s="131" t="s">
        <v>1262</v>
      </c>
      <c r="K967" s="131" t="s">
        <v>1263</v>
      </c>
      <c r="L967" s="133">
        <v>363.24</v>
      </c>
      <c r="M967" s="134">
        <v>46209</v>
      </c>
      <c r="O967" s="131" t="s">
        <v>1718</v>
      </c>
      <c r="P967" s="131">
        <v>2110302</v>
      </c>
      <c r="Q967" s="131" t="s">
        <v>1597</v>
      </c>
      <c r="R967" s="131">
        <v>0</v>
      </c>
      <c r="T967" s="3" t="str">
        <f>+VLOOKUP(Tabla1[[#This Row],[id_bodega]],'CONVERSION DATOS'!B:D,2,0)</f>
        <v>TAT BOGOTA MONTEVIDEO</v>
      </c>
      <c r="U967" s="3" t="str">
        <f>+VLOOKUP(Q967,'CONVERSION DATOS'!B:D,3,0)</f>
        <v>VEHICULOS</v>
      </c>
      <c r="V967" t="str">
        <f>+VLOOKUP($A$1:$A$20590,'DT HUEVO'!$A:$E,3,0)</f>
        <v>L</v>
      </c>
      <c r="W967" t="str">
        <f>+VLOOKUP($A$1:$A$20430,'DT HUEVO'!$A:$E,4,0)</f>
        <v>VERDE</v>
      </c>
      <c r="X967" t="str">
        <f>+VLOOKUP(T$1:T$20590,'DT HUEVO'!$H:$K,2,0)</f>
        <v>CENTRO ORIENTE</v>
      </c>
      <c r="Y967" t="str">
        <f>+VLOOKUP(T$1:T$20590,'DT HUEVO'!$H:$K,3,0)</f>
        <v>SANTANDER</v>
      </c>
      <c r="Z967">
        <f>+VLOOKUP(A$1:A$20590,'DT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152384</v>
      </c>
      <c r="B968" s="131" t="s">
        <v>1107</v>
      </c>
      <c r="C968" s="131" t="s">
        <v>1259</v>
      </c>
      <c r="D968" s="131">
        <v>300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540</v>
      </c>
      <c r="J968" s="131" t="s">
        <v>1262</v>
      </c>
      <c r="K968" s="131" t="s">
        <v>1263</v>
      </c>
      <c r="L968" s="133">
        <v>504.4</v>
      </c>
      <c r="M968" s="134">
        <v>46209</v>
      </c>
      <c r="O968" s="131" t="s">
        <v>1574</v>
      </c>
      <c r="P968" s="131">
        <v>152384</v>
      </c>
      <c r="Q968" s="131" t="s">
        <v>1575</v>
      </c>
      <c r="R968" s="131">
        <v>0</v>
      </c>
      <c r="T968" s="3" t="str">
        <f>+VLOOKUP(Tabla1[[#This Row],[id_bodega]],'CONVERSION DATOS'!B:D,2,0)</f>
        <v>TAT BOGOTA MONTEVIDEO</v>
      </c>
      <c r="U968" s="3" t="str">
        <f>+VLOOKUP(Q968,'CONVERSION DATOS'!B:D,3,0)</f>
        <v>VEHICULOS</v>
      </c>
      <c r="V968" t="str">
        <f>+VLOOKUP($A$1:$A$20590,'DT HUEVO'!$A:$E,3,0)</f>
        <v>L</v>
      </c>
      <c r="W968" t="str">
        <f>+VLOOKUP($A$1:$A$20430,'DT HUEVO'!$A:$E,4,0)</f>
        <v>EMPACADOS</v>
      </c>
      <c r="X968" t="str">
        <f>+VLOOKUP(T$1:T$20590,'DT HUEVO'!$H:$K,2,0)</f>
        <v>CENTRO ORIENTE</v>
      </c>
      <c r="Y968" t="str">
        <f>+VLOOKUP(T$1:T$20590,'DT HUEVO'!$H:$K,3,0)</f>
        <v>SANTANDER</v>
      </c>
      <c r="Z968">
        <f>+VLOOKUP(A$1:A$20590,'DT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2110302</v>
      </c>
      <c r="B969" s="131" t="s">
        <v>1007</v>
      </c>
      <c r="C969" s="131" t="s">
        <v>1259</v>
      </c>
      <c r="D969" s="131">
        <v>5719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440</v>
      </c>
      <c r="J969" s="131" t="s">
        <v>1262</v>
      </c>
      <c r="K969" s="131" t="s">
        <v>1263</v>
      </c>
      <c r="L969" s="133">
        <v>363.24000000220502</v>
      </c>
      <c r="M969" s="134">
        <v>46209</v>
      </c>
      <c r="O969" s="131" t="s">
        <v>1574</v>
      </c>
      <c r="P969" s="131">
        <v>2110302</v>
      </c>
      <c r="Q969" s="131" t="s">
        <v>1575</v>
      </c>
      <c r="R969" s="131">
        <v>0</v>
      </c>
      <c r="T969" s="3" t="str">
        <f>+VLOOKUP(Tabla1[[#This Row],[id_bodega]],'CONVERSION DATOS'!B:D,2,0)</f>
        <v>TAT BOGOTA MONTEVIDEO</v>
      </c>
      <c r="U969" s="3" t="str">
        <f>+VLOOKUP(Q969,'CONVERSION DATOS'!B:D,3,0)</f>
        <v>VEHICULOS</v>
      </c>
      <c r="V969" t="str">
        <f>+VLOOKUP($A$1:$A$20590,'DT HUEVO'!$A:$E,3,0)</f>
        <v>L</v>
      </c>
      <c r="W969" t="str">
        <f>+VLOOKUP($A$1:$A$20430,'DT HUEVO'!$A:$E,4,0)</f>
        <v>VERDE</v>
      </c>
      <c r="X969" t="str">
        <f>+VLOOKUP(T$1:T$20590,'DT HUEVO'!$H:$K,2,0)</f>
        <v>CENTRO ORIENTE</v>
      </c>
      <c r="Y969" t="str">
        <f>+VLOOKUP(T$1:T$20590,'DT HUEVO'!$H:$K,3,0)</f>
        <v>SANTANDER</v>
      </c>
      <c r="Z969">
        <f>+VLOOKUP(A$1:A$20590,'DT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152384</v>
      </c>
      <c r="B970" s="131" t="s">
        <v>1107</v>
      </c>
      <c r="C970" s="131" t="s">
        <v>1259</v>
      </c>
      <c r="D970" s="131">
        <v>300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540</v>
      </c>
      <c r="J970" s="131" t="s">
        <v>1262</v>
      </c>
      <c r="K970" s="131" t="s">
        <v>1263</v>
      </c>
      <c r="L970" s="133">
        <v>504.4</v>
      </c>
      <c r="M970" s="134">
        <v>46209</v>
      </c>
      <c r="O970" s="131" t="s">
        <v>1719</v>
      </c>
      <c r="P970" s="131">
        <v>152384</v>
      </c>
      <c r="Q970" s="131" t="s">
        <v>1576</v>
      </c>
      <c r="R970" s="131">
        <v>0</v>
      </c>
      <c r="T970" s="3" t="str">
        <f>+VLOOKUP(Tabla1[[#This Row],[id_bodega]],'CONVERSION DATOS'!B:D,2,0)</f>
        <v>TAT BOGOTA MONTEVIDEO</v>
      </c>
      <c r="U970" s="3" t="str">
        <f>+VLOOKUP(Q970,'CONVERSION DATOS'!B:D,3,0)</f>
        <v>VEHICULOS</v>
      </c>
      <c r="V970" t="str">
        <f>+VLOOKUP($A$1:$A$20590,'DT HUEVO'!$A:$E,3,0)</f>
        <v>L</v>
      </c>
      <c r="W970" t="str">
        <f>+VLOOKUP($A$1:$A$20430,'DT HUEVO'!$A:$E,4,0)</f>
        <v>EMPACADOS</v>
      </c>
      <c r="X970" t="str">
        <f>+VLOOKUP(T$1:T$20590,'DT HUEVO'!$H:$K,2,0)</f>
        <v>CENTRO ORIENTE</v>
      </c>
      <c r="Y970" t="str">
        <f>+VLOOKUP(T$1:T$20590,'DT HUEVO'!$H:$K,3,0)</f>
        <v>SANTANDER</v>
      </c>
      <c r="Z970">
        <f>+VLOOKUP(A$1:A$20590,'DT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2110302</v>
      </c>
      <c r="B971" s="131" t="s">
        <v>1007</v>
      </c>
      <c r="C971" s="131" t="s">
        <v>1259</v>
      </c>
      <c r="D971" s="131">
        <v>6413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440</v>
      </c>
      <c r="J971" s="131" t="s">
        <v>1262</v>
      </c>
      <c r="K971" s="131" t="s">
        <v>1263</v>
      </c>
      <c r="L971" s="133">
        <v>363.24000000000359</v>
      </c>
      <c r="M971" s="134">
        <v>46209</v>
      </c>
      <c r="O971" s="131" t="s">
        <v>1719</v>
      </c>
      <c r="P971" s="131">
        <v>2110302</v>
      </c>
      <c r="Q971" s="131" t="s">
        <v>1576</v>
      </c>
      <c r="R971" s="131">
        <v>0</v>
      </c>
      <c r="T971" s="3" t="str">
        <f>+VLOOKUP(Tabla1[[#This Row],[id_bodega]],'CONVERSION DATOS'!B:D,2,0)</f>
        <v>TAT BOGOTA MONTEVIDEO</v>
      </c>
      <c r="U971" s="3" t="str">
        <f>+VLOOKUP(Q971,'CONVERSION DATOS'!B:D,3,0)</f>
        <v>VEHICULOS</v>
      </c>
      <c r="V971" t="str">
        <f>+VLOOKUP($A$1:$A$20590,'DT HUEVO'!$A:$E,3,0)</f>
        <v>L</v>
      </c>
      <c r="W971" t="str">
        <f>+VLOOKUP($A$1:$A$20430,'DT HUEVO'!$A:$E,4,0)</f>
        <v>VERDE</v>
      </c>
      <c r="X971" t="str">
        <f>+VLOOKUP(T$1:T$20590,'DT HUEVO'!$H:$K,2,0)</f>
        <v>CENTRO ORIENTE</v>
      </c>
      <c r="Y971" t="str">
        <f>+VLOOKUP(T$1:T$20590,'DT HUEVO'!$H:$K,3,0)</f>
        <v>SANTANDER</v>
      </c>
      <c r="Z971">
        <f>+VLOOKUP(A$1:A$20590,'DT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2110302</v>
      </c>
      <c r="B972" s="131" t="s">
        <v>1007</v>
      </c>
      <c r="C972" s="131" t="s">
        <v>1259</v>
      </c>
      <c r="D972" s="131">
        <v>2820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440</v>
      </c>
      <c r="J972" s="131" t="s">
        <v>1262</v>
      </c>
      <c r="K972" s="131" t="s">
        <v>1263</v>
      </c>
      <c r="L972" s="133">
        <v>363.24</v>
      </c>
      <c r="M972" s="134">
        <v>46210</v>
      </c>
      <c r="O972" s="131" t="s">
        <v>1233</v>
      </c>
      <c r="P972" s="131">
        <v>2110302</v>
      </c>
      <c r="Q972" s="131" t="s">
        <v>1234</v>
      </c>
      <c r="R972" s="131">
        <v>0</v>
      </c>
      <c r="T972" s="3" t="str">
        <f>+VLOOKUP(Tabla1[[#This Row],[id_bodega]],'CONVERSION DATOS'!B:D,2,0)</f>
        <v>TAT BOGOTA MONTEVIDEO</v>
      </c>
      <c r="U972" s="3" t="str">
        <f>+VLOOKUP(Q972,'CONVERSION DATOS'!B:D,3,0)</f>
        <v>VEHICULOS</v>
      </c>
      <c r="V972" t="str">
        <f>+VLOOKUP($A$1:$A$20590,'DT HUEVO'!$A:$E,3,0)</f>
        <v>L</v>
      </c>
      <c r="W972" t="str">
        <f>+VLOOKUP($A$1:$A$20430,'DT HUEVO'!$A:$E,4,0)</f>
        <v>VERDE</v>
      </c>
      <c r="X972" t="str">
        <f>+VLOOKUP(T$1:T$20590,'DT HUEVO'!$H:$K,2,0)</f>
        <v>CENTRO ORIENTE</v>
      </c>
      <c r="Y972" t="str">
        <f>+VLOOKUP(T$1:T$20590,'DT HUEVO'!$H:$K,3,0)</f>
        <v>SANTANDER</v>
      </c>
      <c r="Z972">
        <f>+VLOOKUP(A$1:A$20590,'DT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2110317</v>
      </c>
      <c r="B973" s="131" t="s">
        <v>1266</v>
      </c>
      <c r="C973" s="131" t="s">
        <v>1259</v>
      </c>
      <c r="D973" s="131">
        <v>390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450</v>
      </c>
      <c r="J973" s="131" t="s">
        <v>1262</v>
      </c>
      <c r="K973" s="131" t="s">
        <v>1263</v>
      </c>
      <c r="L973" s="133">
        <v>362.98</v>
      </c>
      <c r="M973" s="134">
        <v>46210</v>
      </c>
      <c r="N973" s="131">
        <v>0</v>
      </c>
      <c r="O973" s="131" t="s">
        <v>1233</v>
      </c>
      <c r="P973" s="131">
        <v>2110317</v>
      </c>
      <c r="Q973" s="131" t="s">
        <v>1234</v>
      </c>
      <c r="R973" s="131">
        <v>0</v>
      </c>
      <c r="T973" s="3" t="str">
        <f>+VLOOKUP(Tabla1[[#This Row],[id_bodega]],'CONVERSION DATOS'!B:D,2,0)</f>
        <v>TAT BOGOTA MONTEVIDEO</v>
      </c>
      <c r="U973" s="3" t="str">
        <f>+VLOOKUP(Q973,'CONVERSION DATOS'!B:D,3,0)</f>
        <v>VEHICULOS</v>
      </c>
      <c r="V973" t="str">
        <f>+VLOOKUP($A$1:$A$20590,'DT HUEVO'!$A:$E,3,0)</f>
        <v>L</v>
      </c>
      <c r="W973" t="str">
        <f>+VLOOKUP($A$1:$A$20430,'DT HUEVO'!$A:$E,4,0)</f>
        <v>EMPACADOS</v>
      </c>
      <c r="X973" t="str">
        <f>+VLOOKUP(T$1:T$20590,'DT HUEVO'!$H:$K,2,0)</f>
        <v>CENTRO ORIENTE</v>
      </c>
      <c r="Y973" t="str">
        <f>+VLOOKUP(T$1:T$20590,'DT HUEVO'!$H:$K,3,0)</f>
        <v>SANTANDER</v>
      </c>
      <c r="Z973">
        <f>+VLOOKUP(A$1:A$20590,'DT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2110302</v>
      </c>
      <c r="B974" s="131" t="s">
        <v>1007</v>
      </c>
      <c r="C974" s="131" t="s">
        <v>1259</v>
      </c>
      <c r="D974" s="131">
        <v>4382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420</v>
      </c>
      <c r="J974" s="131" t="s">
        <v>1262</v>
      </c>
      <c r="K974" s="131" t="s">
        <v>1263</v>
      </c>
      <c r="L974" s="133">
        <v>363.24</v>
      </c>
      <c r="M974" s="134">
        <v>46210</v>
      </c>
      <c r="O974" s="131" t="s">
        <v>370</v>
      </c>
      <c r="P974" s="131">
        <v>2110302</v>
      </c>
      <c r="Q974" s="131" t="s">
        <v>371</v>
      </c>
      <c r="R974" s="131">
        <v>0</v>
      </c>
      <c r="T974" s="3" t="str">
        <f>+VLOOKUP(Tabla1[[#This Row],[id_bodega]],'CONVERSION DATOS'!B:D,2,0)</f>
        <v>TAT VILLAVICENCIO</v>
      </c>
      <c r="U974" s="3" t="str">
        <f>+VLOOKUP(Q974,'CONVERSION DATOS'!B:D,3,0)</f>
        <v>VEHICULOS</v>
      </c>
      <c r="V974" t="str">
        <f>+VLOOKUP($A$1:$A$20590,'DT HUEVO'!$A:$E,3,0)</f>
        <v>L</v>
      </c>
      <c r="W974" t="str">
        <f>+VLOOKUP($A$1:$A$20430,'DT HUEVO'!$A:$E,4,0)</f>
        <v>VERDE</v>
      </c>
      <c r="X974" t="str">
        <f>+VLOOKUP(T$1:T$20590,'DT HUEVO'!$H:$K,2,0)</f>
        <v>CENTRO ORIENTE</v>
      </c>
      <c r="Y974" t="str">
        <f>+VLOOKUP(T$1:T$20590,'DT HUEVO'!$H:$K,3,0)</f>
        <v>SANTANDER</v>
      </c>
      <c r="Z974">
        <f>+VLOOKUP(A$1:A$20590,'DT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2110302</v>
      </c>
      <c r="B975" s="131" t="s">
        <v>1007</v>
      </c>
      <c r="C975" s="131" t="s">
        <v>1259</v>
      </c>
      <c r="D975" s="131">
        <v>5023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420</v>
      </c>
      <c r="J975" s="131" t="s">
        <v>1262</v>
      </c>
      <c r="K975" s="131" t="s">
        <v>1263</v>
      </c>
      <c r="L975" s="133">
        <v>363.24</v>
      </c>
      <c r="M975" s="134">
        <v>46210</v>
      </c>
      <c r="O975" s="131" t="s">
        <v>372</v>
      </c>
      <c r="P975" s="131">
        <v>2110302</v>
      </c>
      <c r="Q975" s="131" t="s">
        <v>373</v>
      </c>
      <c r="R975" s="131">
        <v>0</v>
      </c>
      <c r="T975" s="3" t="str">
        <f>+VLOOKUP(Tabla1[[#This Row],[id_bodega]],'CONVERSION DATOS'!B:D,2,0)</f>
        <v>TAT VILLAVICENCIO</v>
      </c>
      <c r="U975" s="3" t="str">
        <f>+VLOOKUP(Q975,'CONVERSION DATOS'!B:D,3,0)</f>
        <v>VEHICULOS</v>
      </c>
      <c r="V975" t="str">
        <f>+VLOOKUP($A$1:$A$20590,'DT HUEVO'!$A:$E,3,0)</f>
        <v>L</v>
      </c>
      <c r="W975" t="str">
        <f>+VLOOKUP($A$1:$A$20430,'DT HUEVO'!$A:$E,4,0)</f>
        <v>VERDE</v>
      </c>
      <c r="X975" t="str">
        <f>+VLOOKUP(T$1:T$20590,'DT HUEVO'!$H:$K,2,0)</f>
        <v>CENTRO ORIENTE</v>
      </c>
      <c r="Y975" t="str">
        <f>+VLOOKUP(T$1:T$20590,'DT HUEVO'!$H:$K,3,0)</f>
        <v>SANTANDER</v>
      </c>
      <c r="Z975">
        <f>+VLOOKUP(A$1:A$20590,'DT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2110302</v>
      </c>
      <c r="B976" s="131" t="s">
        <v>1007</v>
      </c>
      <c r="C976" s="131" t="s">
        <v>1259</v>
      </c>
      <c r="D976" s="131">
        <v>7440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430</v>
      </c>
      <c r="J976" s="131" t="s">
        <v>1262</v>
      </c>
      <c r="K976" s="131" t="s">
        <v>1263</v>
      </c>
      <c r="L976" s="133">
        <v>363.24</v>
      </c>
      <c r="M976" s="134">
        <v>46210</v>
      </c>
      <c r="O976" s="131" t="s">
        <v>1730</v>
      </c>
      <c r="P976" s="131">
        <v>2110302</v>
      </c>
      <c r="Q976" s="131" t="s">
        <v>1599</v>
      </c>
      <c r="R976" s="131">
        <v>0</v>
      </c>
      <c r="T976" s="3" t="str">
        <f>+VLOOKUP(Tabla1[[#This Row],[id_bodega]],'CONVERSION DATOS'!B:D,2,0)</f>
        <v>TAT BOGOTA MONTEVIDEO</v>
      </c>
      <c r="U976" s="3" t="str">
        <f>+VLOOKUP(Q976,'CONVERSION DATOS'!B:D,3,0)</f>
        <v>VEHICULOS</v>
      </c>
      <c r="V976" t="str">
        <f>+VLOOKUP($A$1:$A$20590,'DT HUEVO'!$A:$E,3,0)</f>
        <v>L</v>
      </c>
      <c r="W976" t="str">
        <f>+VLOOKUP($A$1:$A$20430,'DT HUEVO'!$A:$E,4,0)</f>
        <v>VERDE</v>
      </c>
      <c r="X976" t="str">
        <f>+VLOOKUP(T$1:T$20590,'DT HUEVO'!$H:$K,2,0)</f>
        <v>CENTRO ORIENTE</v>
      </c>
      <c r="Y976" t="str">
        <f>+VLOOKUP(T$1:T$20590,'DT HUEVO'!$H:$K,3,0)</f>
        <v>SANTANDER</v>
      </c>
      <c r="Z976">
        <f>+VLOOKUP(A$1:A$20590,'DT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2110317</v>
      </c>
      <c r="B977" s="131" t="s">
        <v>1266</v>
      </c>
      <c r="C977" s="131" t="s">
        <v>1259</v>
      </c>
      <c r="D977" s="131">
        <v>1260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440</v>
      </c>
      <c r="J977" s="131" t="s">
        <v>1262</v>
      </c>
      <c r="K977" s="131" t="s">
        <v>1263</v>
      </c>
      <c r="L977" s="133">
        <v>362.98</v>
      </c>
      <c r="M977" s="134">
        <v>46210</v>
      </c>
      <c r="N977" s="131">
        <v>0</v>
      </c>
      <c r="O977" s="131" t="s">
        <v>1730</v>
      </c>
      <c r="P977" s="131">
        <v>2110317</v>
      </c>
      <c r="Q977" s="131" t="s">
        <v>1599</v>
      </c>
      <c r="R977" s="131">
        <v>0</v>
      </c>
      <c r="T977" s="3" t="str">
        <f>+VLOOKUP(Tabla1[[#This Row],[id_bodega]],'CONVERSION DATOS'!B:D,2,0)</f>
        <v>TAT BOGOTA MONTEVIDEO</v>
      </c>
      <c r="U977" s="3" t="str">
        <f>+VLOOKUP(Q977,'CONVERSION DATOS'!B:D,3,0)</f>
        <v>VEHICULOS</v>
      </c>
      <c r="V977" t="str">
        <f>+VLOOKUP($A$1:$A$20590,'DT HUEVO'!$A:$E,3,0)</f>
        <v>L</v>
      </c>
      <c r="W977" t="str">
        <f>+VLOOKUP($A$1:$A$20430,'DT HUEVO'!$A:$E,4,0)</f>
        <v>EMPACADOS</v>
      </c>
      <c r="X977" t="str">
        <f>+VLOOKUP(T$1:T$20590,'DT HUEVO'!$H:$K,2,0)</f>
        <v>CENTRO ORIENTE</v>
      </c>
      <c r="Y977" t="str">
        <f>+VLOOKUP(T$1:T$20590,'DT HUEVO'!$H:$K,3,0)</f>
        <v>SANTANDER</v>
      </c>
      <c r="Z977">
        <f>+VLOOKUP(A$1:A$20590,'DT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152384</v>
      </c>
      <c r="B978" s="131" t="s">
        <v>1107</v>
      </c>
      <c r="C978" s="131" t="s">
        <v>1259</v>
      </c>
      <c r="D978" s="131">
        <v>600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530</v>
      </c>
      <c r="J978" s="131" t="s">
        <v>1262</v>
      </c>
      <c r="K978" s="131" t="s">
        <v>1263</v>
      </c>
      <c r="L978" s="133">
        <v>504.4</v>
      </c>
      <c r="M978" s="134">
        <v>46209</v>
      </c>
      <c r="O978" s="131" t="s">
        <v>379</v>
      </c>
      <c r="P978" s="131">
        <v>152384</v>
      </c>
      <c r="Q978" s="131" t="s">
        <v>380</v>
      </c>
      <c r="R978" s="131">
        <v>0</v>
      </c>
      <c r="T978" s="3" t="str">
        <f>+VLOOKUP(Tabla1[[#This Row],[id_bodega]],'CONVERSION DATOS'!B:D,2,0)</f>
        <v>TAT PASTO</v>
      </c>
      <c r="U978" s="3" t="str">
        <f>+VLOOKUP(Q978,'CONVERSION DATOS'!B:D,3,0)</f>
        <v>VEHICULOS</v>
      </c>
      <c r="V978" t="str">
        <f>+VLOOKUP($A$1:$A$20590,'DT HUEVO'!$A:$E,3,0)</f>
        <v>L</v>
      </c>
      <c r="W978" t="str">
        <f>+VLOOKUP($A$1:$A$20430,'DT HUEVO'!$A:$E,4,0)</f>
        <v>EMPACADOS</v>
      </c>
      <c r="X978" t="str">
        <f>+VLOOKUP(T$1:T$20590,'DT HUEVO'!$H:$K,2,0)</f>
        <v>OCCIDENTE</v>
      </c>
      <c r="Y978" t="str">
        <f>+VLOOKUP(T$1:T$20590,'DT HUEVO'!$H:$K,3,0)</f>
        <v>CALOTO</v>
      </c>
      <c r="Z978">
        <f>+VLOOKUP(A$1:A$20590,'DT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2110302</v>
      </c>
      <c r="B979" s="131" t="s">
        <v>1007</v>
      </c>
      <c r="C979" s="131" t="s">
        <v>1259</v>
      </c>
      <c r="D979" s="131">
        <v>11640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445</v>
      </c>
      <c r="J979" s="131" t="s">
        <v>1262</v>
      </c>
      <c r="K979" s="131" t="s">
        <v>1263</v>
      </c>
      <c r="L979" s="133">
        <v>363.24</v>
      </c>
      <c r="M979" s="134">
        <v>46210</v>
      </c>
      <c r="O979" s="131" t="s">
        <v>379</v>
      </c>
      <c r="P979" s="131">
        <v>2110302</v>
      </c>
      <c r="Q979" s="131" t="s">
        <v>380</v>
      </c>
      <c r="R979" s="131">
        <v>0</v>
      </c>
      <c r="T979" s="3" t="str">
        <f>+VLOOKUP(Tabla1[[#This Row],[id_bodega]],'CONVERSION DATOS'!B:D,2,0)</f>
        <v>TAT PASTO</v>
      </c>
      <c r="U979" s="3" t="str">
        <f>+VLOOKUP(Q979,'CONVERSION DATOS'!B:D,3,0)</f>
        <v>VEHICULOS</v>
      </c>
      <c r="V979" t="str">
        <f>+VLOOKUP($A$1:$A$20590,'DT HUEVO'!$A:$E,3,0)</f>
        <v>L</v>
      </c>
      <c r="W979" t="str">
        <f>+VLOOKUP($A$1:$A$20430,'DT HUEVO'!$A:$E,4,0)</f>
        <v>VERDE</v>
      </c>
      <c r="X979" t="str">
        <f>+VLOOKUP(T$1:T$20590,'DT HUEVO'!$H:$K,2,0)</f>
        <v>OCCIDENTE</v>
      </c>
      <c r="Y979" t="str">
        <f>+VLOOKUP(T$1:T$20590,'DT HUEVO'!$H:$K,3,0)</f>
        <v>CALOTO</v>
      </c>
      <c r="Z979">
        <f>+VLOOKUP(A$1:A$20590,'DT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2152388</v>
      </c>
      <c r="B980" s="131" t="s">
        <v>1106</v>
      </c>
      <c r="C980" s="131" t="s">
        <v>1259</v>
      </c>
      <c r="D980" s="131">
        <v>360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540</v>
      </c>
      <c r="J980" s="131" t="s">
        <v>1262</v>
      </c>
      <c r="K980" s="131" t="s">
        <v>1263</v>
      </c>
      <c r="L980" s="133">
        <v>538.38</v>
      </c>
      <c r="M980" s="134">
        <v>46209</v>
      </c>
      <c r="O980" s="131" t="s">
        <v>379</v>
      </c>
      <c r="P980" s="131">
        <v>2152388</v>
      </c>
      <c r="Q980" s="131" t="s">
        <v>380</v>
      </c>
      <c r="R980" s="131">
        <v>0</v>
      </c>
      <c r="T980" s="3" t="str">
        <f>+VLOOKUP(Tabla1[[#This Row],[id_bodega]],'CONVERSION DATOS'!B:D,2,0)</f>
        <v>TAT PASTO</v>
      </c>
      <c r="U980" s="3" t="str">
        <f>+VLOOKUP(Q980,'CONVERSION DATOS'!B:D,3,0)</f>
        <v>VEHICULOS</v>
      </c>
      <c r="V980" t="str">
        <f>+VLOOKUP($A$1:$A$20590,'DT HUEVO'!$A:$E,3,0)</f>
        <v>L</v>
      </c>
      <c r="W980" t="str">
        <f>+VLOOKUP($A$1:$A$20430,'DT HUEVO'!$A:$E,4,0)</f>
        <v>EMPACADOS</v>
      </c>
      <c r="X980" t="str">
        <f>+VLOOKUP(T$1:T$20590,'DT HUEVO'!$H:$K,2,0)</f>
        <v>OCCIDENTE</v>
      </c>
      <c r="Y980" t="str">
        <f>+VLOOKUP(T$1:T$20590,'DT HUEVO'!$H:$K,3,0)</f>
        <v>CALOTO</v>
      </c>
      <c r="Z980">
        <f>+VLOOKUP(A$1:A$20590,'DT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2110302</v>
      </c>
      <c r="B981" s="131" t="s">
        <v>1007</v>
      </c>
      <c r="C981" s="131" t="s">
        <v>1259</v>
      </c>
      <c r="D981" s="131">
        <v>11653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445</v>
      </c>
      <c r="J981" s="131" t="s">
        <v>1262</v>
      </c>
      <c r="K981" s="131" t="s">
        <v>1263</v>
      </c>
      <c r="L981" s="133">
        <v>363.24</v>
      </c>
      <c r="M981" s="134">
        <v>46210</v>
      </c>
      <c r="O981" s="131" t="s">
        <v>381</v>
      </c>
      <c r="P981" s="131">
        <v>2110302</v>
      </c>
      <c r="Q981" s="131" t="s">
        <v>382</v>
      </c>
      <c r="R981" s="131">
        <v>0</v>
      </c>
      <c r="T981" s="3" t="str">
        <f>+VLOOKUP(Tabla1[[#This Row],[id_bodega]],'CONVERSION DATOS'!B:D,2,0)</f>
        <v>TAT PASTO</v>
      </c>
      <c r="U981" s="3" t="str">
        <f>+VLOOKUP(Q981,'CONVERSION DATOS'!B:D,3,0)</f>
        <v>VEHICULOS</v>
      </c>
      <c r="V981" t="str">
        <f>+VLOOKUP($A$1:$A$20590,'DT HUEVO'!$A:$E,3,0)</f>
        <v>L</v>
      </c>
      <c r="W981" t="str">
        <f>+VLOOKUP($A$1:$A$20430,'DT HUEVO'!$A:$E,4,0)</f>
        <v>VERDE</v>
      </c>
      <c r="X981" t="str">
        <f>+VLOOKUP(T$1:T$20590,'DT HUEVO'!$H:$K,2,0)</f>
        <v>OCCIDENTE</v>
      </c>
      <c r="Y981" t="str">
        <f>+VLOOKUP(T$1:T$20590,'DT HUEVO'!$H:$K,3,0)</f>
        <v>CALOTO</v>
      </c>
      <c r="Z981">
        <f>+VLOOKUP(A$1:A$20590,'DT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2152388</v>
      </c>
      <c r="B982" s="131" t="s">
        <v>1106</v>
      </c>
      <c r="C982" s="131" t="s">
        <v>1259</v>
      </c>
      <c r="D982" s="131">
        <v>150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540</v>
      </c>
      <c r="J982" s="131" t="s">
        <v>1262</v>
      </c>
      <c r="K982" s="131" t="s">
        <v>1263</v>
      </c>
      <c r="L982" s="133">
        <v>538.38</v>
      </c>
      <c r="M982" s="134">
        <v>46206</v>
      </c>
      <c r="O982" s="131" t="s">
        <v>381</v>
      </c>
      <c r="P982" s="131">
        <v>2152388</v>
      </c>
      <c r="Q982" s="131" t="s">
        <v>382</v>
      </c>
      <c r="R982" s="131">
        <v>0</v>
      </c>
      <c r="T982" s="3" t="str">
        <f>+VLOOKUP(Tabla1[[#This Row],[id_bodega]],'CONVERSION DATOS'!B:D,2,0)</f>
        <v>TAT PASTO</v>
      </c>
      <c r="U982" s="3" t="str">
        <f>+VLOOKUP(Q982,'CONVERSION DATOS'!B:D,3,0)</f>
        <v>VEHICULOS</v>
      </c>
      <c r="V982" t="str">
        <f>+VLOOKUP($A$1:$A$20590,'DT HUEVO'!$A:$E,3,0)</f>
        <v>L</v>
      </c>
      <c r="W982" t="str">
        <f>+VLOOKUP($A$1:$A$20430,'DT HUEVO'!$A:$E,4,0)</f>
        <v>EMPACADOS</v>
      </c>
      <c r="X982" t="str">
        <f>+VLOOKUP(T$1:T$20590,'DT HUEVO'!$H:$K,2,0)</f>
        <v>OCCIDENTE</v>
      </c>
      <c r="Y982" t="str">
        <f>+VLOOKUP(T$1:T$20590,'DT HUEVO'!$H:$K,3,0)</f>
        <v>CALOTO</v>
      </c>
      <c r="Z982">
        <f>+VLOOKUP(A$1:A$20590,'DT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2110302</v>
      </c>
      <c r="B983" s="131" t="s">
        <v>1007</v>
      </c>
      <c r="C983" s="131" t="s">
        <v>1259</v>
      </c>
      <c r="D983" s="131">
        <v>8528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445</v>
      </c>
      <c r="J983" s="131" t="s">
        <v>1262</v>
      </c>
      <c r="K983" s="131" t="s">
        <v>1263</v>
      </c>
      <c r="L983" s="133">
        <v>363.24</v>
      </c>
      <c r="M983" s="134">
        <v>46210</v>
      </c>
      <c r="O983" s="131" t="s">
        <v>383</v>
      </c>
      <c r="P983" s="131">
        <v>2110302</v>
      </c>
      <c r="Q983" s="131" t="s">
        <v>384</v>
      </c>
      <c r="R983" s="131">
        <v>0</v>
      </c>
      <c r="T983" s="3" t="str">
        <f>+VLOOKUP(Tabla1[[#This Row],[id_bodega]],'CONVERSION DATOS'!B:D,2,0)</f>
        <v>TAT PASTO</v>
      </c>
      <c r="U983" s="3" t="str">
        <f>+VLOOKUP(Q983,'CONVERSION DATOS'!B:D,3,0)</f>
        <v>VEHICULOS</v>
      </c>
      <c r="V983" t="str">
        <f>+VLOOKUP($A$1:$A$20590,'DT HUEVO'!$A:$E,3,0)</f>
        <v>L</v>
      </c>
      <c r="W983" t="str">
        <f>+VLOOKUP($A$1:$A$20430,'DT HUEVO'!$A:$E,4,0)</f>
        <v>VERDE</v>
      </c>
      <c r="X983" t="str">
        <f>+VLOOKUP(T$1:T$20590,'DT HUEVO'!$H:$K,2,0)</f>
        <v>OCCIDENTE</v>
      </c>
      <c r="Y983" t="str">
        <f>+VLOOKUP(T$1:T$20590,'DT HUEVO'!$H:$K,3,0)</f>
        <v>CALOTO</v>
      </c>
      <c r="Z983">
        <f>+VLOOKUP(A$1:A$20590,'DT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152384</v>
      </c>
      <c r="B984" s="131" t="s">
        <v>1107</v>
      </c>
      <c r="C984" s="131" t="s">
        <v>1259</v>
      </c>
      <c r="D984" s="131">
        <v>300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530</v>
      </c>
      <c r="J984" s="131" t="s">
        <v>1262</v>
      </c>
      <c r="K984" s="131" t="s">
        <v>1263</v>
      </c>
      <c r="L984" s="133">
        <v>504.4</v>
      </c>
      <c r="M984" s="134">
        <v>46209</v>
      </c>
      <c r="O984" s="131" t="s">
        <v>385</v>
      </c>
      <c r="P984" s="131">
        <v>152384</v>
      </c>
      <c r="Q984" s="131" t="s">
        <v>386</v>
      </c>
      <c r="R984" s="131">
        <v>0</v>
      </c>
      <c r="T984" s="3" t="str">
        <f>+VLOOKUP(Tabla1[[#This Row],[id_bodega]],'CONVERSION DATOS'!B:D,2,0)</f>
        <v>TAT PASTO</v>
      </c>
      <c r="U984" s="3" t="str">
        <f>+VLOOKUP(Q984,'CONVERSION DATOS'!B:D,3,0)</f>
        <v>VEHICULOS</v>
      </c>
      <c r="V984" t="str">
        <f>+VLOOKUP($A$1:$A$20590,'DT HUEVO'!$A:$E,3,0)</f>
        <v>L</v>
      </c>
      <c r="W984" t="str">
        <f>+VLOOKUP($A$1:$A$20430,'DT HUEVO'!$A:$E,4,0)</f>
        <v>EMPACADOS</v>
      </c>
      <c r="X984" t="str">
        <f>+VLOOKUP(T$1:T$20590,'DT HUEVO'!$H:$K,2,0)</f>
        <v>OCCIDENTE</v>
      </c>
      <c r="Y984" t="str">
        <f>+VLOOKUP(T$1:T$20590,'DT HUEVO'!$H:$K,3,0)</f>
        <v>CALOTO</v>
      </c>
      <c r="Z984">
        <f>+VLOOKUP(A$1:A$20590,'DT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2110302</v>
      </c>
      <c r="B985" s="131" t="s">
        <v>1007</v>
      </c>
      <c r="C985" s="131" t="s">
        <v>1259</v>
      </c>
      <c r="D985" s="131">
        <v>15030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445</v>
      </c>
      <c r="J985" s="131" t="s">
        <v>1262</v>
      </c>
      <c r="K985" s="131" t="s">
        <v>1263</v>
      </c>
      <c r="L985" s="133">
        <v>363.23997637139558</v>
      </c>
      <c r="M985" s="134">
        <v>46210</v>
      </c>
      <c r="O985" s="131" t="s">
        <v>385</v>
      </c>
      <c r="P985" s="131">
        <v>2110302</v>
      </c>
      <c r="Q985" s="131" t="s">
        <v>386</v>
      </c>
      <c r="R985" s="131">
        <v>0</v>
      </c>
      <c r="T985" s="3" t="str">
        <f>+VLOOKUP(Tabla1[[#This Row],[id_bodega]],'CONVERSION DATOS'!B:D,2,0)</f>
        <v>TAT PASTO</v>
      </c>
      <c r="U985" s="3" t="str">
        <f>+VLOOKUP(Q985,'CONVERSION DATOS'!B:D,3,0)</f>
        <v>VEHICULOS</v>
      </c>
      <c r="V985" t="str">
        <f>+VLOOKUP($A$1:$A$20590,'DT HUEVO'!$A:$E,3,0)</f>
        <v>L</v>
      </c>
      <c r="W985" t="str">
        <f>+VLOOKUP($A$1:$A$20430,'DT HUEVO'!$A:$E,4,0)</f>
        <v>VERDE</v>
      </c>
      <c r="X985" t="str">
        <f>+VLOOKUP(T$1:T$20590,'DT HUEVO'!$H:$K,2,0)</f>
        <v>OCCIDENTE</v>
      </c>
      <c r="Y985" t="str">
        <f>+VLOOKUP(T$1:T$20590,'DT HUEVO'!$H:$K,3,0)</f>
        <v>CALOTO</v>
      </c>
      <c r="Z985">
        <f>+VLOOKUP(A$1:A$20590,'DT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2152388</v>
      </c>
      <c r="B986" s="131" t="s">
        <v>1106</v>
      </c>
      <c r="C986" s="131" t="s">
        <v>1259</v>
      </c>
      <c r="D986" s="131">
        <v>180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540</v>
      </c>
      <c r="J986" s="131" t="s">
        <v>1262</v>
      </c>
      <c r="K986" s="131" t="s">
        <v>1263</v>
      </c>
      <c r="L986" s="133">
        <v>538.38</v>
      </c>
      <c r="M986" s="134">
        <v>46209</v>
      </c>
      <c r="O986" s="131" t="s">
        <v>385</v>
      </c>
      <c r="P986" s="131">
        <v>2152388</v>
      </c>
      <c r="Q986" s="131" t="s">
        <v>386</v>
      </c>
      <c r="R986" s="131">
        <v>0</v>
      </c>
      <c r="T986" s="3" t="str">
        <f>+VLOOKUP(Tabla1[[#This Row],[id_bodega]],'CONVERSION DATOS'!B:D,2,0)</f>
        <v>TAT PASTO</v>
      </c>
      <c r="U986" s="3" t="str">
        <f>+VLOOKUP(Q986,'CONVERSION DATOS'!B:D,3,0)</f>
        <v>VEHICULOS</v>
      </c>
      <c r="V986" t="str">
        <f>+VLOOKUP($A$1:$A$20590,'DT HUEVO'!$A:$E,3,0)</f>
        <v>L</v>
      </c>
      <c r="W986" t="str">
        <f>+VLOOKUP($A$1:$A$20430,'DT HUEVO'!$A:$E,4,0)</f>
        <v>EMPACADOS</v>
      </c>
      <c r="X986" t="str">
        <f>+VLOOKUP(T$1:T$20590,'DT HUEVO'!$H:$K,2,0)</f>
        <v>OCCIDENTE</v>
      </c>
      <c r="Y986" t="str">
        <f>+VLOOKUP(T$1:T$20590,'DT HUEVO'!$H:$K,3,0)</f>
        <v>CALOTO</v>
      </c>
      <c r="Z986">
        <f>+VLOOKUP(A$1:A$20590,'DT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152384</v>
      </c>
      <c r="B987" s="131" t="s">
        <v>1107</v>
      </c>
      <c r="C987" s="131" t="s">
        <v>1259</v>
      </c>
      <c r="D987" s="131">
        <v>300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530</v>
      </c>
      <c r="J987" s="131" t="s">
        <v>1262</v>
      </c>
      <c r="K987" s="131" t="s">
        <v>1263</v>
      </c>
      <c r="L987" s="133">
        <v>504.4</v>
      </c>
      <c r="M987" s="134">
        <v>46207</v>
      </c>
      <c r="O987" s="131" t="s">
        <v>387</v>
      </c>
      <c r="P987" s="131">
        <v>152384</v>
      </c>
      <c r="Q987" s="131" t="s">
        <v>388</v>
      </c>
      <c r="R987" s="131">
        <v>0</v>
      </c>
      <c r="T987" s="3" t="str">
        <f>+VLOOKUP(Tabla1[[#This Row],[id_bodega]],'CONVERSION DATOS'!B:D,2,0)</f>
        <v>TAT PASTO</v>
      </c>
      <c r="U987" s="3" t="str">
        <f>+VLOOKUP(Q987,'CONVERSION DATOS'!B:D,3,0)</f>
        <v>VEHICULOS</v>
      </c>
      <c r="V987" t="str">
        <f>+VLOOKUP($A$1:$A$20590,'DT HUEVO'!$A:$E,3,0)</f>
        <v>L</v>
      </c>
      <c r="W987" t="str">
        <f>+VLOOKUP($A$1:$A$20430,'DT HUEVO'!$A:$E,4,0)</f>
        <v>EMPACADOS</v>
      </c>
      <c r="X987" t="str">
        <f>+VLOOKUP(T$1:T$20590,'DT HUEVO'!$H:$K,2,0)</f>
        <v>OCCIDENTE</v>
      </c>
      <c r="Y987" t="str">
        <f>+VLOOKUP(T$1:T$20590,'DT HUEVO'!$H:$K,3,0)</f>
        <v>CALOTO</v>
      </c>
      <c r="Z987">
        <f>+VLOOKUP(A$1:A$20590,'DT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2110302</v>
      </c>
      <c r="B988" s="131" t="s">
        <v>1007</v>
      </c>
      <c r="C988" s="131" t="s">
        <v>1259</v>
      </c>
      <c r="D988" s="131">
        <v>15240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445</v>
      </c>
      <c r="J988" s="131" t="s">
        <v>1262</v>
      </c>
      <c r="K988" s="131" t="s">
        <v>1263</v>
      </c>
      <c r="L988" s="133">
        <v>363.24</v>
      </c>
      <c r="M988" s="134">
        <v>46210</v>
      </c>
      <c r="O988" s="131" t="s">
        <v>387</v>
      </c>
      <c r="P988" s="131">
        <v>2110302</v>
      </c>
      <c r="Q988" s="131" t="s">
        <v>388</v>
      </c>
      <c r="R988" s="131">
        <v>0</v>
      </c>
      <c r="T988" s="3" t="str">
        <f>+VLOOKUP(Tabla1[[#This Row],[id_bodega]],'CONVERSION DATOS'!B:D,2,0)</f>
        <v>TAT PASTO</v>
      </c>
      <c r="U988" s="3" t="str">
        <f>+VLOOKUP(Q988,'CONVERSION DATOS'!B:D,3,0)</f>
        <v>VEHICULOS</v>
      </c>
      <c r="V988" t="str">
        <f>+VLOOKUP($A$1:$A$20590,'DT HUEVO'!$A:$E,3,0)</f>
        <v>L</v>
      </c>
      <c r="W988" t="str">
        <f>+VLOOKUP($A$1:$A$20430,'DT HUEVO'!$A:$E,4,0)</f>
        <v>VERDE</v>
      </c>
      <c r="X988" t="str">
        <f>+VLOOKUP(T$1:T$20590,'DT HUEVO'!$H:$K,2,0)</f>
        <v>OCCIDENTE</v>
      </c>
      <c r="Y988" t="str">
        <f>+VLOOKUP(T$1:T$20590,'DT HUEVO'!$H:$K,3,0)</f>
        <v>CALOTO</v>
      </c>
      <c r="Z988">
        <f>+VLOOKUP(A$1:A$20590,'DT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2110317</v>
      </c>
      <c r="B989" s="131" t="s">
        <v>1266</v>
      </c>
      <c r="C989" s="131" t="s">
        <v>1259</v>
      </c>
      <c r="D989" s="131">
        <v>180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455</v>
      </c>
      <c r="J989" s="131" t="s">
        <v>1262</v>
      </c>
      <c r="K989" s="131" t="s">
        <v>1263</v>
      </c>
      <c r="L989" s="133">
        <v>362.98</v>
      </c>
      <c r="M989" s="134">
        <v>46209</v>
      </c>
      <c r="N989" s="131">
        <v>0</v>
      </c>
      <c r="O989" s="131" t="s">
        <v>387</v>
      </c>
      <c r="P989" s="131">
        <v>2110317</v>
      </c>
      <c r="Q989" s="131" t="s">
        <v>388</v>
      </c>
      <c r="R989" s="131">
        <v>0</v>
      </c>
      <c r="T989" s="3" t="str">
        <f>+VLOOKUP(Tabla1[[#This Row],[id_bodega]],'CONVERSION DATOS'!B:D,2,0)</f>
        <v>TAT PASTO</v>
      </c>
      <c r="U989" s="3" t="str">
        <f>+VLOOKUP(Q989,'CONVERSION DATOS'!B:D,3,0)</f>
        <v>VEHICULOS</v>
      </c>
      <c r="V989" t="str">
        <f>+VLOOKUP($A$1:$A$20590,'DT HUEVO'!$A:$E,3,0)</f>
        <v>L</v>
      </c>
      <c r="W989" t="str">
        <f>+VLOOKUP($A$1:$A$20430,'DT HUEVO'!$A:$E,4,0)</f>
        <v>EMPACADOS</v>
      </c>
      <c r="X989" t="str">
        <f>+VLOOKUP(T$1:T$20590,'DT HUEVO'!$H:$K,2,0)</f>
        <v>OCCIDENTE</v>
      </c>
      <c r="Y989" t="str">
        <f>+VLOOKUP(T$1:T$20590,'DT HUEVO'!$H:$K,3,0)</f>
        <v>CALOTO</v>
      </c>
      <c r="Z989">
        <f>+VLOOKUP(A$1:A$20590,'DT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2152388</v>
      </c>
      <c r="B990" s="131" t="s">
        <v>1106</v>
      </c>
      <c r="C990" s="131" t="s">
        <v>1259</v>
      </c>
      <c r="D990" s="131">
        <v>660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540</v>
      </c>
      <c r="J990" s="131" t="s">
        <v>1262</v>
      </c>
      <c r="K990" s="131" t="s">
        <v>1263</v>
      </c>
      <c r="L990" s="133">
        <v>538.38</v>
      </c>
      <c r="M990" s="134">
        <v>46209</v>
      </c>
      <c r="O990" s="131" t="s">
        <v>387</v>
      </c>
      <c r="P990" s="131">
        <v>2152388</v>
      </c>
      <c r="Q990" s="131" t="s">
        <v>388</v>
      </c>
      <c r="R990" s="131">
        <v>0</v>
      </c>
      <c r="T990" s="3" t="str">
        <f>+VLOOKUP(Tabla1[[#This Row],[id_bodega]],'CONVERSION DATOS'!B:D,2,0)</f>
        <v>TAT PASTO</v>
      </c>
      <c r="U990" s="3" t="str">
        <f>+VLOOKUP(Q990,'CONVERSION DATOS'!B:D,3,0)</f>
        <v>VEHICULOS</v>
      </c>
      <c r="V990" t="str">
        <f>+VLOOKUP($A$1:$A$20590,'DT HUEVO'!$A:$E,3,0)</f>
        <v>L</v>
      </c>
      <c r="W990" t="str">
        <f>+VLOOKUP($A$1:$A$20430,'DT HUEVO'!$A:$E,4,0)</f>
        <v>EMPACADOS</v>
      </c>
      <c r="X990" t="str">
        <f>+VLOOKUP(T$1:T$20590,'DT HUEVO'!$H:$K,2,0)</f>
        <v>OCCIDENTE</v>
      </c>
      <c r="Y990" t="str">
        <f>+VLOOKUP(T$1:T$20590,'DT HUEVO'!$H:$K,3,0)</f>
        <v>CALOTO</v>
      </c>
      <c r="Z990">
        <f>+VLOOKUP(A$1:A$20590,'DT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152384</v>
      </c>
      <c r="B991" s="131" t="s">
        <v>1107</v>
      </c>
      <c r="C991" s="131" t="s">
        <v>1259</v>
      </c>
      <c r="D991" s="131">
        <v>600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530</v>
      </c>
      <c r="J991" s="131" t="s">
        <v>1262</v>
      </c>
      <c r="K991" s="131" t="s">
        <v>1263</v>
      </c>
      <c r="L991" s="133">
        <v>504.4</v>
      </c>
      <c r="M991" s="134">
        <v>46209</v>
      </c>
      <c r="O991" s="131" t="s">
        <v>389</v>
      </c>
      <c r="P991" s="131">
        <v>152384</v>
      </c>
      <c r="Q991" s="131" t="s">
        <v>390</v>
      </c>
      <c r="R991" s="131">
        <v>0</v>
      </c>
      <c r="T991" s="3" t="str">
        <f>+VLOOKUP(Tabla1[[#This Row],[id_bodega]],'CONVERSION DATOS'!B:D,2,0)</f>
        <v>TAT PASTO</v>
      </c>
      <c r="U991" s="3" t="str">
        <f>+VLOOKUP(Q991,'CONVERSION DATOS'!B:D,3,0)</f>
        <v>VEHICULOS</v>
      </c>
      <c r="V991" t="str">
        <f>+VLOOKUP($A$1:$A$20590,'DT HUEVO'!$A:$E,3,0)</f>
        <v>L</v>
      </c>
      <c r="W991" t="str">
        <f>+VLOOKUP($A$1:$A$20430,'DT HUEVO'!$A:$E,4,0)</f>
        <v>EMPACADOS</v>
      </c>
      <c r="X991" t="str">
        <f>+VLOOKUP(T$1:T$20590,'DT HUEVO'!$H:$K,2,0)</f>
        <v>OCCIDENTE</v>
      </c>
      <c r="Y991" t="str">
        <f>+VLOOKUP(T$1:T$20590,'DT HUEVO'!$H:$K,3,0)</f>
        <v>CALOTO</v>
      </c>
      <c r="Z991">
        <f>+VLOOKUP(A$1:A$20590,'DT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2110302</v>
      </c>
      <c r="B992" s="131" t="s">
        <v>1007</v>
      </c>
      <c r="C992" s="131" t="s">
        <v>1259</v>
      </c>
      <c r="D992" s="131">
        <v>21985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445</v>
      </c>
      <c r="J992" s="131" t="s">
        <v>1262</v>
      </c>
      <c r="K992" s="131" t="s">
        <v>1263</v>
      </c>
      <c r="L992" s="133">
        <v>363.24</v>
      </c>
      <c r="M992" s="134">
        <v>46210</v>
      </c>
      <c r="O992" s="131" t="s">
        <v>389</v>
      </c>
      <c r="P992" s="131">
        <v>2110302</v>
      </c>
      <c r="Q992" s="131" t="s">
        <v>390</v>
      </c>
      <c r="R992" s="131">
        <v>0</v>
      </c>
      <c r="T992" s="3" t="str">
        <f>+VLOOKUP(Tabla1[[#This Row],[id_bodega]],'CONVERSION DATOS'!B:D,2,0)</f>
        <v>TAT PASTO</v>
      </c>
      <c r="U992" s="3" t="str">
        <f>+VLOOKUP(Q992,'CONVERSION DATOS'!B:D,3,0)</f>
        <v>VEHICULOS</v>
      </c>
      <c r="V992" t="str">
        <f>+VLOOKUP($A$1:$A$20590,'DT HUEVO'!$A:$E,3,0)</f>
        <v>L</v>
      </c>
      <c r="W992" t="str">
        <f>+VLOOKUP($A$1:$A$20430,'DT HUEVO'!$A:$E,4,0)</f>
        <v>VERDE</v>
      </c>
      <c r="X992" t="str">
        <f>+VLOOKUP(T$1:T$20590,'DT HUEVO'!$H:$K,2,0)</f>
        <v>OCCIDENTE</v>
      </c>
      <c r="Y992" t="str">
        <f>+VLOOKUP(T$1:T$20590,'DT HUEVO'!$H:$K,3,0)</f>
        <v>CALOTO</v>
      </c>
      <c r="Z992">
        <f>+VLOOKUP(A$1:A$20590,'DT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2152388</v>
      </c>
      <c r="B993" s="131" t="s">
        <v>1106</v>
      </c>
      <c r="C993" s="131" t="s">
        <v>1259</v>
      </c>
      <c r="D993" s="131">
        <v>225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540</v>
      </c>
      <c r="J993" s="131" t="s">
        <v>1262</v>
      </c>
      <c r="K993" s="131" t="s">
        <v>1263</v>
      </c>
      <c r="L993" s="133">
        <v>538.38</v>
      </c>
      <c r="M993" s="134">
        <v>46209</v>
      </c>
      <c r="O993" s="131" t="s">
        <v>389</v>
      </c>
      <c r="P993" s="131">
        <v>2152388</v>
      </c>
      <c r="Q993" s="131" t="s">
        <v>390</v>
      </c>
      <c r="R993" s="131">
        <v>0</v>
      </c>
      <c r="T993" s="3" t="str">
        <f>+VLOOKUP(Tabla1[[#This Row],[id_bodega]],'CONVERSION DATOS'!B:D,2,0)</f>
        <v>TAT PASTO</v>
      </c>
      <c r="U993" s="3" t="str">
        <f>+VLOOKUP(Q993,'CONVERSION DATOS'!B:D,3,0)</f>
        <v>VEHICULOS</v>
      </c>
      <c r="V993" t="str">
        <f>+VLOOKUP($A$1:$A$20590,'DT HUEVO'!$A:$E,3,0)</f>
        <v>L</v>
      </c>
      <c r="W993" t="str">
        <f>+VLOOKUP($A$1:$A$20430,'DT HUEVO'!$A:$E,4,0)</f>
        <v>EMPACADOS</v>
      </c>
      <c r="X993" t="str">
        <f>+VLOOKUP(T$1:T$20590,'DT HUEVO'!$H:$K,2,0)</f>
        <v>OCCIDENTE</v>
      </c>
      <c r="Y993" t="str">
        <f>+VLOOKUP(T$1:T$20590,'DT HUEVO'!$H:$K,3,0)</f>
        <v>CALOTO</v>
      </c>
      <c r="Z993">
        <f>+VLOOKUP(A$1:A$20590,'DT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2110302</v>
      </c>
      <c r="B994" s="131" t="s">
        <v>1007</v>
      </c>
      <c r="C994" s="131" t="s">
        <v>1259</v>
      </c>
      <c r="D994" s="131">
        <v>11160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445</v>
      </c>
      <c r="J994" s="131" t="s">
        <v>1262</v>
      </c>
      <c r="K994" s="131" t="s">
        <v>1263</v>
      </c>
      <c r="L994" s="133">
        <v>363.24</v>
      </c>
      <c r="M994" s="134">
        <v>46210</v>
      </c>
      <c r="O994" s="131" t="s">
        <v>391</v>
      </c>
      <c r="P994" s="131">
        <v>2110302</v>
      </c>
      <c r="Q994" s="131" t="s">
        <v>392</v>
      </c>
      <c r="R994" s="131">
        <v>0</v>
      </c>
      <c r="T994" s="3" t="str">
        <f>+VLOOKUP(Tabla1[[#This Row],[id_bodega]],'CONVERSION DATOS'!B:D,2,0)</f>
        <v>TAT PASTO</v>
      </c>
      <c r="U994" s="3" t="str">
        <f>+VLOOKUP(Q994,'CONVERSION DATOS'!B:D,3,0)</f>
        <v>VEHICULOS</v>
      </c>
      <c r="V994" t="str">
        <f>+VLOOKUP($A$1:$A$20590,'DT HUEVO'!$A:$E,3,0)</f>
        <v>L</v>
      </c>
      <c r="W994" t="str">
        <f>+VLOOKUP($A$1:$A$20430,'DT HUEVO'!$A:$E,4,0)</f>
        <v>VERDE</v>
      </c>
      <c r="X994" t="str">
        <f>+VLOOKUP(T$1:T$20590,'DT HUEVO'!$H:$K,2,0)</f>
        <v>OCCIDENTE</v>
      </c>
      <c r="Y994" t="str">
        <f>+VLOOKUP(T$1:T$20590,'DT HUEVO'!$H:$K,3,0)</f>
        <v>CALOTO</v>
      </c>
      <c r="Z994">
        <f>+VLOOKUP(A$1:A$20590,'DT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2152388</v>
      </c>
      <c r="B995" s="131" t="s">
        <v>1106</v>
      </c>
      <c r="C995" s="131" t="s">
        <v>1259</v>
      </c>
      <c r="D995" s="131">
        <v>435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540</v>
      </c>
      <c r="J995" s="131" t="s">
        <v>1262</v>
      </c>
      <c r="K995" s="131" t="s">
        <v>1263</v>
      </c>
      <c r="L995" s="133">
        <v>538.38</v>
      </c>
      <c r="M995" s="134">
        <v>46209</v>
      </c>
      <c r="O995" s="131" t="s">
        <v>391</v>
      </c>
      <c r="P995" s="131">
        <v>2152388</v>
      </c>
      <c r="Q995" s="131" t="s">
        <v>392</v>
      </c>
      <c r="R995" s="131">
        <v>0</v>
      </c>
      <c r="T995" s="3" t="str">
        <f>+VLOOKUP(Tabla1[[#This Row],[id_bodega]],'CONVERSION DATOS'!B:D,2,0)</f>
        <v>TAT PASTO</v>
      </c>
      <c r="U995" s="3" t="str">
        <f>+VLOOKUP(Q995,'CONVERSION DATOS'!B:D,3,0)</f>
        <v>VEHICULOS</v>
      </c>
      <c r="V995" t="str">
        <f>+VLOOKUP($A$1:$A$20590,'DT HUEVO'!$A:$E,3,0)</f>
        <v>L</v>
      </c>
      <c r="W995" t="str">
        <f>+VLOOKUP($A$1:$A$20430,'DT HUEVO'!$A:$E,4,0)</f>
        <v>EMPACADOS</v>
      </c>
      <c r="X995" t="str">
        <f>+VLOOKUP(T$1:T$20590,'DT HUEVO'!$H:$K,2,0)</f>
        <v>OCCIDENTE</v>
      </c>
      <c r="Y995" t="str">
        <f>+VLOOKUP(T$1:T$20590,'DT HUEVO'!$H:$K,3,0)</f>
        <v>CALOTO</v>
      </c>
      <c r="Z995">
        <f>+VLOOKUP(A$1:A$20590,'DT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152384</v>
      </c>
      <c r="B996" s="131" t="s">
        <v>1107</v>
      </c>
      <c r="C996" s="131" t="s">
        <v>1259</v>
      </c>
      <c r="D996" s="131">
        <v>600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530</v>
      </c>
      <c r="J996" s="131" t="s">
        <v>1262</v>
      </c>
      <c r="K996" s="131" t="s">
        <v>1263</v>
      </c>
      <c r="L996" s="133">
        <v>504.4</v>
      </c>
      <c r="M996" s="134">
        <v>46209</v>
      </c>
      <c r="O996" s="131" t="s">
        <v>393</v>
      </c>
      <c r="P996" s="131">
        <v>152384</v>
      </c>
      <c r="Q996" s="131" t="s">
        <v>394</v>
      </c>
      <c r="R996" s="131">
        <v>0</v>
      </c>
      <c r="T996" s="3" t="str">
        <f>+VLOOKUP(Tabla1[[#This Row],[id_bodega]],'CONVERSION DATOS'!B:D,2,0)</f>
        <v>TAT PASTO</v>
      </c>
      <c r="U996" s="3" t="str">
        <f>+VLOOKUP(Q996,'CONVERSION DATOS'!B:D,3,0)</f>
        <v>VEHICULOS</v>
      </c>
      <c r="V996" t="str">
        <f>+VLOOKUP($A$1:$A$20590,'DT HUEVO'!$A:$E,3,0)</f>
        <v>L</v>
      </c>
      <c r="W996" t="str">
        <f>+VLOOKUP($A$1:$A$20430,'DT HUEVO'!$A:$E,4,0)</f>
        <v>EMPACADOS</v>
      </c>
      <c r="X996" t="str">
        <f>+VLOOKUP(T$1:T$20590,'DT HUEVO'!$H:$K,2,0)</f>
        <v>OCCIDENTE</v>
      </c>
      <c r="Y996" t="str">
        <f>+VLOOKUP(T$1:T$20590,'DT HUEVO'!$H:$K,3,0)</f>
        <v>CALOTO</v>
      </c>
      <c r="Z996">
        <f>+VLOOKUP(A$1:A$20590,'DT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2110302</v>
      </c>
      <c r="B997" s="131" t="s">
        <v>1007</v>
      </c>
      <c r="C997" s="131" t="s">
        <v>1259</v>
      </c>
      <c r="D997" s="131">
        <v>16734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445</v>
      </c>
      <c r="J997" s="131" t="s">
        <v>1262</v>
      </c>
      <c r="K997" s="131" t="s">
        <v>1263</v>
      </c>
      <c r="L997" s="133">
        <v>363.24</v>
      </c>
      <c r="M997" s="134">
        <v>46210</v>
      </c>
      <c r="O997" s="131" t="s">
        <v>393</v>
      </c>
      <c r="P997" s="131">
        <v>2110302</v>
      </c>
      <c r="Q997" s="131" t="s">
        <v>394</v>
      </c>
      <c r="R997" s="131">
        <v>0</v>
      </c>
      <c r="T997" s="3" t="str">
        <f>+VLOOKUP(Tabla1[[#This Row],[id_bodega]],'CONVERSION DATOS'!B:D,2,0)</f>
        <v>TAT PASTO</v>
      </c>
      <c r="U997" s="3" t="str">
        <f>+VLOOKUP(Q997,'CONVERSION DATOS'!B:D,3,0)</f>
        <v>VEHICULOS</v>
      </c>
      <c r="V997" t="str">
        <f>+VLOOKUP($A$1:$A$20590,'DT HUEVO'!$A:$E,3,0)</f>
        <v>L</v>
      </c>
      <c r="W997" t="str">
        <f>+VLOOKUP($A$1:$A$20430,'DT HUEVO'!$A:$E,4,0)</f>
        <v>VERDE</v>
      </c>
      <c r="X997" t="str">
        <f>+VLOOKUP(T$1:T$20590,'DT HUEVO'!$H:$K,2,0)</f>
        <v>OCCIDENTE</v>
      </c>
      <c r="Y997" t="str">
        <f>+VLOOKUP(T$1:T$20590,'DT HUEVO'!$H:$K,3,0)</f>
        <v>CALOTO</v>
      </c>
      <c r="Z997">
        <f>+VLOOKUP(A$1:A$20590,'DT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120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540</v>
      </c>
      <c r="J998" s="131" t="s">
        <v>1262</v>
      </c>
      <c r="K998" s="131" t="s">
        <v>1263</v>
      </c>
      <c r="L998" s="133">
        <v>538.38</v>
      </c>
      <c r="M998" s="134">
        <v>46206</v>
      </c>
      <c r="O998" s="131" t="s">
        <v>393</v>
      </c>
      <c r="P998" s="131">
        <v>2152388</v>
      </c>
      <c r="Q998" s="131" t="s">
        <v>394</v>
      </c>
      <c r="R998" s="131">
        <v>0</v>
      </c>
      <c r="T998" s="3" t="str">
        <f>+VLOOKUP(Tabla1[[#This Row],[id_bodega]],'CONVERSION DATOS'!B:D,2,0)</f>
        <v>TAT PASTO</v>
      </c>
      <c r="U998" s="3" t="str">
        <f>+VLOOKUP(Q998,'CONVERSION DATOS'!B:D,3,0)</f>
        <v>VEHICULOS</v>
      </c>
      <c r="V998" t="str">
        <f>+VLOOKUP($A$1:$A$20590,'DT HUEVO'!$A:$E,3,0)</f>
        <v>L</v>
      </c>
      <c r="W998" t="str">
        <f>+VLOOKUP($A$1:$A$20430,'DT HUEVO'!$A:$E,4,0)</f>
        <v>EMPACADOS</v>
      </c>
      <c r="X998" t="str">
        <f>+VLOOKUP(T$1:T$20590,'DT HUEVO'!$H:$K,2,0)</f>
        <v>OCCIDENTE</v>
      </c>
      <c r="Y998" t="str">
        <f>+VLOOKUP(T$1:T$20590,'DT HUEVO'!$H:$K,3,0)</f>
        <v>CALOTO</v>
      </c>
      <c r="Z998">
        <f>+VLOOKUP(A$1:A$20590,'DT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152384</v>
      </c>
      <c r="B999" s="131" t="s">
        <v>1107</v>
      </c>
      <c r="C999" s="131" t="s">
        <v>1259</v>
      </c>
      <c r="D999" s="131">
        <v>600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530</v>
      </c>
      <c r="J999" s="131" t="s">
        <v>1262</v>
      </c>
      <c r="K999" s="131" t="s">
        <v>1263</v>
      </c>
      <c r="L999" s="133">
        <v>504.4</v>
      </c>
      <c r="M999" s="134">
        <v>46209</v>
      </c>
      <c r="O999" s="131" t="s">
        <v>395</v>
      </c>
      <c r="P999" s="131">
        <v>152384</v>
      </c>
      <c r="Q999" s="131" t="s">
        <v>396</v>
      </c>
      <c r="R999" s="131">
        <v>0</v>
      </c>
      <c r="T999" s="3" t="str">
        <f>+VLOOKUP(Tabla1[[#This Row],[id_bodega]],'CONVERSION DATOS'!B:D,2,0)</f>
        <v>TAT PASTO</v>
      </c>
      <c r="U999" s="3" t="str">
        <f>+VLOOKUP(Q999,'CONVERSION DATOS'!B:D,3,0)</f>
        <v>VEHICULOS</v>
      </c>
      <c r="V999" t="str">
        <f>+VLOOKUP($A$1:$A$20590,'DT HUEVO'!$A:$E,3,0)</f>
        <v>L</v>
      </c>
      <c r="W999" t="str">
        <f>+VLOOKUP($A$1:$A$20430,'DT HUEVO'!$A:$E,4,0)</f>
        <v>EMPACADOS</v>
      </c>
      <c r="X999" t="str">
        <f>+VLOOKUP(T$1:T$20590,'DT HUEVO'!$H:$K,2,0)</f>
        <v>OCCIDENTE</v>
      </c>
      <c r="Y999" t="str">
        <f>+VLOOKUP(T$1:T$20590,'DT HUEVO'!$H:$K,3,0)</f>
        <v>CALOTO</v>
      </c>
      <c r="Z999">
        <f>+VLOOKUP(A$1:A$20590,'DT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2110302</v>
      </c>
      <c r="B1000" s="131" t="s">
        <v>1007</v>
      </c>
      <c r="C1000" s="131" t="s">
        <v>1259</v>
      </c>
      <c r="D1000" s="131">
        <v>20150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445</v>
      </c>
      <c r="J1000" s="131" t="s">
        <v>1262</v>
      </c>
      <c r="K1000" s="131" t="s">
        <v>1263</v>
      </c>
      <c r="L1000" s="133">
        <v>363.24</v>
      </c>
      <c r="M1000" s="134">
        <v>46209</v>
      </c>
      <c r="O1000" s="131" t="s">
        <v>395</v>
      </c>
      <c r="P1000" s="131">
        <v>2110302</v>
      </c>
      <c r="Q1000" s="131" t="s">
        <v>396</v>
      </c>
      <c r="R1000" s="131">
        <v>0</v>
      </c>
      <c r="T1000" s="3" t="str">
        <f>+VLOOKUP(Tabla1[[#This Row],[id_bodega]],'CONVERSION DATOS'!B:D,2,0)</f>
        <v>TAT PASTO</v>
      </c>
      <c r="U1000" s="3" t="str">
        <f>+VLOOKUP(Q1000,'CONVERSION DATOS'!B:D,3,0)</f>
        <v>VEHICULOS</v>
      </c>
      <c r="V1000" t="str">
        <f>+VLOOKUP($A$1:$A$20590,'DT HUEVO'!$A:$E,3,0)</f>
        <v>L</v>
      </c>
      <c r="W1000" t="str">
        <f>+VLOOKUP($A$1:$A$20430,'DT HUEVO'!$A:$E,4,0)</f>
        <v>VERDE</v>
      </c>
      <c r="X1000" t="str">
        <f>+VLOOKUP(T$1:T$20590,'DT HUEVO'!$H:$K,2,0)</f>
        <v>OCCIDENTE</v>
      </c>
      <c r="Y1000" t="str">
        <f>+VLOOKUP(T$1:T$20590,'DT HUEVO'!$H:$K,3,0)</f>
        <v>CALOTO</v>
      </c>
      <c r="Z1000">
        <f>+VLOOKUP(A$1:A$20590,'DT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2152388</v>
      </c>
      <c r="B1001" s="131" t="s">
        <v>1106</v>
      </c>
      <c r="C1001" s="131" t="s">
        <v>1259</v>
      </c>
      <c r="D1001" s="131">
        <v>255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540</v>
      </c>
      <c r="J1001" s="131" t="s">
        <v>1262</v>
      </c>
      <c r="K1001" s="131" t="s">
        <v>1263</v>
      </c>
      <c r="L1001" s="133">
        <v>538.38</v>
      </c>
      <c r="M1001" s="134">
        <v>46209</v>
      </c>
      <c r="O1001" s="131" t="s">
        <v>395</v>
      </c>
      <c r="P1001" s="131">
        <v>2152388</v>
      </c>
      <c r="Q1001" s="131" t="s">
        <v>396</v>
      </c>
      <c r="R1001" s="131">
        <v>0</v>
      </c>
      <c r="T1001" s="3" t="str">
        <f>+VLOOKUP(Tabla1[[#This Row],[id_bodega]],'CONVERSION DATOS'!B:D,2,0)</f>
        <v>TAT PASTO</v>
      </c>
      <c r="U1001" s="3" t="str">
        <f>+VLOOKUP(Q1001,'CONVERSION DATOS'!B:D,3,0)</f>
        <v>VEHICULOS</v>
      </c>
      <c r="V1001" t="str">
        <f>+VLOOKUP($A$1:$A$20590,'DT HUEVO'!$A:$E,3,0)</f>
        <v>L</v>
      </c>
      <c r="W1001" t="str">
        <f>+VLOOKUP($A$1:$A$20430,'DT HUEVO'!$A:$E,4,0)</f>
        <v>EMPACADOS</v>
      </c>
      <c r="X1001" t="str">
        <f>+VLOOKUP(T$1:T$20590,'DT HUEVO'!$H:$K,2,0)</f>
        <v>OCCIDENTE</v>
      </c>
      <c r="Y1001" t="str">
        <f>+VLOOKUP(T$1:T$20590,'DT HUEVO'!$H:$K,3,0)</f>
        <v>CALOTO</v>
      </c>
      <c r="Z1001">
        <f>+VLOOKUP(A$1:A$20590,'DT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2110302</v>
      </c>
      <c r="B1002" s="131" t="s">
        <v>1007</v>
      </c>
      <c r="C1002" s="131" t="s">
        <v>1259</v>
      </c>
      <c r="D1002" s="131">
        <v>14029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445</v>
      </c>
      <c r="J1002" s="131" t="s">
        <v>1262</v>
      </c>
      <c r="K1002" s="131" t="s">
        <v>1263</v>
      </c>
      <c r="L1002" s="133">
        <v>363.24</v>
      </c>
      <c r="M1002" s="134">
        <v>46209</v>
      </c>
      <c r="O1002" s="131" t="s">
        <v>1040</v>
      </c>
      <c r="P1002" s="131">
        <v>2110302</v>
      </c>
      <c r="Q1002" s="131" t="s">
        <v>1041</v>
      </c>
      <c r="R1002" s="131">
        <v>0</v>
      </c>
      <c r="T1002" s="3" t="str">
        <f>+VLOOKUP(Tabla1[[#This Row],[id_bodega]],'CONVERSION DATOS'!B:D,2,0)</f>
        <v>TAT PASTO</v>
      </c>
      <c r="U1002" s="3" t="str">
        <f>+VLOOKUP(Q1002,'CONVERSION DATOS'!B:D,3,0)</f>
        <v>VEHICULOS</v>
      </c>
      <c r="V1002" t="str">
        <f>+VLOOKUP($A$1:$A$20590,'DT HUEVO'!$A:$E,3,0)</f>
        <v>L</v>
      </c>
      <c r="W1002" t="str">
        <f>+VLOOKUP($A$1:$A$20430,'DT HUEVO'!$A:$E,4,0)</f>
        <v>VERDE</v>
      </c>
      <c r="X1002" t="str">
        <f>+VLOOKUP(T$1:T$20590,'DT HUEVO'!$H:$K,2,0)</f>
        <v>OCCIDENTE</v>
      </c>
      <c r="Y1002" t="str">
        <f>+VLOOKUP(T$1:T$20590,'DT HUEVO'!$H:$K,3,0)</f>
        <v>CALOTO</v>
      </c>
      <c r="Z1002">
        <f>+VLOOKUP(A$1:A$20590,'DT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2110302</v>
      </c>
      <c r="B1003" s="131" t="s">
        <v>1007</v>
      </c>
      <c r="C1003" s="131" t="s">
        <v>1259</v>
      </c>
      <c r="D1003" s="131">
        <v>20502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445</v>
      </c>
      <c r="J1003" s="131" t="s">
        <v>1262</v>
      </c>
      <c r="K1003" s="131" t="s">
        <v>1263</v>
      </c>
      <c r="L1003" s="133">
        <v>363.24</v>
      </c>
      <c r="M1003" s="134">
        <v>46209</v>
      </c>
      <c r="O1003" s="131" t="s">
        <v>397</v>
      </c>
      <c r="P1003" s="131">
        <v>2110302</v>
      </c>
      <c r="Q1003" s="131" t="s">
        <v>398</v>
      </c>
      <c r="R1003" s="131">
        <v>0</v>
      </c>
      <c r="T1003" s="3" t="str">
        <f>+VLOOKUP(Tabla1[[#This Row],[id_bodega]],'CONVERSION DATOS'!B:D,2,0)</f>
        <v>TAT PASTO</v>
      </c>
      <c r="U1003" s="3" t="str">
        <f>+VLOOKUP(Q1003,'CONVERSION DATOS'!B:D,3,0)</f>
        <v>VEHICULOS</v>
      </c>
      <c r="V1003" t="str">
        <f>+VLOOKUP($A$1:$A$20590,'DT HUEVO'!$A:$E,3,0)</f>
        <v>L</v>
      </c>
      <c r="W1003" t="str">
        <f>+VLOOKUP($A$1:$A$20430,'DT HUEVO'!$A:$E,4,0)</f>
        <v>VERDE</v>
      </c>
      <c r="X1003" t="str">
        <f>+VLOOKUP(T$1:T$20590,'DT HUEVO'!$H:$K,2,0)</f>
        <v>OCCIDENTE</v>
      </c>
      <c r="Y1003" t="str">
        <f>+VLOOKUP(T$1:T$20590,'DT HUEVO'!$H:$K,3,0)</f>
        <v>CALOTO</v>
      </c>
      <c r="Z1003">
        <f>+VLOOKUP(A$1:A$20590,'DT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2152388</v>
      </c>
      <c r="B1004" s="131" t="s">
        <v>1106</v>
      </c>
      <c r="C1004" s="131" t="s">
        <v>1259</v>
      </c>
      <c r="D1004" s="131">
        <v>855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540</v>
      </c>
      <c r="J1004" s="131" t="s">
        <v>1262</v>
      </c>
      <c r="K1004" s="131" t="s">
        <v>1263</v>
      </c>
      <c r="L1004" s="133">
        <v>538.38</v>
      </c>
      <c r="M1004" s="134">
        <v>46209</v>
      </c>
      <c r="O1004" s="131" t="s">
        <v>397</v>
      </c>
      <c r="P1004" s="131">
        <v>2152388</v>
      </c>
      <c r="Q1004" s="131" t="s">
        <v>398</v>
      </c>
      <c r="R1004" s="131">
        <v>0</v>
      </c>
      <c r="T1004" s="3" t="str">
        <f>+VLOOKUP(Tabla1[[#This Row],[id_bodega]],'CONVERSION DATOS'!B:D,2,0)</f>
        <v>TAT PASTO</v>
      </c>
      <c r="U1004" s="3" t="str">
        <f>+VLOOKUP(Q1004,'CONVERSION DATOS'!B:D,3,0)</f>
        <v>VEHICULOS</v>
      </c>
      <c r="V1004" t="str">
        <f>+VLOOKUP($A$1:$A$20590,'DT HUEVO'!$A:$E,3,0)</f>
        <v>L</v>
      </c>
      <c r="W1004" t="str">
        <f>+VLOOKUP($A$1:$A$20430,'DT HUEVO'!$A:$E,4,0)</f>
        <v>EMPACADOS</v>
      </c>
      <c r="X1004" t="str">
        <f>+VLOOKUP(T$1:T$20590,'DT HUEVO'!$H:$K,2,0)</f>
        <v>OCCIDENTE</v>
      </c>
      <c r="Y1004" t="str">
        <f>+VLOOKUP(T$1:T$20590,'DT HUEVO'!$H:$K,3,0)</f>
        <v>CALOTO</v>
      </c>
      <c r="Z1004">
        <f>+VLOOKUP(A$1:A$20590,'DT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152384</v>
      </c>
      <c r="B1005" s="131" t="s">
        <v>1107</v>
      </c>
      <c r="C1005" s="131" t="s">
        <v>1259</v>
      </c>
      <c r="D1005" s="131">
        <v>300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530</v>
      </c>
      <c r="J1005" s="131" t="s">
        <v>1262</v>
      </c>
      <c r="K1005" s="131" t="s">
        <v>1263</v>
      </c>
      <c r="L1005" s="133">
        <v>504.4</v>
      </c>
      <c r="M1005" s="134">
        <v>46207</v>
      </c>
      <c r="O1005" s="131" t="s">
        <v>399</v>
      </c>
      <c r="P1005" s="131">
        <v>152384</v>
      </c>
      <c r="Q1005" s="131" t="s">
        <v>400</v>
      </c>
      <c r="R1005" s="131">
        <v>0</v>
      </c>
      <c r="T1005" s="3" t="str">
        <f>+VLOOKUP(Tabla1[[#This Row],[id_bodega]],'CONVERSION DATOS'!B:D,2,0)</f>
        <v>TAT PASTO</v>
      </c>
      <c r="U1005" s="3" t="str">
        <f>+VLOOKUP(Q1005,'CONVERSION DATOS'!B:D,3,0)</f>
        <v>VEHICULOS</v>
      </c>
      <c r="V1005" t="str">
        <f>+VLOOKUP($A$1:$A$20590,'DT HUEVO'!$A:$E,3,0)</f>
        <v>L</v>
      </c>
      <c r="W1005" t="str">
        <f>+VLOOKUP($A$1:$A$20430,'DT HUEVO'!$A:$E,4,0)</f>
        <v>EMPACADOS</v>
      </c>
      <c r="X1005" t="str">
        <f>+VLOOKUP(T$1:T$20590,'DT HUEVO'!$H:$K,2,0)</f>
        <v>OCCIDENTE</v>
      </c>
      <c r="Y1005" t="str">
        <f>+VLOOKUP(T$1:T$20590,'DT HUEVO'!$H:$K,3,0)</f>
        <v>CALOTO</v>
      </c>
      <c r="Z1005">
        <f>+VLOOKUP(A$1:A$20590,'DT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2110302</v>
      </c>
      <c r="B1006" s="131" t="s">
        <v>1007</v>
      </c>
      <c r="C1006" s="131" t="s">
        <v>1259</v>
      </c>
      <c r="D1006" s="131">
        <v>17580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445</v>
      </c>
      <c r="J1006" s="131" t="s">
        <v>1262</v>
      </c>
      <c r="K1006" s="131" t="s">
        <v>1263</v>
      </c>
      <c r="L1006" s="133">
        <v>363.24</v>
      </c>
      <c r="M1006" s="134">
        <v>46210</v>
      </c>
      <c r="O1006" s="131" t="s">
        <v>399</v>
      </c>
      <c r="P1006" s="131">
        <v>2110302</v>
      </c>
      <c r="Q1006" s="131" t="s">
        <v>400</v>
      </c>
      <c r="R1006" s="131">
        <v>0</v>
      </c>
      <c r="T1006" s="3" t="str">
        <f>+VLOOKUP(Tabla1[[#This Row],[id_bodega]],'CONVERSION DATOS'!B:D,2,0)</f>
        <v>TAT PASTO</v>
      </c>
      <c r="U1006" s="3" t="str">
        <f>+VLOOKUP(Q1006,'CONVERSION DATOS'!B:D,3,0)</f>
        <v>VEHICULOS</v>
      </c>
      <c r="V1006" t="str">
        <f>+VLOOKUP($A$1:$A$20590,'DT HUEVO'!$A:$E,3,0)</f>
        <v>L</v>
      </c>
      <c r="W1006" t="str">
        <f>+VLOOKUP($A$1:$A$20430,'DT HUEVO'!$A:$E,4,0)</f>
        <v>VERDE</v>
      </c>
      <c r="X1006" t="str">
        <f>+VLOOKUP(T$1:T$20590,'DT HUEVO'!$H:$K,2,0)</f>
        <v>OCCIDENTE</v>
      </c>
      <c r="Y1006" t="str">
        <f>+VLOOKUP(T$1:T$20590,'DT HUEVO'!$H:$K,3,0)</f>
        <v>CALOTO</v>
      </c>
      <c r="Z1006">
        <f>+VLOOKUP(A$1:A$20590,'DT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2152388</v>
      </c>
      <c r="B1007" s="131" t="s">
        <v>1106</v>
      </c>
      <c r="C1007" s="131" t="s">
        <v>1259</v>
      </c>
      <c r="D1007" s="131">
        <v>90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540</v>
      </c>
      <c r="J1007" s="131" t="s">
        <v>1262</v>
      </c>
      <c r="K1007" s="131" t="s">
        <v>1263</v>
      </c>
      <c r="L1007" s="133">
        <v>538.38</v>
      </c>
      <c r="M1007" s="134">
        <v>46209</v>
      </c>
      <c r="O1007" s="131" t="s">
        <v>399</v>
      </c>
      <c r="P1007" s="131">
        <v>2152388</v>
      </c>
      <c r="Q1007" s="131" t="s">
        <v>400</v>
      </c>
      <c r="R1007" s="131">
        <v>0</v>
      </c>
      <c r="T1007" s="3" t="str">
        <f>+VLOOKUP(Tabla1[[#This Row],[id_bodega]],'CONVERSION DATOS'!B:D,2,0)</f>
        <v>TAT PASTO</v>
      </c>
      <c r="U1007" s="3" t="str">
        <f>+VLOOKUP(Q1007,'CONVERSION DATOS'!B:D,3,0)</f>
        <v>VEHICULOS</v>
      </c>
      <c r="V1007" t="str">
        <f>+VLOOKUP($A$1:$A$20590,'DT HUEVO'!$A:$E,3,0)</f>
        <v>L</v>
      </c>
      <c r="W1007" t="str">
        <f>+VLOOKUP($A$1:$A$20430,'DT HUEVO'!$A:$E,4,0)</f>
        <v>EMPACADOS</v>
      </c>
      <c r="X1007" t="str">
        <f>+VLOOKUP(T$1:T$20590,'DT HUEVO'!$H:$K,2,0)</f>
        <v>OCCIDENTE</v>
      </c>
      <c r="Y1007" t="str">
        <f>+VLOOKUP(T$1:T$20590,'DT HUEVO'!$H:$K,3,0)</f>
        <v>CALOTO</v>
      </c>
      <c r="Z1007">
        <f>+VLOOKUP(A$1:A$20590,'DT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152384</v>
      </c>
      <c r="B1008" s="131" t="s">
        <v>1107</v>
      </c>
      <c r="C1008" s="131" t="s">
        <v>1259</v>
      </c>
      <c r="D1008" s="131">
        <v>600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530</v>
      </c>
      <c r="J1008" s="131" t="s">
        <v>1262</v>
      </c>
      <c r="K1008" s="131" t="s">
        <v>1263</v>
      </c>
      <c r="L1008" s="133">
        <v>504.4</v>
      </c>
      <c r="M1008" s="134">
        <v>46209</v>
      </c>
      <c r="O1008" s="131" t="s">
        <v>1735</v>
      </c>
      <c r="P1008" s="131">
        <v>152384</v>
      </c>
      <c r="Q1008" s="131" t="s">
        <v>1350</v>
      </c>
      <c r="R1008" s="131">
        <v>0</v>
      </c>
      <c r="T1008" s="3" t="str">
        <f>+VLOOKUP(Tabla1[[#This Row],[id_bodega]],'CONVERSION DATOS'!B:D,2,0)</f>
        <v>TAT PASTO</v>
      </c>
      <c r="U1008" s="3" t="str">
        <f>+VLOOKUP(Q1008,'CONVERSION DATOS'!B:D,3,0)</f>
        <v>VEHICULOS</v>
      </c>
      <c r="V1008" t="str">
        <f>+VLOOKUP($A$1:$A$20505,'DT HUEVO'!$A:$E,3,0)</f>
        <v>L</v>
      </c>
      <c r="W1008" t="str">
        <f>+VLOOKUP($A$1:$A$20345,'DT HUEVO'!$A:$E,4,0)</f>
        <v>EMPACADOS</v>
      </c>
      <c r="X1008" t="str">
        <f>+VLOOKUP(T$1:T$20505,'DT HUEVO'!$H:$K,2,0)</f>
        <v>OCCIDENTE</v>
      </c>
      <c r="Y1008" t="str">
        <f>+VLOOKUP(T$1:T$20505,'DT HUEVO'!$H:$K,3,0)</f>
        <v>CALOTO</v>
      </c>
      <c r="Z1008">
        <f>+VLOOKUP(A$1:A$20505,'DT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2110302</v>
      </c>
      <c r="B1009" s="131" t="s">
        <v>1007</v>
      </c>
      <c r="C1009" s="131" t="s">
        <v>1259</v>
      </c>
      <c r="D1009" s="131">
        <v>12030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445</v>
      </c>
      <c r="J1009" s="131" t="s">
        <v>1262</v>
      </c>
      <c r="K1009" s="131" t="s">
        <v>1263</v>
      </c>
      <c r="L1009" s="133">
        <v>363.24</v>
      </c>
      <c r="M1009" s="134">
        <v>46209</v>
      </c>
      <c r="O1009" s="131" t="s">
        <v>1735</v>
      </c>
      <c r="P1009" s="131">
        <v>2110302</v>
      </c>
      <c r="Q1009" s="131" t="s">
        <v>1350</v>
      </c>
      <c r="R1009" s="131">
        <v>0</v>
      </c>
      <c r="T1009" s="3" t="str">
        <f>+VLOOKUP(Tabla1[[#This Row],[id_bodega]],'CONVERSION DATOS'!B:D,2,0)</f>
        <v>TAT PASTO</v>
      </c>
      <c r="U1009" s="3" t="str">
        <f>+VLOOKUP(Q1009,'CONVERSION DATOS'!B:D,3,0)</f>
        <v>VEHICULOS</v>
      </c>
      <c r="V1009" t="str">
        <f>+VLOOKUP($A$1:$A$20571,'DT HUEVO'!$A:$E,3,0)</f>
        <v>L</v>
      </c>
      <c r="W1009" t="str">
        <f>+VLOOKUP($A$1:$A$20411,'DT HUEVO'!$A:$E,4,0)</f>
        <v>VERDE</v>
      </c>
      <c r="X1009" t="str">
        <f>+VLOOKUP(T$1:T$20571,'DT HUEVO'!$H:$K,2,0)</f>
        <v>OCCIDENTE</v>
      </c>
      <c r="Y1009" t="str">
        <f>+VLOOKUP(T$1:T$20571,'DT HUEVO'!$H:$K,3,0)</f>
        <v>CALOTO</v>
      </c>
      <c r="Z1009">
        <f>+VLOOKUP(A$1:A$20571,'DT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2152388</v>
      </c>
      <c r="B1010" s="131" t="s">
        <v>1106</v>
      </c>
      <c r="C1010" s="131" t="s">
        <v>1259</v>
      </c>
      <c r="D1010" s="131">
        <v>180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540</v>
      </c>
      <c r="J1010" s="131" t="s">
        <v>1262</v>
      </c>
      <c r="K1010" s="131" t="s">
        <v>1263</v>
      </c>
      <c r="L1010" s="133">
        <v>538.38</v>
      </c>
      <c r="M1010" s="134">
        <v>46209</v>
      </c>
      <c r="O1010" s="131" t="s">
        <v>1735</v>
      </c>
      <c r="P1010" s="131">
        <v>2152388</v>
      </c>
      <c r="Q1010" s="131" t="s">
        <v>1350</v>
      </c>
      <c r="R1010" s="131">
        <v>0</v>
      </c>
      <c r="T1010" s="3" t="str">
        <f>+VLOOKUP(Tabla1[[#This Row],[id_bodega]],'CONVERSION DATOS'!B:D,2,0)</f>
        <v>TAT PASTO</v>
      </c>
      <c r="U1010" s="3" t="str">
        <f>+VLOOKUP(Q1010,'CONVERSION DATOS'!B:D,3,0)</f>
        <v>VEHICULOS</v>
      </c>
      <c r="V1010" t="str">
        <f>+VLOOKUP($A$1:$A$20579,'DT HUEVO'!$A:$E,3,0)</f>
        <v>L</v>
      </c>
      <c r="W1010" t="str">
        <f>+VLOOKUP($A$1:$A$20419,'DT HUEVO'!$A:$E,4,0)</f>
        <v>EMPACADOS</v>
      </c>
      <c r="X1010" t="str">
        <f>+VLOOKUP(T$1:T$20579,'DT HUEVO'!$H:$K,2,0)</f>
        <v>OCCIDENTE</v>
      </c>
      <c r="Y1010" t="str">
        <f>+VLOOKUP(T$1:T$20579,'DT HUEVO'!$H:$K,3,0)</f>
        <v>CALOTO</v>
      </c>
      <c r="Z1010">
        <f>+VLOOKUP(A$1:A$20579,'DT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152384</v>
      </c>
      <c r="B1011" s="131" t="s">
        <v>1107</v>
      </c>
      <c r="C1011" s="131" t="s">
        <v>1259</v>
      </c>
      <c r="D1011" s="131">
        <v>600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530</v>
      </c>
      <c r="J1011" s="131" t="s">
        <v>1262</v>
      </c>
      <c r="K1011" s="131" t="s">
        <v>1263</v>
      </c>
      <c r="L1011" s="133">
        <v>504.4</v>
      </c>
      <c r="M1011" s="134">
        <v>46209</v>
      </c>
      <c r="O1011" s="131" t="s">
        <v>1441</v>
      </c>
      <c r="P1011" s="131">
        <v>152384</v>
      </c>
      <c r="Q1011" s="131" t="s">
        <v>1442</v>
      </c>
      <c r="R1011" s="131">
        <v>0</v>
      </c>
      <c r="T1011" s="3" t="str">
        <f>+VLOOKUP(Tabla1[[#This Row],[id_bodega]],'CONVERSION DATOS'!B:D,2,0)</f>
        <v>TAT PASTO</v>
      </c>
      <c r="U1011" s="3" t="str">
        <f>+VLOOKUP(Q1011,'CONVERSION DATOS'!B:D,3,0)</f>
        <v>VEHICULOS</v>
      </c>
      <c r="V1011" t="str">
        <f>+VLOOKUP($A$1:$A$20579,'DT HUEVO'!$A:$E,3,0)</f>
        <v>L</v>
      </c>
      <c r="W1011" t="str">
        <f>+VLOOKUP($A$1:$A$20419,'DT HUEVO'!$A:$E,4,0)</f>
        <v>EMPACADOS</v>
      </c>
      <c r="X1011" t="str">
        <f>+VLOOKUP(T$1:T$20579,'DT HUEVO'!$H:$K,2,0)</f>
        <v>OCCIDENTE</v>
      </c>
      <c r="Y1011" t="str">
        <f>+VLOOKUP(T$1:T$20579,'DT HUEVO'!$H:$K,3,0)</f>
        <v>CALOTO</v>
      </c>
      <c r="Z1011">
        <f>+VLOOKUP(A$1:A$20579,'DT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2110302</v>
      </c>
      <c r="B1012" s="131" t="s">
        <v>1007</v>
      </c>
      <c r="C1012" s="131" t="s">
        <v>1259</v>
      </c>
      <c r="D1012" s="131">
        <v>19770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445</v>
      </c>
      <c r="J1012" s="131" t="s">
        <v>1262</v>
      </c>
      <c r="K1012" s="131" t="s">
        <v>1263</v>
      </c>
      <c r="L1012" s="133">
        <v>363.24</v>
      </c>
      <c r="M1012" s="134">
        <v>46209</v>
      </c>
      <c r="O1012" s="131" t="s">
        <v>1441</v>
      </c>
      <c r="P1012" s="131">
        <v>2110302</v>
      </c>
      <c r="Q1012" s="131" t="s">
        <v>1442</v>
      </c>
      <c r="R1012" s="131">
        <v>0</v>
      </c>
      <c r="T1012" s="3" t="str">
        <f>+VLOOKUP(Tabla1[[#This Row],[id_bodega]],'CONVERSION DATOS'!B:D,2,0)</f>
        <v>TAT PASTO</v>
      </c>
      <c r="U1012" s="3" t="str">
        <f>+VLOOKUP(Q1012,'CONVERSION DATOS'!B:D,3,0)</f>
        <v>VEHICULOS</v>
      </c>
      <c r="V1012" t="str">
        <f>+VLOOKUP($A$1:$A$20584,'DT HUEVO'!$A:$E,3,0)</f>
        <v>L</v>
      </c>
      <c r="W1012" t="str">
        <f>+VLOOKUP($A$1:$A$20424,'DT HUEVO'!$A:$E,4,0)</f>
        <v>VERDE</v>
      </c>
      <c r="X1012" t="str">
        <f>+VLOOKUP(T$1:T$20584,'DT HUEVO'!$H:$K,2,0)</f>
        <v>OCCIDENTE</v>
      </c>
      <c r="Y1012" t="str">
        <f>+VLOOKUP(T$1:T$20584,'DT HUEVO'!$H:$K,3,0)</f>
        <v>CALOTO</v>
      </c>
      <c r="Z1012">
        <f>+VLOOKUP(A$1:A$20584,'DT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2152388</v>
      </c>
      <c r="B1013" s="131" t="s">
        <v>1106</v>
      </c>
      <c r="C1013" s="131" t="s">
        <v>1259</v>
      </c>
      <c r="D1013" s="131">
        <v>2730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540</v>
      </c>
      <c r="J1013" s="131" t="s">
        <v>1262</v>
      </c>
      <c r="K1013" s="131" t="s">
        <v>1263</v>
      </c>
      <c r="L1013" s="133">
        <v>538.38</v>
      </c>
      <c r="M1013" s="134">
        <v>46209</v>
      </c>
      <c r="O1013" s="131" t="s">
        <v>1441</v>
      </c>
      <c r="P1013" s="131">
        <v>2152388</v>
      </c>
      <c r="Q1013" s="131" t="s">
        <v>1442</v>
      </c>
      <c r="R1013" s="131">
        <v>0</v>
      </c>
      <c r="T1013" s="3" t="str">
        <f>+VLOOKUP(Tabla1[[#This Row],[id_bodega]],'CONVERSION DATOS'!B:D,2,0)</f>
        <v>TAT PASTO</v>
      </c>
      <c r="U1013" s="3" t="str">
        <f>+VLOOKUP(Q1013,'CONVERSION DATOS'!B:D,3,0)</f>
        <v>VEHICULOS</v>
      </c>
      <c r="V1013" t="str">
        <f>+VLOOKUP($A$1:$A$20448,'DT HUEVO'!$A:$E,3,0)</f>
        <v>L</v>
      </c>
      <c r="W1013" t="str">
        <f>+VLOOKUP($A$1:$A$20288,'DT HUEVO'!$A:$E,4,0)</f>
        <v>EMPACADOS</v>
      </c>
      <c r="X1013" t="str">
        <f>+VLOOKUP(T$1:T$20448,'DT HUEVO'!$H:$K,2,0)</f>
        <v>OCCIDENTE</v>
      </c>
      <c r="Y1013" t="str">
        <f>+VLOOKUP(T$1:T$20448,'DT HUEVO'!$H:$K,3,0)</f>
        <v>CALOTO</v>
      </c>
      <c r="Z1013">
        <f>+VLOOKUP(A$1:A$20448,'DT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114357</v>
      </c>
      <c r="B1014" s="131" t="s">
        <v>1181</v>
      </c>
      <c r="C1014" s="131" t="s">
        <v>1259</v>
      </c>
      <c r="D1014" s="131">
        <v>60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639.67999999999995</v>
      </c>
      <c r="M1014" s="134">
        <v>46204</v>
      </c>
      <c r="O1014" s="131" t="s">
        <v>896</v>
      </c>
      <c r="P1014" s="131">
        <v>114357</v>
      </c>
      <c r="Q1014" s="131" t="s">
        <v>897</v>
      </c>
      <c r="R1014" s="131">
        <v>0</v>
      </c>
      <c r="T1014" s="3" t="str">
        <f>+VLOOKUP(Tabla1[[#This Row],[id_bodega]],'CONVERSION DATOS'!B:D,2,0)</f>
        <v>TAT PASTO</v>
      </c>
      <c r="U1014" s="3" t="str">
        <f>+VLOOKUP(Q1014,'CONVERSION DATOS'!B:D,3,0)</f>
        <v>VEHICULOS</v>
      </c>
      <c r="V1014" t="str">
        <f>+VLOOKUP($A$1:$A$20576,'DT HUEVO'!$A:$E,3,0)</f>
        <v>L</v>
      </c>
      <c r="W1014" t="str">
        <f>+VLOOKUP($A$1:$A$20416,'DT HUEVO'!$A:$E,4,0)</f>
        <v>EMPACADOS</v>
      </c>
      <c r="X1014" t="str">
        <f>+VLOOKUP(T$1:T$20576,'DT HUEVO'!$H:$K,2,0)</f>
        <v>OCCIDENTE</v>
      </c>
      <c r="Y1014" t="str">
        <f>+VLOOKUP(T$1:T$20576,'DT HUEVO'!$H:$K,3,0)</f>
        <v>CALOTO</v>
      </c>
      <c r="Z1014">
        <f>+VLOOKUP(A$1:A$20576,'DT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AU/FS/GS</v>
      </c>
    </row>
    <row r="1015" spans="1:28">
      <c r="A1015" s="131">
        <v>2110302</v>
      </c>
      <c r="B1015" s="131" t="s">
        <v>1007</v>
      </c>
      <c r="C1015" s="131" t="s">
        <v>1259</v>
      </c>
      <c r="D1015" s="131">
        <v>10860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420</v>
      </c>
      <c r="J1015" s="131" t="s">
        <v>1262</v>
      </c>
      <c r="K1015" s="131" t="s">
        <v>1263</v>
      </c>
      <c r="L1015" s="133">
        <v>363.23999999899848</v>
      </c>
      <c r="M1015" s="134">
        <v>46210</v>
      </c>
      <c r="O1015" s="131" t="s">
        <v>401</v>
      </c>
      <c r="P1015" s="131">
        <v>2110302</v>
      </c>
      <c r="Q1015" s="131" t="s">
        <v>402</v>
      </c>
      <c r="R1015" s="131">
        <v>0</v>
      </c>
      <c r="T1015" s="3" t="str">
        <f>+VLOOKUP(Tabla1[[#This Row],[id_bodega]],'CONVERSION DATOS'!B:D,2,0)</f>
        <v>TAT CUCUTA</v>
      </c>
      <c r="U1015" s="3" t="str">
        <f>+VLOOKUP(Q1015,'CONVERSION DATOS'!B:D,3,0)</f>
        <v>VEHICULOS</v>
      </c>
      <c r="V1015" t="str">
        <f>+VLOOKUP($A$1:$A$20579,'DT HUEVO'!$A:$E,3,0)</f>
        <v>L</v>
      </c>
      <c r="W1015" t="str">
        <f>+VLOOKUP($A$1:$A$20419,'DT HUEVO'!$A:$E,4,0)</f>
        <v>VERDE</v>
      </c>
      <c r="X1015" t="str">
        <f>+VLOOKUP(T$1:T$20579,'DT HUEVO'!$H:$K,2,0)</f>
        <v>COSTA</v>
      </c>
      <c r="Y1015" t="str">
        <f>+VLOOKUP(T$1:T$20579,'DT HUEVO'!$H:$K,3,0)</f>
        <v>SANTANDER</v>
      </c>
      <c r="Z1015">
        <f>+VLOOKUP(A$1:A$20579,'DT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2152388</v>
      </c>
      <c r="B1016" s="131" t="s">
        <v>1106</v>
      </c>
      <c r="C1016" s="131" t="s">
        <v>1259</v>
      </c>
      <c r="D1016" s="131">
        <v>495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530</v>
      </c>
      <c r="J1016" s="131" t="s">
        <v>1262</v>
      </c>
      <c r="K1016" s="131" t="s">
        <v>1263</v>
      </c>
      <c r="L1016" s="133">
        <v>538.38</v>
      </c>
      <c r="M1016" s="134">
        <v>46209</v>
      </c>
      <c r="O1016" s="131" t="s">
        <v>401</v>
      </c>
      <c r="P1016" s="131">
        <v>2152388</v>
      </c>
      <c r="Q1016" s="131" t="s">
        <v>402</v>
      </c>
      <c r="R1016" s="131">
        <v>0</v>
      </c>
      <c r="T1016" s="3" t="str">
        <f>+VLOOKUP(Tabla1[[#This Row],[id_bodega]],'CONVERSION DATOS'!B:D,2,0)</f>
        <v>TAT CUCUTA</v>
      </c>
      <c r="U1016" s="3" t="str">
        <f>+VLOOKUP(Q1016,'CONVERSION DATOS'!B:D,3,0)</f>
        <v>VEHICULOS</v>
      </c>
      <c r="V1016" t="str">
        <f>+VLOOKUP($A$1:$A$20579,'DT HUEVO'!$A:$E,3,0)</f>
        <v>L</v>
      </c>
      <c r="W1016" t="str">
        <f>+VLOOKUP($A$1:$A$20419,'DT HUEVO'!$A:$E,4,0)</f>
        <v>EMPACADOS</v>
      </c>
      <c r="X1016" t="str">
        <f>+VLOOKUP(T$1:T$20579,'DT HUEVO'!$H:$K,2,0)</f>
        <v>COSTA</v>
      </c>
      <c r="Y1016" t="str">
        <f>+VLOOKUP(T$1:T$20579,'DT HUEVO'!$H:$K,3,0)</f>
        <v>SANTANDER</v>
      </c>
      <c r="Z1016">
        <f>+VLOOKUP(A$1:A$20579,'DT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2110302</v>
      </c>
      <c r="B1017" s="131" t="s">
        <v>1007</v>
      </c>
      <c r="C1017" s="131" t="s">
        <v>1259</v>
      </c>
      <c r="D1017" s="131">
        <v>14160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420</v>
      </c>
      <c r="J1017" s="131" t="s">
        <v>1262</v>
      </c>
      <c r="K1017" s="131" t="s">
        <v>1263</v>
      </c>
      <c r="L1017" s="133">
        <v>363.23999999610498</v>
      </c>
      <c r="M1017" s="134">
        <v>46210</v>
      </c>
      <c r="O1017" s="131" t="s">
        <v>403</v>
      </c>
      <c r="P1017" s="131">
        <v>2110302</v>
      </c>
      <c r="Q1017" s="131" t="s">
        <v>404</v>
      </c>
      <c r="R1017" s="131">
        <v>0</v>
      </c>
      <c r="T1017" s="3" t="str">
        <f>+VLOOKUP(Tabla1[[#This Row],[id_bodega]],'CONVERSION DATOS'!B:D,2,0)</f>
        <v>TAT CUCUTA</v>
      </c>
      <c r="U1017" s="3" t="str">
        <f>+VLOOKUP(Q1017,'CONVERSION DATOS'!B:D,3,0)</f>
        <v>VEHICULOS</v>
      </c>
      <c r="V1017" t="str">
        <f>+VLOOKUP($A$1:$A$20579,'DT HUEVO'!$A:$E,3,0)</f>
        <v>L</v>
      </c>
      <c r="W1017" t="str">
        <f>+VLOOKUP($A$1:$A$20419,'DT HUEVO'!$A:$E,4,0)</f>
        <v>VERDE</v>
      </c>
      <c r="X1017" t="str">
        <f>+VLOOKUP(T$1:T$20579,'DT HUEVO'!$H:$K,2,0)</f>
        <v>COSTA</v>
      </c>
      <c r="Y1017" t="str">
        <f>+VLOOKUP(T$1:T$20579,'DT HUEVO'!$H:$K,3,0)</f>
        <v>SANTANDER</v>
      </c>
      <c r="Z1017">
        <f>+VLOOKUP(A$1:A$20579,'DT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2152388</v>
      </c>
      <c r="B1018" s="131" t="s">
        <v>1106</v>
      </c>
      <c r="C1018" s="131" t="s">
        <v>1259</v>
      </c>
      <c r="D1018" s="131">
        <v>660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530</v>
      </c>
      <c r="J1018" s="131" t="s">
        <v>1262</v>
      </c>
      <c r="K1018" s="131" t="s">
        <v>1263</v>
      </c>
      <c r="L1018" s="133">
        <v>538.38</v>
      </c>
      <c r="M1018" s="134">
        <v>46209</v>
      </c>
      <c r="O1018" s="131" t="s">
        <v>403</v>
      </c>
      <c r="P1018" s="131">
        <v>2152388</v>
      </c>
      <c r="Q1018" s="131" t="s">
        <v>404</v>
      </c>
      <c r="R1018" s="131">
        <v>0</v>
      </c>
      <c r="T1018" s="3" t="str">
        <f>+VLOOKUP(Tabla1[[#This Row],[id_bodega]],'CONVERSION DATOS'!B:D,2,0)</f>
        <v>TAT CUCUTA</v>
      </c>
      <c r="U1018" s="3" t="str">
        <f>+VLOOKUP(Q1018,'CONVERSION DATOS'!B:D,3,0)</f>
        <v>VEHICULOS</v>
      </c>
      <c r="V1018" t="str">
        <f>+VLOOKUP($A$1:$A$20535,'DT HUEVO'!$A:$E,3,0)</f>
        <v>L</v>
      </c>
      <c r="W1018" t="str">
        <f>+VLOOKUP($A$1:$A$20375,'DT HUEVO'!$A:$E,4,0)</f>
        <v>EMPACADOS</v>
      </c>
      <c r="X1018" t="str">
        <f>+VLOOKUP(T$1:T$20535,'DT HUEVO'!$H:$K,2,0)</f>
        <v>COSTA</v>
      </c>
      <c r="Y1018" t="str">
        <f>+VLOOKUP(T$1:T$20535,'DT HUEVO'!$H:$K,3,0)</f>
        <v>SANTANDER</v>
      </c>
      <c r="Z1018">
        <f>+VLOOKUP(A$1:A$20535,'DT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2110302</v>
      </c>
      <c r="B1019" s="131" t="s">
        <v>1007</v>
      </c>
      <c r="C1019" s="131" t="s">
        <v>1259</v>
      </c>
      <c r="D1019" s="131">
        <v>13260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420</v>
      </c>
      <c r="J1019" s="131" t="s">
        <v>1262</v>
      </c>
      <c r="K1019" s="131" t="s">
        <v>1263</v>
      </c>
      <c r="L1019" s="133">
        <v>363.23999999900713</v>
      </c>
      <c r="M1019" s="134">
        <v>46210</v>
      </c>
      <c r="O1019" s="131" t="s">
        <v>405</v>
      </c>
      <c r="P1019" s="131">
        <v>2110302</v>
      </c>
      <c r="Q1019" s="131" t="s">
        <v>406</v>
      </c>
      <c r="R1019" s="131">
        <v>0</v>
      </c>
      <c r="T1019" s="3" t="str">
        <f>+VLOOKUP(Tabla1[[#This Row],[id_bodega]],'CONVERSION DATOS'!B:D,2,0)</f>
        <v>TAT CUCUTA</v>
      </c>
      <c r="U1019" s="3" t="str">
        <f>+VLOOKUP(Q1019,'CONVERSION DATOS'!B:D,3,0)</f>
        <v>VEHICULOS</v>
      </c>
      <c r="V1019" t="str">
        <f>+VLOOKUP($A$1:$A$20442,'DT HUEVO'!$A:$E,3,0)</f>
        <v>L</v>
      </c>
      <c r="W1019" t="str">
        <f>+VLOOKUP($A$1:$A$20282,'DT HUEVO'!$A:$E,4,0)</f>
        <v>VERDE</v>
      </c>
      <c r="X1019" t="str">
        <f>+VLOOKUP(T$1:T$20442,'DT HUEVO'!$H:$K,2,0)</f>
        <v>COSTA</v>
      </c>
      <c r="Y1019" t="str">
        <f>+VLOOKUP(T$1:T$20442,'DT HUEVO'!$H:$K,3,0)</f>
        <v>SANTANDER</v>
      </c>
      <c r="Z1019">
        <f>+VLOOKUP(A$1:A$20442,'DT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2152388</v>
      </c>
      <c r="B1020" s="131" t="s">
        <v>1106</v>
      </c>
      <c r="C1020" s="131" t="s">
        <v>1259</v>
      </c>
      <c r="D1020" s="131">
        <v>180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530</v>
      </c>
      <c r="J1020" s="131" t="s">
        <v>1262</v>
      </c>
      <c r="K1020" s="131" t="s">
        <v>1263</v>
      </c>
      <c r="L1020" s="133">
        <v>538.38</v>
      </c>
      <c r="M1020" s="134">
        <v>46209</v>
      </c>
      <c r="O1020" s="131" t="s">
        <v>405</v>
      </c>
      <c r="P1020" s="131">
        <v>2152388</v>
      </c>
      <c r="Q1020" s="131" t="s">
        <v>406</v>
      </c>
      <c r="R1020" s="131">
        <v>0</v>
      </c>
      <c r="T1020" s="3" t="str">
        <f>+VLOOKUP(Tabla1[[#This Row],[id_bodega]],'CONVERSION DATOS'!B:D,2,0)</f>
        <v>TAT CUCUTA</v>
      </c>
      <c r="U1020" s="3" t="str">
        <f>+VLOOKUP(Q1020,'CONVERSION DATOS'!B:D,3,0)</f>
        <v>VEHICULOS</v>
      </c>
      <c r="V1020" t="str">
        <f>+VLOOKUP($A$1:$A$20394,'DT HUEVO'!$A:$E,3,0)</f>
        <v>L</v>
      </c>
      <c r="W1020" t="str">
        <f>+VLOOKUP($A$1:$A$20234,'DT HUEVO'!$A:$E,4,0)</f>
        <v>EMPACADOS</v>
      </c>
      <c r="X1020" t="str">
        <f>+VLOOKUP(T$1:T$20394,'DT HUEVO'!$H:$K,2,0)</f>
        <v>COSTA</v>
      </c>
      <c r="Y1020" t="str">
        <f>+VLOOKUP(T$1:T$20394,'DT HUEVO'!$H:$K,3,0)</f>
        <v>SANTANDER</v>
      </c>
      <c r="Z1020">
        <f>+VLOOKUP(A$1:A$20394,'DT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2110302</v>
      </c>
      <c r="B1021" s="131" t="s">
        <v>1007</v>
      </c>
      <c r="C1021" s="131" t="s">
        <v>1259</v>
      </c>
      <c r="D1021" s="131">
        <v>6720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420</v>
      </c>
      <c r="J1021" s="131" t="s">
        <v>1262</v>
      </c>
      <c r="K1021" s="131" t="s">
        <v>1263</v>
      </c>
      <c r="L1021" s="133">
        <v>363.23999267070252</v>
      </c>
      <c r="M1021" s="134">
        <v>46209</v>
      </c>
      <c r="O1021" s="131" t="s">
        <v>407</v>
      </c>
      <c r="P1021" s="131">
        <v>2110302</v>
      </c>
      <c r="Q1021" s="131" t="s">
        <v>408</v>
      </c>
      <c r="R1021" s="131">
        <v>0</v>
      </c>
      <c r="T1021" s="3" t="str">
        <f>+VLOOKUP(Tabla1[[#This Row],[id_bodega]],'CONVERSION DATOS'!B:D,2,0)</f>
        <v>TAT CUCUTA</v>
      </c>
      <c r="U1021" s="3" t="str">
        <f>+VLOOKUP(Q1021,'CONVERSION DATOS'!B:D,3,0)</f>
        <v>VEHICULOS</v>
      </c>
      <c r="V1021" t="str">
        <f>+VLOOKUP($A$1:$A$20579,'DT HUEVO'!$A:$E,3,0)</f>
        <v>L</v>
      </c>
      <c r="W1021" t="str">
        <f>+VLOOKUP($A$1:$A$20419,'DT HUEVO'!$A:$E,4,0)</f>
        <v>VERDE</v>
      </c>
      <c r="X1021" t="str">
        <f>+VLOOKUP(T$1:T$20579,'DT HUEVO'!$H:$K,2,0)</f>
        <v>COSTA</v>
      </c>
      <c r="Y1021" t="str">
        <f>+VLOOKUP(T$1:T$20579,'DT HUEVO'!$H:$K,3,0)</f>
        <v>SANTANDER</v>
      </c>
      <c r="Z1021">
        <f>+VLOOKUP(A$1:A$20579,'DT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2110317</v>
      </c>
      <c r="B1022" s="131" t="s">
        <v>1266</v>
      </c>
      <c r="C1022" s="131" t="s">
        <v>1259</v>
      </c>
      <c r="D1022" s="131">
        <v>720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430</v>
      </c>
      <c r="J1022" s="131" t="s">
        <v>1262</v>
      </c>
      <c r="K1022" s="131" t="s">
        <v>1263</v>
      </c>
      <c r="L1022" s="133">
        <v>362.98</v>
      </c>
      <c r="M1022" s="134">
        <v>46209</v>
      </c>
      <c r="N1022" s="131">
        <v>0</v>
      </c>
      <c r="O1022" s="131" t="s">
        <v>407</v>
      </c>
      <c r="P1022" s="131">
        <v>2110317</v>
      </c>
      <c r="Q1022" s="131" t="s">
        <v>408</v>
      </c>
      <c r="R1022" s="131">
        <v>0</v>
      </c>
      <c r="T1022" s="3" t="str">
        <f>+VLOOKUP(Tabla1[[#This Row],[id_bodega]],'CONVERSION DATOS'!B:D,2,0)</f>
        <v>TAT CUCUTA</v>
      </c>
      <c r="U1022" s="3" t="str">
        <f>+VLOOKUP(Q1022,'CONVERSION DATOS'!B:D,3,0)</f>
        <v>VEHICULOS</v>
      </c>
      <c r="V1022" t="str">
        <f>+VLOOKUP($A$1:$A$20584,'DT HUEVO'!$A:$E,3,0)</f>
        <v>L</v>
      </c>
      <c r="W1022" t="str">
        <f>+VLOOKUP($A$1:$A$20424,'DT HUEVO'!$A:$E,4,0)</f>
        <v>EMPACADOS</v>
      </c>
      <c r="X1022" t="str">
        <f>+VLOOKUP(T$1:T$20584,'DT HUEVO'!$H:$K,2,0)</f>
        <v>COSTA</v>
      </c>
      <c r="Y1022" t="str">
        <f>+VLOOKUP(T$1:T$20584,'DT HUEVO'!$H:$K,3,0)</f>
        <v>SANTANDER</v>
      </c>
      <c r="Z1022">
        <f>+VLOOKUP(A$1:A$20584,'DT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2152388</v>
      </c>
      <c r="B1023" s="131" t="s">
        <v>1106</v>
      </c>
      <c r="C1023" s="131" t="s">
        <v>1259</v>
      </c>
      <c r="D1023" s="131">
        <v>330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530</v>
      </c>
      <c r="J1023" s="131" t="s">
        <v>1262</v>
      </c>
      <c r="K1023" s="131" t="s">
        <v>1263</v>
      </c>
      <c r="L1023" s="133">
        <v>538.38</v>
      </c>
      <c r="M1023" s="134">
        <v>46209</v>
      </c>
      <c r="O1023" s="131" t="s">
        <v>407</v>
      </c>
      <c r="P1023" s="131">
        <v>2152388</v>
      </c>
      <c r="Q1023" s="131" t="s">
        <v>408</v>
      </c>
      <c r="R1023" s="131">
        <v>0</v>
      </c>
      <c r="T1023" s="3" t="str">
        <f>+VLOOKUP(Tabla1[[#This Row],[id_bodega]],'CONVERSION DATOS'!B:D,2,0)</f>
        <v>TAT CUCUTA</v>
      </c>
      <c r="U1023" s="3" t="str">
        <f>+VLOOKUP(Q1023,'CONVERSION DATOS'!B:D,3,0)</f>
        <v>VEHICULOS</v>
      </c>
      <c r="V1023" t="str">
        <f>+VLOOKUP($A$1:$A$20590,'DT HUEVO'!$A:$E,3,0)</f>
        <v>L</v>
      </c>
      <c r="W1023" t="str">
        <f>+VLOOKUP($A$1:$A$20430,'DT HUEVO'!$A:$E,4,0)</f>
        <v>EMPACADOS</v>
      </c>
      <c r="X1023" t="str">
        <f>+VLOOKUP(T$1:T$20590,'DT HUEVO'!$H:$K,2,0)</f>
        <v>COSTA</v>
      </c>
      <c r="Y1023" t="str">
        <f>+VLOOKUP(T$1:T$20590,'DT HUEVO'!$H:$K,3,0)</f>
        <v>SANTANDER</v>
      </c>
      <c r="Z1023">
        <f>+VLOOKUP(A$1:A$20590,'DT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9990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420</v>
      </c>
      <c r="J1024" s="131" t="s">
        <v>1262</v>
      </c>
      <c r="K1024" s="131" t="s">
        <v>1263</v>
      </c>
      <c r="L1024" s="133">
        <v>363.23999844771112</v>
      </c>
      <c r="M1024" s="134">
        <v>46210</v>
      </c>
      <c r="O1024" s="131" t="s">
        <v>409</v>
      </c>
      <c r="P1024" s="131">
        <v>2110302</v>
      </c>
      <c r="Q1024" s="131" t="s">
        <v>410</v>
      </c>
      <c r="R1024" s="131">
        <v>0</v>
      </c>
      <c r="T1024" s="3" t="str">
        <f>+VLOOKUP(Tabla1[[#This Row],[id_bodega]],'CONVERSION DATOS'!B:D,2,0)</f>
        <v>TAT CUCUTA</v>
      </c>
      <c r="U1024" s="3" t="str">
        <f>+VLOOKUP(Q1024,'CONVERSION DATOS'!B:D,3,0)</f>
        <v>VEHICULOS</v>
      </c>
      <c r="V1024" t="str">
        <f>+VLOOKUP($A$1:$A$20590,'DT HUEVO'!$A:$E,3,0)</f>
        <v>L</v>
      </c>
      <c r="W1024" t="str">
        <f>+VLOOKUP($A$1:$A$20430,'DT HUEVO'!$A:$E,4,0)</f>
        <v>VERDE</v>
      </c>
      <c r="X1024" t="str">
        <f>+VLOOKUP(T$1:T$20590,'DT HUEVO'!$H:$K,2,0)</f>
        <v>COSTA</v>
      </c>
      <c r="Y1024" t="str">
        <f>+VLOOKUP(T$1:T$20590,'DT HUEVO'!$H:$K,3,0)</f>
        <v>SANTANDER</v>
      </c>
      <c r="Z1024">
        <f>+VLOOKUP(A$1:A$20590,'DT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2110317</v>
      </c>
      <c r="B1025" s="131" t="s">
        <v>1266</v>
      </c>
      <c r="C1025" s="131" t="s">
        <v>1259</v>
      </c>
      <c r="D1025" s="131">
        <v>360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430</v>
      </c>
      <c r="J1025" s="131" t="s">
        <v>1262</v>
      </c>
      <c r="K1025" s="131" t="s">
        <v>1263</v>
      </c>
      <c r="L1025" s="133">
        <v>362.98</v>
      </c>
      <c r="M1025" s="134">
        <v>46207</v>
      </c>
      <c r="N1025" s="131">
        <v>0</v>
      </c>
      <c r="O1025" s="131" t="s">
        <v>409</v>
      </c>
      <c r="P1025" s="131">
        <v>2110317</v>
      </c>
      <c r="Q1025" s="131" t="s">
        <v>410</v>
      </c>
      <c r="R1025" s="131">
        <v>0</v>
      </c>
      <c r="T1025" s="3" t="str">
        <f>+VLOOKUP(Tabla1[[#This Row],[id_bodega]],'CONVERSION DATOS'!B:D,2,0)</f>
        <v>TAT CUCUTA</v>
      </c>
      <c r="U1025" s="3" t="str">
        <f>+VLOOKUP(Q1025,'CONVERSION DATOS'!B:D,3,0)</f>
        <v>VEHICULOS</v>
      </c>
      <c r="V1025" t="str">
        <f>+VLOOKUP($A$1:$A$20590,'DT HUEVO'!$A:$E,3,0)</f>
        <v>L</v>
      </c>
      <c r="W1025" t="str">
        <f>+VLOOKUP($A$1:$A$20430,'DT HUEVO'!$A:$E,4,0)</f>
        <v>EMPACADOS</v>
      </c>
      <c r="X1025" t="str">
        <f>+VLOOKUP(T$1:T$20590,'DT HUEVO'!$H:$K,2,0)</f>
        <v>COSTA</v>
      </c>
      <c r="Y1025" t="str">
        <f>+VLOOKUP(T$1:T$20590,'DT HUEVO'!$H:$K,3,0)</f>
        <v>SANTANDER</v>
      </c>
      <c r="Z1025">
        <f>+VLOOKUP(A$1:A$20590,'DT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2152388</v>
      </c>
      <c r="B1026" s="131" t="s">
        <v>1106</v>
      </c>
      <c r="C1026" s="131" t="s">
        <v>1259</v>
      </c>
      <c r="D1026" s="131">
        <v>270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530</v>
      </c>
      <c r="J1026" s="131" t="s">
        <v>1262</v>
      </c>
      <c r="K1026" s="131" t="s">
        <v>1263</v>
      </c>
      <c r="L1026" s="133">
        <v>538.38</v>
      </c>
      <c r="M1026" s="134">
        <v>46209</v>
      </c>
      <c r="O1026" s="131" t="s">
        <v>409</v>
      </c>
      <c r="P1026" s="131">
        <v>2152388</v>
      </c>
      <c r="Q1026" s="131" t="s">
        <v>410</v>
      </c>
      <c r="R1026" s="131">
        <v>0</v>
      </c>
      <c r="T1026" s="3" t="str">
        <f>+VLOOKUP(Tabla1[[#This Row],[id_bodega]],'CONVERSION DATOS'!B:D,2,0)</f>
        <v>TAT CUCUTA</v>
      </c>
      <c r="U1026" s="3" t="str">
        <f>+VLOOKUP(Q1026,'CONVERSION DATOS'!B:D,3,0)</f>
        <v>VEHICULOS</v>
      </c>
      <c r="V1026" t="str">
        <f>+VLOOKUP($A$1:$A$20590,'DT HUEVO'!$A:$E,3,0)</f>
        <v>L</v>
      </c>
      <c r="W1026" t="str">
        <f>+VLOOKUP($A$1:$A$20430,'DT HUEVO'!$A:$E,4,0)</f>
        <v>EMPACADOS</v>
      </c>
      <c r="X1026" t="str">
        <f>+VLOOKUP(T$1:T$20590,'DT HUEVO'!$H:$K,2,0)</f>
        <v>COSTA</v>
      </c>
      <c r="Y1026" t="str">
        <f>+VLOOKUP(T$1:T$20590,'DT HUEVO'!$H:$K,3,0)</f>
        <v>SANTANDER</v>
      </c>
      <c r="Z1026">
        <f>+VLOOKUP(A$1:A$20590,'DT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2110302</v>
      </c>
      <c r="B1027" s="131" t="s">
        <v>1007</v>
      </c>
      <c r="C1027" s="131" t="s">
        <v>1259</v>
      </c>
      <c r="D1027" s="131">
        <v>10680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420</v>
      </c>
      <c r="J1027" s="131" t="s">
        <v>1262</v>
      </c>
      <c r="K1027" s="131" t="s">
        <v>1263</v>
      </c>
      <c r="L1027" s="133">
        <v>363.23999795417308</v>
      </c>
      <c r="M1027" s="134">
        <v>46209</v>
      </c>
      <c r="O1027" s="131" t="s">
        <v>411</v>
      </c>
      <c r="P1027" s="131">
        <v>2110302</v>
      </c>
      <c r="Q1027" s="131" t="s">
        <v>412</v>
      </c>
      <c r="R1027" s="131">
        <v>0</v>
      </c>
      <c r="T1027" s="3" t="str">
        <f>+VLOOKUP(Tabla1[[#This Row],[id_bodega]],'CONVERSION DATOS'!B:D,2,0)</f>
        <v>TAT CUCUTA</v>
      </c>
      <c r="U1027" s="3" t="str">
        <f>+VLOOKUP(Q1027,'CONVERSION DATOS'!B:D,3,0)</f>
        <v>VEHICULOS</v>
      </c>
      <c r="V1027" t="str">
        <f>+VLOOKUP($A$1:$A$20590,'DT HUEVO'!$A:$E,3,0)</f>
        <v>L</v>
      </c>
      <c r="W1027" t="str">
        <f>+VLOOKUP($A$1:$A$20430,'DT HUEVO'!$A:$E,4,0)</f>
        <v>VERDE</v>
      </c>
      <c r="X1027" t="str">
        <f>+VLOOKUP(T$1:T$20590,'DT HUEVO'!$H:$K,2,0)</f>
        <v>COSTA</v>
      </c>
      <c r="Y1027" t="str">
        <f>+VLOOKUP(T$1:T$20590,'DT HUEVO'!$H:$K,3,0)</f>
        <v>SANTANDER</v>
      </c>
      <c r="Z1027">
        <f>+VLOOKUP(A$1:A$20590,'DT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2110317</v>
      </c>
      <c r="B1028" s="131" t="s">
        <v>1266</v>
      </c>
      <c r="C1028" s="131" t="s">
        <v>1259</v>
      </c>
      <c r="D1028" s="131">
        <v>1620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430</v>
      </c>
      <c r="J1028" s="131" t="s">
        <v>1262</v>
      </c>
      <c r="K1028" s="131" t="s">
        <v>1263</v>
      </c>
      <c r="L1028" s="133">
        <v>362.98</v>
      </c>
      <c r="M1028" s="134">
        <v>46209</v>
      </c>
      <c r="N1028" s="131">
        <v>0</v>
      </c>
      <c r="O1028" s="131" t="s">
        <v>411</v>
      </c>
      <c r="P1028" s="131">
        <v>2110317</v>
      </c>
      <c r="Q1028" s="131" t="s">
        <v>412</v>
      </c>
      <c r="R1028" s="131">
        <v>0</v>
      </c>
      <c r="T1028" s="3" t="str">
        <f>+VLOOKUP(Tabla1[[#This Row],[id_bodega]],'CONVERSION DATOS'!B:D,2,0)</f>
        <v>TAT CUCUTA</v>
      </c>
      <c r="U1028" s="3" t="str">
        <f>+VLOOKUP(Q1028,'CONVERSION DATOS'!B:D,3,0)</f>
        <v>VEHICULOS</v>
      </c>
      <c r="V1028" t="str">
        <f>+VLOOKUP($A$1:$A$20590,'DT HUEVO'!$A:$E,3,0)</f>
        <v>L</v>
      </c>
      <c r="W1028" t="str">
        <f>+VLOOKUP($A$1:$A$20430,'DT HUEVO'!$A:$E,4,0)</f>
        <v>EMPACADOS</v>
      </c>
      <c r="X1028" t="str">
        <f>+VLOOKUP(T$1:T$20590,'DT HUEVO'!$H:$K,2,0)</f>
        <v>COSTA</v>
      </c>
      <c r="Y1028" t="str">
        <f>+VLOOKUP(T$1:T$20590,'DT HUEVO'!$H:$K,3,0)</f>
        <v>SANTANDER</v>
      </c>
      <c r="Z1028">
        <f>+VLOOKUP(A$1:A$20590,'DT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2152388</v>
      </c>
      <c r="B1029" s="131" t="s">
        <v>1106</v>
      </c>
      <c r="C1029" s="131" t="s">
        <v>1259</v>
      </c>
      <c r="D1029" s="131">
        <v>360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530</v>
      </c>
      <c r="J1029" s="131" t="s">
        <v>1262</v>
      </c>
      <c r="K1029" s="131" t="s">
        <v>1263</v>
      </c>
      <c r="L1029" s="133">
        <v>538.38</v>
      </c>
      <c r="M1029" s="134">
        <v>46209</v>
      </c>
      <c r="O1029" s="131" t="s">
        <v>411</v>
      </c>
      <c r="P1029" s="131">
        <v>2152388</v>
      </c>
      <c r="Q1029" s="131" t="s">
        <v>412</v>
      </c>
      <c r="R1029" s="131">
        <v>0</v>
      </c>
      <c r="T1029" s="3" t="str">
        <f>+VLOOKUP(Tabla1[[#This Row],[id_bodega]],'CONVERSION DATOS'!B:D,2,0)</f>
        <v>TAT CUCUTA</v>
      </c>
      <c r="U1029" s="3" t="str">
        <f>+VLOOKUP(Q1029,'CONVERSION DATOS'!B:D,3,0)</f>
        <v>VEHICULOS</v>
      </c>
      <c r="V1029" t="str">
        <f>+VLOOKUP($A$1:$A$20590,'DT HUEVO'!$A:$E,3,0)</f>
        <v>L</v>
      </c>
      <c r="W1029" t="str">
        <f>+VLOOKUP($A$1:$A$20430,'DT HUEVO'!$A:$E,4,0)</f>
        <v>EMPACADOS</v>
      </c>
      <c r="X1029" t="str">
        <f>+VLOOKUP(T$1:T$20590,'DT HUEVO'!$H:$K,2,0)</f>
        <v>COSTA</v>
      </c>
      <c r="Y1029" t="str">
        <f>+VLOOKUP(T$1:T$20590,'DT HUEVO'!$H:$K,3,0)</f>
        <v>SANTANDER</v>
      </c>
      <c r="Z1029">
        <f>+VLOOKUP(A$1:A$20590,'DT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2110302</v>
      </c>
      <c r="B1030" s="131" t="s">
        <v>1007</v>
      </c>
      <c r="C1030" s="131" t="s">
        <v>1259</v>
      </c>
      <c r="D1030" s="131">
        <v>8460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420</v>
      </c>
      <c r="J1030" s="131" t="s">
        <v>1262</v>
      </c>
      <c r="K1030" s="131" t="s">
        <v>1263</v>
      </c>
      <c r="L1030" s="133">
        <v>363.23999519531361</v>
      </c>
      <c r="M1030" s="134">
        <v>46210</v>
      </c>
      <c r="O1030" s="131" t="s">
        <v>413</v>
      </c>
      <c r="P1030" s="131">
        <v>2110302</v>
      </c>
      <c r="Q1030" s="131" t="s">
        <v>414</v>
      </c>
      <c r="R1030" s="131">
        <v>0</v>
      </c>
      <c r="T1030" s="3" t="str">
        <f>+VLOOKUP(Tabla1[[#This Row],[id_bodega]],'CONVERSION DATOS'!B:D,2,0)</f>
        <v>TAT CUCUTA</v>
      </c>
      <c r="U1030" s="3" t="str">
        <f>+VLOOKUP(Q1030,'CONVERSION DATOS'!B:D,3,0)</f>
        <v>VEHICULOS</v>
      </c>
      <c r="V1030" t="str">
        <f>+VLOOKUP($A$1:$A$20579,'DT HUEVO'!$A:$E,3,0)</f>
        <v>L</v>
      </c>
      <c r="W1030" t="str">
        <f>+VLOOKUP($A$1:$A$20419,'DT HUEVO'!$A:$E,4,0)</f>
        <v>VERDE</v>
      </c>
      <c r="X1030" t="str">
        <f>+VLOOKUP(T$1:T$20579,'DT HUEVO'!$H:$K,2,0)</f>
        <v>COSTA</v>
      </c>
      <c r="Y1030" t="str">
        <f>+VLOOKUP(T$1:T$20579,'DT HUEVO'!$H:$K,3,0)</f>
        <v>SANTANDER</v>
      </c>
      <c r="Z1030">
        <f>+VLOOKUP(A$1:A$20579,'DT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2110317</v>
      </c>
      <c r="B1031" s="131" t="s">
        <v>1266</v>
      </c>
      <c r="C1031" s="131" t="s">
        <v>1259</v>
      </c>
      <c r="D1031" s="131">
        <v>630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430</v>
      </c>
      <c r="J1031" s="131" t="s">
        <v>1262</v>
      </c>
      <c r="K1031" s="131" t="s">
        <v>1263</v>
      </c>
      <c r="L1031" s="133">
        <v>362.98</v>
      </c>
      <c r="M1031" s="134">
        <v>46209</v>
      </c>
      <c r="N1031" s="131">
        <v>0</v>
      </c>
      <c r="O1031" s="131" t="s">
        <v>413</v>
      </c>
      <c r="P1031" s="131">
        <v>2110317</v>
      </c>
      <c r="Q1031" s="131" t="s">
        <v>414</v>
      </c>
      <c r="R1031" s="131">
        <v>0</v>
      </c>
      <c r="T1031" s="3" t="str">
        <f>+VLOOKUP(Tabla1[[#This Row],[id_bodega]],'CONVERSION DATOS'!B:D,2,0)</f>
        <v>TAT CUCUTA</v>
      </c>
      <c r="U1031" s="3" t="str">
        <f>+VLOOKUP(Q1031,'CONVERSION DATOS'!B:D,3,0)</f>
        <v>VEHICULOS</v>
      </c>
      <c r="V1031" t="str">
        <f>+VLOOKUP($A$1:$A$20584,'DT HUEVO'!$A:$E,3,0)</f>
        <v>L</v>
      </c>
      <c r="W1031" t="str">
        <f>+VLOOKUP($A$1:$A$20424,'DT HUEVO'!$A:$E,4,0)</f>
        <v>EMPACADOS</v>
      </c>
      <c r="X1031" t="str">
        <f>+VLOOKUP(T$1:T$20584,'DT HUEVO'!$H:$K,2,0)</f>
        <v>COSTA</v>
      </c>
      <c r="Y1031" t="str">
        <f>+VLOOKUP(T$1:T$20584,'DT HUEVO'!$H:$K,3,0)</f>
        <v>SANTANDER</v>
      </c>
      <c r="Z1031">
        <f>+VLOOKUP(A$1:A$20584,'DT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2152388</v>
      </c>
      <c r="B1032" s="131" t="s">
        <v>1106</v>
      </c>
      <c r="C1032" s="131" t="s">
        <v>1259</v>
      </c>
      <c r="D1032" s="131">
        <v>630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530</v>
      </c>
      <c r="J1032" s="131" t="s">
        <v>1262</v>
      </c>
      <c r="K1032" s="131" t="s">
        <v>1263</v>
      </c>
      <c r="L1032" s="133">
        <v>538.38</v>
      </c>
      <c r="M1032" s="134">
        <v>46209</v>
      </c>
      <c r="O1032" s="131" t="s">
        <v>413</v>
      </c>
      <c r="P1032" s="131">
        <v>2152388</v>
      </c>
      <c r="Q1032" s="131" t="s">
        <v>414</v>
      </c>
      <c r="R1032" s="131">
        <v>0</v>
      </c>
      <c r="T1032" s="3" t="str">
        <f>+VLOOKUP(Tabla1[[#This Row],[id_bodega]],'CONVERSION DATOS'!B:D,2,0)</f>
        <v>TAT CUCUTA</v>
      </c>
      <c r="U1032" s="3" t="str">
        <f>+VLOOKUP(Q1032,'CONVERSION DATOS'!B:D,3,0)</f>
        <v>VEHICULOS</v>
      </c>
      <c r="V1032" t="str">
        <f>+VLOOKUP($A$1:$A$20579,'DT HUEVO'!$A:$E,3,0)</f>
        <v>L</v>
      </c>
      <c r="W1032" t="str">
        <f>+VLOOKUP($A$1:$A$20419,'DT HUEVO'!$A:$E,4,0)</f>
        <v>EMPACADOS</v>
      </c>
      <c r="X1032" t="str">
        <f>+VLOOKUP(T$1:T$20579,'DT HUEVO'!$H:$K,2,0)</f>
        <v>COSTA</v>
      </c>
      <c r="Y1032" t="str">
        <f>+VLOOKUP(T$1:T$20579,'DT HUEVO'!$H:$K,3,0)</f>
        <v>SANTANDER</v>
      </c>
      <c r="Z1032">
        <f>+VLOOKUP(A$1:A$20579,'DT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152384</v>
      </c>
      <c r="B1033" s="131" t="s">
        <v>1107</v>
      </c>
      <c r="C1033" s="131" t="s">
        <v>1259</v>
      </c>
      <c r="D1033" s="131">
        <v>300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520</v>
      </c>
      <c r="J1033" s="131" t="s">
        <v>1262</v>
      </c>
      <c r="K1033" s="131" t="s">
        <v>1263</v>
      </c>
      <c r="L1033" s="133">
        <v>504.4</v>
      </c>
      <c r="M1033" s="134">
        <v>46207</v>
      </c>
      <c r="O1033" s="131" t="s">
        <v>415</v>
      </c>
      <c r="P1033" s="131">
        <v>152384</v>
      </c>
      <c r="Q1033" s="131" t="s">
        <v>416</v>
      </c>
      <c r="R1033" s="131">
        <v>0</v>
      </c>
      <c r="T1033" s="3" t="str">
        <f>+VLOOKUP(Tabla1[[#This Row],[id_bodega]],'CONVERSION DATOS'!B:D,2,0)</f>
        <v>TAT CUCUTA</v>
      </c>
      <c r="U1033" s="3" t="str">
        <f>+VLOOKUP(Q1033,'CONVERSION DATOS'!B:D,3,0)</f>
        <v>VEHICULOS</v>
      </c>
      <c r="V1033" t="str">
        <f>+VLOOKUP($A$1:$A$20576,'DT HUEVO'!$A:$E,3,0)</f>
        <v>L</v>
      </c>
      <c r="W1033" t="str">
        <f>+VLOOKUP($A$1:$A$20416,'DT HUEVO'!$A:$E,4,0)</f>
        <v>EMPACADOS</v>
      </c>
      <c r="X1033" t="str">
        <f>+VLOOKUP(T$1:T$20576,'DT HUEVO'!$H:$K,2,0)</f>
        <v>COSTA</v>
      </c>
      <c r="Y1033" t="str">
        <f>+VLOOKUP(T$1:T$20576,'DT HUEVO'!$H:$K,3,0)</f>
        <v>SANTANDER</v>
      </c>
      <c r="Z1033">
        <f>+VLOOKUP(A$1:A$20576,'DT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2110302</v>
      </c>
      <c r="B1034" s="131" t="s">
        <v>1007</v>
      </c>
      <c r="C1034" s="131" t="s">
        <v>1259</v>
      </c>
      <c r="D1034" s="131">
        <v>7680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420</v>
      </c>
      <c r="J1034" s="131" t="s">
        <v>1262</v>
      </c>
      <c r="K1034" s="131" t="s">
        <v>1263</v>
      </c>
      <c r="L1034" s="133">
        <v>363.23999999782791</v>
      </c>
      <c r="M1034" s="134">
        <v>46210</v>
      </c>
      <c r="O1034" s="131" t="s">
        <v>415</v>
      </c>
      <c r="P1034" s="131">
        <v>2110302</v>
      </c>
      <c r="Q1034" s="131" t="s">
        <v>416</v>
      </c>
      <c r="R1034" s="131">
        <v>0</v>
      </c>
      <c r="T1034" s="3" t="str">
        <f>+VLOOKUP(Tabla1[[#This Row],[id_bodega]],'CONVERSION DATOS'!B:D,2,0)</f>
        <v>TAT CUCUTA</v>
      </c>
      <c r="U1034" s="3" t="str">
        <f>+VLOOKUP(Q1034,'CONVERSION DATOS'!B:D,3,0)</f>
        <v>VEHICULOS</v>
      </c>
      <c r="V1034" t="str">
        <f>+VLOOKUP($A$1:$A$20463,'DT HUEVO'!$A:$E,3,0)</f>
        <v>L</v>
      </c>
      <c r="W1034" t="str">
        <f>+VLOOKUP($A$1:$A$20303,'DT HUEVO'!$A:$E,4,0)</f>
        <v>VERDE</v>
      </c>
      <c r="X1034" t="str">
        <f>+VLOOKUP(T$1:T$20463,'DT HUEVO'!$H:$K,2,0)</f>
        <v>COSTA</v>
      </c>
      <c r="Y1034" t="str">
        <f>+VLOOKUP(T$1:T$20463,'DT HUEVO'!$H:$K,3,0)</f>
        <v>SANTANDER</v>
      </c>
      <c r="Z1034">
        <f>+VLOOKUP(A$1:A$20463,'DT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2110317</v>
      </c>
      <c r="B1035" s="131" t="s">
        <v>1266</v>
      </c>
      <c r="C1035" s="131" t="s">
        <v>1259</v>
      </c>
      <c r="D1035" s="131">
        <v>4320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430</v>
      </c>
      <c r="J1035" s="131" t="s">
        <v>1262</v>
      </c>
      <c r="K1035" s="131" t="s">
        <v>1263</v>
      </c>
      <c r="L1035" s="133">
        <v>362.98</v>
      </c>
      <c r="M1035" s="134">
        <v>46207</v>
      </c>
      <c r="N1035" s="131">
        <v>0</v>
      </c>
      <c r="O1035" s="131" t="s">
        <v>415</v>
      </c>
      <c r="P1035" s="131">
        <v>2110317</v>
      </c>
      <c r="Q1035" s="131" t="s">
        <v>416</v>
      </c>
      <c r="R1035" s="131">
        <v>0</v>
      </c>
      <c r="T1035" s="3" t="str">
        <f>+VLOOKUP(Tabla1[[#This Row],[id_bodega]],'CONVERSION DATOS'!B:D,2,0)</f>
        <v>TAT CUCUTA</v>
      </c>
      <c r="U1035" s="3" t="str">
        <f>+VLOOKUP(Q1035,'CONVERSION DATOS'!B:D,3,0)</f>
        <v>VEHICULOS</v>
      </c>
      <c r="V1035" t="str">
        <f>+VLOOKUP($A$1:$A$20535,'DT HUEVO'!$A:$E,3,0)</f>
        <v>L</v>
      </c>
      <c r="W1035" t="str">
        <f>+VLOOKUP($A$1:$A$20375,'DT HUEVO'!$A:$E,4,0)</f>
        <v>EMPACADOS</v>
      </c>
      <c r="X1035" t="str">
        <f>+VLOOKUP(T$1:T$20535,'DT HUEVO'!$H:$K,2,0)</f>
        <v>COSTA</v>
      </c>
      <c r="Y1035" t="str">
        <f>+VLOOKUP(T$1:T$20535,'DT HUEVO'!$H:$K,3,0)</f>
        <v>SANTANDER</v>
      </c>
      <c r="Z1035">
        <f>+VLOOKUP(A$1:A$20535,'DT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2152388</v>
      </c>
      <c r="B1036" s="131" t="s">
        <v>1106</v>
      </c>
      <c r="C1036" s="131" t="s">
        <v>1259</v>
      </c>
      <c r="D1036" s="131">
        <v>180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530</v>
      </c>
      <c r="J1036" s="131" t="s">
        <v>1262</v>
      </c>
      <c r="K1036" s="131" t="s">
        <v>1263</v>
      </c>
      <c r="L1036" s="133">
        <v>538.38</v>
      </c>
      <c r="M1036" s="134">
        <v>46209</v>
      </c>
      <c r="O1036" s="131" t="s">
        <v>415</v>
      </c>
      <c r="P1036" s="131">
        <v>2152388</v>
      </c>
      <c r="Q1036" s="131" t="s">
        <v>416</v>
      </c>
      <c r="R1036" s="131">
        <v>0</v>
      </c>
      <c r="T1036" s="3" t="str">
        <f>+VLOOKUP(Tabla1[[#This Row],[id_bodega]],'CONVERSION DATOS'!B:D,2,0)</f>
        <v>TAT CUCUTA</v>
      </c>
      <c r="U1036" s="3" t="str">
        <f>+VLOOKUP(Q1036,'CONVERSION DATOS'!B:D,3,0)</f>
        <v>VEHICULOS</v>
      </c>
      <c r="V1036" t="str">
        <f>+VLOOKUP($A$1:$A$20362,'DT HUEVO'!$A:$E,3,0)</f>
        <v>L</v>
      </c>
      <c r="W1036" t="str">
        <f>+VLOOKUP($A$1:$A$20202,'DT HUEVO'!$A:$E,4,0)</f>
        <v>EMPACADOS</v>
      </c>
      <c r="X1036" t="str">
        <f>+VLOOKUP(T$1:T$20362,'DT HUEVO'!$H:$K,2,0)</f>
        <v>COSTA</v>
      </c>
      <c r="Y1036" t="str">
        <f>+VLOOKUP(T$1:T$20362,'DT HUEVO'!$H:$K,3,0)</f>
        <v>SANTANDER</v>
      </c>
      <c r="Z1036">
        <f>+VLOOKUP(A$1:A$20362,'DT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2110302</v>
      </c>
      <c r="B1037" s="131" t="s">
        <v>1007</v>
      </c>
      <c r="C1037" s="131" t="s">
        <v>1259</v>
      </c>
      <c r="D1037" s="131">
        <v>4470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420</v>
      </c>
      <c r="J1037" s="131" t="s">
        <v>1262</v>
      </c>
      <c r="K1037" s="131" t="s">
        <v>1263</v>
      </c>
      <c r="L1037" s="133">
        <v>363.23999999258729</v>
      </c>
      <c r="M1037" s="134">
        <v>46210</v>
      </c>
      <c r="O1037" s="131" t="s">
        <v>417</v>
      </c>
      <c r="P1037" s="131">
        <v>2110302</v>
      </c>
      <c r="Q1037" s="131" t="s">
        <v>418</v>
      </c>
      <c r="R1037" s="131">
        <v>0</v>
      </c>
      <c r="T1037" s="3" t="str">
        <f>+VLOOKUP(Tabla1[[#This Row],[id_bodega]],'CONVERSION DATOS'!B:D,2,0)</f>
        <v>TAT CUCUTA</v>
      </c>
      <c r="U1037" s="3" t="str">
        <f>+VLOOKUP(Q1037,'CONVERSION DATOS'!B:D,3,0)</f>
        <v>VEHICULOS</v>
      </c>
      <c r="V1037" t="str">
        <f>+VLOOKUP($A$1:$A$20229,'DT HUEVO'!$A:$E,3,0)</f>
        <v>L</v>
      </c>
      <c r="W1037" t="str">
        <f>+VLOOKUP($A$1:$A$20069,'DT HUEVO'!$A:$E,4,0)</f>
        <v>VERDE</v>
      </c>
      <c r="X1037" t="str">
        <f>+VLOOKUP(T$1:T$20229,'DT HUEVO'!$H:$K,2,0)</f>
        <v>COSTA</v>
      </c>
      <c r="Y1037" t="str">
        <f>+VLOOKUP(T$1:T$20229,'DT HUEVO'!$H:$K,3,0)</f>
        <v>SANTANDER</v>
      </c>
      <c r="Z1037">
        <f>+VLOOKUP(A$1:A$20229,'DT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2110317</v>
      </c>
      <c r="B1038" s="131" t="s">
        <v>1266</v>
      </c>
      <c r="C1038" s="131" t="s">
        <v>1259</v>
      </c>
      <c r="D1038" s="131">
        <v>2880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430</v>
      </c>
      <c r="J1038" s="131" t="s">
        <v>1262</v>
      </c>
      <c r="K1038" s="131" t="s">
        <v>1263</v>
      </c>
      <c r="L1038" s="133">
        <v>362.98</v>
      </c>
      <c r="M1038" s="134">
        <v>46209</v>
      </c>
      <c r="N1038" s="131">
        <v>0</v>
      </c>
      <c r="O1038" s="131" t="s">
        <v>417</v>
      </c>
      <c r="P1038" s="131">
        <v>2110317</v>
      </c>
      <c r="Q1038" s="131" t="s">
        <v>418</v>
      </c>
      <c r="R1038" s="131">
        <v>0</v>
      </c>
      <c r="T1038" s="3" t="str">
        <f>+VLOOKUP(Tabla1[[#This Row],[id_bodega]],'CONVERSION DATOS'!B:D,2,0)</f>
        <v>TAT CUCUTA</v>
      </c>
      <c r="U1038" s="3" t="str">
        <f>+VLOOKUP(Q1038,'CONVERSION DATOS'!B:D,3,0)</f>
        <v>VEHICULOS</v>
      </c>
      <c r="V1038" t="str">
        <f>+VLOOKUP($A$1:$A$20458,'DT HUEVO'!$A:$E,3,0)</f>
        <v>L</v>
      </c>
      <c r="W1038" t="str">
        <f>+VLOOKUP($A$1:$A$20298,'DT HUEVO'!$A:$E,4,0)</f>
        <v>EMPACADOS</v>
      </c>
      <c r="X1038" t="str">
        <f>+VLOOKUP(T$1:T$20458,'DT HUEVO'!$H:$K,2,0)</f>
        <v>COSTA</v>
      </c>
      <c r="Y1038" t="str">
        <f>+VLOOKUP(T$1:T$20458,'DT HUEVO'!$H:$K,3,0)</f>
        <v>SANTANDER</v>
      </c>
      <c r="Z1038">
        <f>+VLOOKUP(A$1:A$20458,'DT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2152388</v>
      </c>
      <c r="B1039" s="131" t="s">
        <v>1106</v>
      </c>
      <c r="C1039" s="131" t="s">
        <v>1259</v>
      </c>
      <c r="D1039" s="131">
        <v>765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530</v>
      </c>
      <c r="J1039" s="131" t="s">
        <v>1262</v>
      </c>
      <c r="K1039" s="131" t="s">
        <v>1263</v>
      </c>
      <c r="L1039" s="133">
        <v>538.38</v>
      </c>
      <c r="M1039" s="134">
        <v>46210</v>
      </c>
      <c r="O1039" s="131" t="s">
        <v>417</v>
      </c>
      <c r="P1039" s="131">
        <v>2152388</v>
      </c>
      <c r="Q1039" s="131" t="s">
        <v>418</v>
      </c>
      <c r="R1039" s="131">
        <v>0</v>
      </c>
      <c r="T1039" s="3" t="str">
        <f>+VLOOKUP(Tabla1[[#This Row],[id_bodega]],'CONVERSION DATOS'!B:D,2,0)</f>
        <v>TAT CUCUTA</v>
      </c>
      <c r="U1039" s="3" t="str">
        <f>+VLOOKUP(Q1039,'CONVERSION DATOS'!B:D,3,0)</f>
        <v>VEHICULOS</v>
      </c>
      <c r="V1039" t="str">
        <f>+VLOOKUP($A$1:$A$20584,'DT HUEVO'!$A:$E,3,0)</f>
        <v>L</v>
      </c>
      <c r="W1039" t="str">
        <f>+VLOOKUP($A$1:$A$20424,'DT HUEVO'!$A:$E,4,0)</f>
        <v>EMPACADOS</v>
      </c>
      <c r="X1039" t="str">
        <f>+VLOOKUP(T$1:T$20584,'DT HUEVO'!$H:$K,2,0)</f>
        <v>COSTA</v>
      </c>
      <c r="Y1039" t="str">
        <f>+VLOOKUP(T$1:T$20584,'DT HUEVO'!$H:$K,3,0)</f>
        <v>SANTANDER</v>
      </c>
      <c r="Z1039">
        <f>+VLOOKUP(A$1:A$20584,'DT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2110302</v>
      </c>
      <c r="B1040" s="131" t="s">
        <v>1007</v>
      </c>
      <c r="C1040" s="131" t="s">
        <v>1259</v>
      </c>
      <c r="D1040" s="131">
        <v>8940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420</v>
      </c>
      <c r="J1040" s="131" t="s">
        <v>1262</v>
      </c>
      <c r="K1040" s="131" t="s">
        <v>1263</v>
      </c>
      <c r="L1040" s="133">
        <v>363.23999999862338</v>
      </c>
      <c r="M1040" s="134">
        <v>46210</v>
      </c>
      <c r="O1040" s="131" t="s">
        <v>421</v>
      </c>
      <c r="P1040" s="131">
        <v>2110302</v>
      </c>
      <c r="Q1040" s="131" t="s">
        <v>422</v>
      </c>
      <c r="R1040" s="131">
        <v>0</v>
      </c>
      <c r="T1040" s="3" t="str">
        <f>+VLOOKUP(Tabla1[[#This Row],[id_bodega]],'CONVERSION DATOS'!B:D,2,0)</f>
        <v>TAT CUCUTA</v>
      </c>
      <c r="U1040" s="3" t="str">
        <f>+VLOOKUP(Q1040,'CONVERSION DATOS'!B:D,3,0)</f>
        <v>VEHICULOS</v>
      </c>
      <c r="V1040" t="str">
        <f>+VLOOKUP($A$1:$A$20584,'DT HUEVO'!$A:$E,3,0)</f>
        <v>L</v>
      </c>
      <c r="W1040" t="str">
        <f>+VLOOKUP($A$1:$A$20424,'DT HUEVO'!$A:$E,4,0)</f>
        <v>VERDE</v>
      </c>
      <c r="X1040" t="str">
        <f>+VLOOKUP(T$1:T$20584,'DT HUEVO'!$H:$K,2,0)</f>
        <v>COSTA</v>
      </c>
      <c r="Y1040" t="str">
        <f>+VLOOKUP(T$1:T$20584,'DT HUEVO'!$H:$K,3,0)</f>
        <v>SANTANDER</v>
      </c>
      <c r="Z1040">
        <f>+VLOOKUP(A$1:A$20584,'DT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2152388</v>
      </c>
      <c r="B1041" s="131" t="s">
        <v>1106</v>
      </c>
      <c r="C1041" s="131" t="s">
        <v>1259</v>
      </c>
      <c r="D1041" s="131">
        <v>525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530</v>
      </c>
      <c r="J1041" s="131" t="s">
        <v>1262</v>
      </c>
      <c r="K1041" s="131" t="s">
        <v>1263</v>
      </c>
      <c r="L1041" s="133">
        <v>538.38</v>
      </c>
      <c r="M1041" s="134">
        <v>46210</v>
      </c>
      <c r="O1041" s="131" t="s">
        <v>421</v>
      </c>
      <c r="P1041" s="131">
        <v>2152388</v>
      </c>
      <c r="Q1041" s="131" t="s">
        <v>422</v>
      </c>
      <c r="R1041" s="131">
        <v>0</v>
      </c>
      <c r="T1041" s="3" t="str">
        <f>+VLOOKUP(Tabla1[[#This Row],[id_bodega]],'CONVERSION DATOS'!B:D,2,0)</f>
        <v>TAT CUCUTA</v>
      </c>
      <c r="U1041" s="3" t="str">
        <f>+VLOOKUP(Q1041,'CONVERSION DATOS'!B:D,3,0)</f>
        <v>VEHICULOS</v>
      </c>
      <c r="V1041" t="str">
        <f>+VLOOKUP($A$1:$A$20584,'DT HUEVO'!$A:$E,3,0)</f>
        <v>L</v>
      </c>
      <c r="W1041" t="str">
        <f>+VLOOKUP($A$1:$A$20424,'DT HUEVO'!$A:$E,4,0)</f>
        <v>EMPACADOS</v>
      </c>
      <c r="X1041" t="str">
        <f>+VLOOKUP(T$1:T$20584,'DT HUEVO'!$H:$K,2,0)</f>
        <v>COSTA</v>
      </c>
      <c r="Y1041" t="str">
        <f>+VLOOKUP(T$1:T$20584,'DT HUEVO'!$H:$K,3,0)</f>
        <v>SANTANDER</v>
      </c>
      <c r="Z1041">
        <f>+VLOOKUP(A$1:A$20584,'DT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110303</v>
      </c>
      <c r="B1042" s="131" t="s">
        <v>1097</v>
      </c>
      <c r="C1042" s="131" t="s">
        <v>1259</v>
      </c>
      <c r="D1042" s="131">
        <v>4140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485.74</v>
      </c>
      <c r="M1042" s="134">
        <v>46209</v>
      </c>
      <c r="O1042" s="131" t="s">
        <v>1724</v>
      </c>
      <c r="P1042" s="131">
        <v>110303</v>
      </c>
      <c r="Q1042" s="131" t="s">
        <v>1725</v>
      </c>
      <c r="R1042" s="131">
        <v>0</v>
      </c>
      <c r="T1042" s="3" t="str">
        <f>+VLOOKUP(Tabla1[[#This Row],[id_bodega]],'CONVERSION DATOS'!B:D,2,0)</f>
        <v>LANZA</v>
      </c>
      <c r="U1042" s="3" t="str">
        <f>+VLOOKUP(Q1042,'CONVERSION DATOS'!B:D,3,0)</f>
        <v>PLANTA CLASIFICACION</v>
      </c>
      <c r="V1042" t="str">
        <f>+VLOOKUP($A$1:$A$20590,'DT HUEVO'!$A:$E,3,0)</f>
        <v>L</v>
      </c>
      <c r="W1042" t="str">
        <f>+VLOOKUP($A$1:$A$20430,'DT HUEVO'!$A:$E,4,0)</f>
        <v>EMPACADOS</v>
      </c>
      <c r="X1042" t="str">
        <f>+VLOOKUP(T$1:T$20590,'DT HUEVO'!$H:$K,2,0)</f>
        <v>-</v>
      </c>
      <c r="Y1042" t="str">
        <f>+VLOOKUP(T$1:T$20590,'DT HUEVO'!$H:$K,3,0)</f>
        <v>SANTANDER</v>
      </c>
      <c r="Z1042">
        <f>+VLOOKUP(A$1:A$20590,'DT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112379</v>
      </c>
      <c r="B1043" s="131" t="s">
        <v>1067</v>
      </c>
      <c r="C1043" s="131" t="s">
        <v>1259</v>
      </c>
      <c r="D1043" s="131">
        <v>20700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46210</v>
      </c>
      <c r="O1043" s="131" t="s">
        <v>1724</v>
      </c>
      <c r="P1043" s="131">
        <v>112379</v>
      </c>
      <c r="Q1043" s="131" t="s">
        <v>1725</v>
      </c>
      <c r="R1043" s="131">
        <v>0</v>
      </c>
      <c r="T1043" s="3" t="str">
        <f>+VLOOKUP(Tabla1[[#This Row],[id_bodega]],'CONVERSION DATOS'!B:D,2,0)</f>
        <v>LANZA</v>
      </c>
      <c r="U1043" s="3" t="str">
        <f>+VLOOKUP(Q1043,'CONVERSION DATOS'!B:D,3,0)</f>
        <v>PLANTA CLASIFICACION</v>
      </c>
      <c r="V1043" t="str">
        <f>+VLOOKUP($A$1:$A$20590,'DT HUEVO'!$A:$E,3,0)</f>
        <v>L</v>
      </c>
      <c r="W1043" t="str">
        <f>+VLOOKUP($A$1:$A$20430,'DT HUEVO'!$A:$E,4,0)</f>
        <v>EMPACADOS</v>
      </c>
      <c r="X1043" t="str">
        <f>+VLOOKUP(T$1:T$20590,'DT HUEVO'!$H:$K,2,0)</f>
        <v>-</v>
      </c>
      <c r="Y1043" t="str">
        <f>+VLOOKUP(T$1:T$20590,'DT HUEVO'!$H:$K,3,0)</f>
        <v>SANTANDER</v>
      </c>
      <c r="Z1043">
        <f>+VLOOKUP(A$1:A$20590,'DT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114379</v>
      </c>
      <c r="B1044" s="131" t="s">
        <v>1182</v>
      </c>
      <c r="C1044" s="131" t="s">
        <v>1259</v>
      </c>
      <c r="D1044" s="131">
        <v>5700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570.95000000000005</v>
      </c>
      <c r="M1044" s="134">
        <v>46209</v>
      </c>
      <c r="O1044" s="131" t="s">
        <v>1724</v>
      </c>
      <c r="P1044" s="131">
        <v>114379</v>
      </c>
      <c r="Q1044" s="131" t="s">
        <v>1725</v>
      </c>
      <c r="R1044" s="131">
        <v>0</v>
      </c>
      <c r="T1044" s="3" t="str">
        <f>+VLOOKUP(Tabla1[[#This Row],[id_bodega]],'CONVERSION DATOS'!B:D,2,0)</f>
        <v>LANZA</v>
      </c>
      <c r="U1044" s="3" t="str">
        <f>+VLOOKUP(Q1044,'CONVERSION DATOS'!B:D,3,0)</f>
        <v>PLANTA CLASIFICACION</v>
      </c>
      <c r="V1044" t="str">
        <f>+VLOOKUP($A$1:$A$20590,'DT HUEVO'!$A:$E,3,0)</f>
        <v>L</v>
      </c>
      <c r="W1044" t="str">
        <f>+VLOOKUP($A$1:$A$20430,'DT HUEVO'!$A:$E,4,0)</f>
        <v>EMPACADOS</v>
      </c>
      <c r="X1044" t="str">
        <f>+VLOOKUP(T$1:T$20590,'DT HUEVO'!$H:$K,2,0)</f>
        <v>-</v>
      </c>
      <c r="Y1044" t="str">
        <f>+VLOOKUP(T$1:T$20590,'DT HUEVO'!$H:$K,3,0)</f>
        <v>SANTANDER</v>
      </c>
      <c r="Z1044">
        <f>+VLOOKUP(A$1:A$20590,'DT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152384</v>
      </c>
      <c r="B1045" s="131" t="s">
        <v>1107</v>
      </c>
      <c r="C1045" s="131" t="s">
        <v>1259</v>
      </c>
      <c r="D1045" s="131">
        <v>2700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504.4</v>
      </c>
      <c r="M1045" s="134">
        <v>46209</v>
      </c>
      <c r="O1045" s="131" t="s">
        <v>1724</v>
      </c>
      <c r="P1045" s="131">
        <v>152384</v>
      </c>
      <c r="Q1045" s="131" t="s">
        <v>1725</v>
      </c>
      <c r="R1045" s="131">
        <v>0</v>
      </c>
      <c r="T1045" s="3" t="str">
        <f>+VLOOKUP(Tabla1[[#This Row],[id_bodega]],'CONVERSION DATOS'!B:D,2,0)</f>
        <v>LANZA</v>
      </c>
      <c r="U1045" s="3" t="str">
        <f>+VLOOKUP(Q1045,'CONVERSION DATOS'!B:D,3,0)</f>
        <v>PLANTA CLASIFICACION</v>
      </c>
      <c r="V1045" t="str">
        <f>+VLOOKUP($A$1:$A$20590,'DT HUEVO'!$A:$E,3,0)</f>
        <v>L</v>
      </c>
      <c r="W1045" t="str">
        <f>+VLOOKUP($A$1:$A$20430,'DT HUEVO'!$A:$E,4,0)</f>
        <v>EMPACADOS</v>
      </c>
      <c r="X1045" t="str">
        <f>+VLOOKUP(T$1:T$20590,'DT HUEVO'!$H:$K,2,0)</f>
        <v>-</v>
      </c>
      <c r="Y1045" t="str">
        <f>+VLOOKUP(T$1:T$20590,'DT HUEVO'!$H:$K,3,0)</f>
        <v>SANTANDER</v>
      </c>
      <c r="Z1045">
        <f>+VLOOKUP(A$1:A$20590,'DT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2110302</v>
      </c>
      <c r="B1046" s="131" t="s">
        <v>1007</v>
      </c>
      <c r="C1046" s="131" t="s">
        <v>1259</v>
      </c>
      <c r="D1046" s="131">
        <v>31457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363.24</v>
      </c>
      <c r="M1046" s="134">
        <v>46209</v>
      </c>
      <c r="O1046" s="131" t="s">
        <v>1724</v>
      </c>
      <c r="P1046" s="131">
        <v>2110302</v>
      </c>
      <c r="Q1046" s="131" t="s">
        <v>1725</v>
      </c>
      <c r="R1046" s="131">
        <v>0</v>
      </c>
      <c r="T1046" s="3" t="str">
        <f>+VLOOKUP(Tabla1[[#This Row],[id_bodega]],'CONVERSION DATOS'!B:D,2,0)</f>
        <v>LANZA</v>
      </c>
      <c r="U1046" s="3" t="str">
        <f>+VLOOKUP(Q1046,'CONVERSION DATOS'!B:D,3,0)</f>
        <v>PLANTA CLASIFICACION</v>
      </c>
      <c r="V1046" t="str">
        <f>+VLOOKUP($A$1:$A$20576,'DT HUEVO'!$A:$E,3,0)</f>
        <v>L</v>
      </c>
      <c r="W1046" t="str">
        <f>+VLOOKUP($A$1:$A$20416,'DT HUEVO'!$A:$E,4,0)</f>
        <v>VERDE</v>
      </c>
      <c r="X1046" t="str">
        <f>+VLOOKUP(T$1:T$20576,'DT HUEVO'!$H:$K,2,0)</f>
        <v>-</v>
      </c>
      <c r="Y1046" t="str">
        <f>+VLOOKUP(T$1:T$20576,'DT HUEVO'!$H:$K,3,0)</f>
        <v>SANTANDER</v>
      </c>
      <c r="Z1046">
        <f>+VLOOKUP(A$1:A$20576,'DT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2114357</v>
      </c>
      <c r="B1047" s="131" t="s">
        <v>1704</v>
      </c>
      <c r="C1047" s="131" t="s">
        <v>1259</v>
      </c>
      <c r="D1047" s="131">
        <v>348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538.3802393954353</v>
      </c>
      <c r="M1047" s="134">
        <v>46207</v>
      </c>
      <c r="N1047" s="131">
        <v>0</v>
      </c>
      <c r="O1047" s="131" t="s">
        <v>1724</v>
      </c>
      <c r="P1047" s="131">
        <v>2114357</v>
      </c>
      <c r="Q1047" s="131" t="s">
        <v>1725</v>
      </c>
      <c r="R1047" s="131">
        <v>0</v>
      </c>
      <c r="T1047" s="3" t="str">
        <f>+VLOOKUP(Tabla1[[#This Row],[id_bodega]],'CONVERSION DATOS'!B:D,2,0)</f>
        <v>LANZA</v>
      </c>
      <c r="U1047" s="3" t="str">
        <f>+VLOOKUP(Q1047,'CONVERSION DATOS'!B:D,3,0)</f>
        <v>PLANTA CLASIFICACION</v>
      </c>
      <c r="V1047" t="str">
        <f>+VLOOKUP($A$1:$A$20475,'DT HUEVO'!$A:$E,3,0)</f>
        <v>L</v>
      </c>
      <c r="W1047" t="str">
        <f>+VLOOKUP($A$1:$A$20315,'DT HUEVO'!$A:$E,4,0)</f>
        <v>EMPACADOS</v>
      </c>
      <c r="X1047" t="str">
        <f>+VLOOKUP(T$1:T$20475,'DT HUEVO'!$H:$K,2,0)</f>
        <v>-</v>
      </c>
      <c r="Y1047" t="str">
        <f>+VLOOKUP(T$1:T$20475,'DT HUEVO'!$H:$K,3,0)</f>
        <v>SANTANDER</v>
      </c>
      <c r="Z1047">
        <f>+VLOOKUP(A$1:A$20475,'DT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2152388</v>
      </c>
      <c r="B1048" s="131" t="s">
        <v>1106</v>
      </c>
      <c r="C1048" s="131" t="s">
        <v>1259</v>
      </c>
      <c r="D1048" s="131">
        <v>720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46209</v>
      </c>
      <c r="O1048" s="131" t="s">
        <v>1724</v>
      </c>
      <c r="P1048" s="131">
        <v>2152388</v>
      </c>
      <c r="Q1048" s="131" t="s">
        <v>1725</v>
      </c>
      <c r="R1048" s="131">
        <v>0</v>
      </c>
      <c r="T1048" s="3" t="str">
        <f>+VLOOKUP(Tabla1[[#This Row],[id_bodega]],'CONVERSION DATOS'!B:D,2,0)</f>
        <v>LANZA</v>
      </c>
      <c r="U1048" s="3" t="str">
        <f>+VLOOKUP(Q1048,'CONVERSION DATOS'!B:D,3,0)</f>
        <v>PLANTA CLASIFICACION</v>
      </c>
      <c r="V1048" t="str">
        <f>+VLOOKUP($A$1:$A$20490,'DT HUEVO'!$A:$E,3,0)</f>
        <v>L</v>
      </c>
      <c r="W1048" t="str">
        <f>+VLOOKUP($A$1:$A$20330,'DT HUEVO'!$A:$E,4,0)</f>
        <v>EMPACADOS</v>
      </c>
      <c r="X1048" t="str">
        <f>+VLOOKUP(T$1:T$20490,'DT HUEVO'!$H:$K,2,0)</f>
        <v>-</v>
      </c>
      <c r="Y1048" t="str">
        <f>+VLOOKUP(T$1:T$20490,'DT HUEVO'!$H:$K,3,0)</f>
        <v>SANTANDER</v>
      </c>
      <c r="Z1048">
        <f>+VLOOKUP(A$1:A$20490,'DT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72005</v>
      </c>
      <c r="B1049" s="131" t="s">
        <v>1335</v>
      </c>
      <c r="C1049" s="131" t="s">
        <v>1259</v>
      </c>
      <c r="D1049" s="131">
        <v>346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162.88</v>
      </c>
      <c r="M1049" s="134">
        <v>46205</v>
      </c>
      <c r="N1049" s="131">
        <v>0</v>
      </c>
      <c r="O1049" s="131" t="s">
        <v>1347</v>
      </c>
      <c r="P1049" s="131">
        <v>72005</v>
      </c>
      <c r="Q1049" s="131" t="s">
        <v>1246</v>
      </c>
      <c r="R1049" s="131">
        <v>0</v>
      </c>
      <c r="T1049" s="3" t="str">
        <f>+VLOOKUP(Tabla1[[#This Row],[id_bodega]],'CONVERSION DATOS'!B:D,2,0)</f>
        <v>BODEGA EVENTUALIDAD</v>
      </c>
      <c r="U1049" s="3" t="str">
        <f>+VLOOKUP(Q1049,'CONVERSION DATOS'!B:D,3,0)</f>
        <v>BODEGA</v>
      </c>
      <c r="V1049" t="str">
        <f>+VLOOKUP($A$1:$A$20584,'DT HUEVO'!$A:$E,3,0)</f>
        <v>L</v>
      </c>
      <c r="W1049" t="str">
        <f>+VLOOKUP($A$1:$A$20424,'DT HUEVO'!$A:$E,4,0)</f>
        <v>SEGUNDA</v>
      </c>
      <c r="X1049" t="str">
        <f>+VLOOKUP(T$1:T$20584,'DT HUEVO'!$H:$K,2,0)</f>
        <v>-</v>
      </c>
      <c r="Y1049" t="str">
        <f>+VLOOKUP(T$1:T$20584,'DT HUEVO'!$H:$K,3,0)</f>
        <v>SANTANDER</v>
      </c>
      <c r="Z1049">
        <f>+VLOOKUP(A$1:A$20584,'DT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SEGUNDA</v>
      </c>
    </row>
    <row r="1050" spans="1:28">
      <c r="A1050" s="131">
        <v>110322</v>
      </c>
      <c r="B1050" s="131" t="s">
        <v>1328</v>
      </c>
      <c r="C1050" s="131" t="s">
        <v>1259</v>
      </c>
      <c r="D1050" s="131">
        <v>36000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378.5</v>
      </c>
      <c r="M1050" s="134">
        <v>46209</v>
      </c>
      <c r="N1050" s="131">
        <v>0</v>
      </c>
      <c r="O1050" s="131" t="s">
        <v>713</v>
      </c>
      <c r="P1050" s="131">
        <v>110322</v>
      </c>
      <c r="Q1050" s="131" t="s">
        <v>426</v>
      </c>
      <c r="R1050" s="131">
        <v>0</v>
      </c>
      <c r="T1050" s="3" t="str">
        <f>+VLOOKUP(Tabla1[[#This Row],[id_bodega]],'CONVERSION DATOS'!B:D,2,0)</f>
        <v>PALMAS</v>
      </c>
      <c r="U1050" s="3" t="str">
        <f>+VLOOKUP(Q1050,'CONVERSION DATOS'!B:D,3,0)</f>
        <v>PLANTA CLASIFICACION</v>
      </c>
      <c r="V1050" t="str">
        <f>+VLOOKUP($A$1:$A$20597,'DT HUEVO'!$A:$E,3,0)</f>
        <v>L</v>
      </c>
      <c r="W1050" t="str">
        <f>+VLOOKUP($A$1:$A$20437,'DT HUEVO'!$A:$E,4,0)</f>
        <v>EMPACADOS</v>
      </c>
      <c r="X1050" t="str">
        <f>+VLOOKUP(T$1:T$20597,'DT HUEVO'!$H:$K,2,0)</f>
        <v>-</v>
      </c>
      <c r="Y1050" t="str">
        <f>+VLOOKUP(T$1:T$20597,'DT HUEVO'!$H:$K,3,0)</f>
        <v>CALOTO</v>
      </c>
      <c r="Z1050">
        <f>+VLOOKUP(A$1:A$20597,'DT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14750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363.24</v>
      </c>
      <c r="M1051" s="134">
        <v>46209</v>
      </c>
      <c r="O1051" s="131" t="s">
        <v>713</v>
      </c>
      <c r="P1051" s="131">
        <v>2110302</v>
      </c>
      <c r="Q1051" s="131" t="s">
        <v>426</v>
      </c>
      <c r="R1051" s="131">
        <v>0</v>
      </c>
      <c r="T1051" s="3" t="str">
        <f>+VLOOKUP(Tabla1[[#This Row],[id_bodega]],'CONVERSION DATOS'!B:D,2,0)</f>
        <v>PALMAS</v>
      </c>
      <c r="U1051" s="3" t="str">
        <f>+VLOOKUP(Q1051,'CONVERSION DATOS'!B:D,3,0)</f>
        <v>PLANTA CLASIFICACION</v>
      </c>
      <c r="V1051" t="str">
        <f>+VLOOKUP($A$1:$A$20597,'DT HUEVO'!$A:$E,3,0)</f>
        <v>L</v>
      </c>
      <c r="W1051" t="str">
        <f>+VLOOKUP($A$1:$A$20437,'DT HUEVO'!$A:$E,4,0)</f>
        <v>VERDE</v>
      </c>
      <c r="X1051" t="str">
        <f>+VLOOKUP(T$1:T$20597,'DT HUEVO'!$H:$K,2,0)</f>
        <v>-</v>
      </c>
      <c r="Y1051" t="str">
        <f>+VLOOKUP(T$1:T$20597,'DT HUEVO'!$H:$K,3,0)</f>
        <v>CALOTO</v>
      </c>
      <c r="Z1051">
        <f>+VLOOKUP(A$1:A$20597,'DT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112357</v>
      </c>
      <c r="B1052" s="131" t="s">
        <v>1068</v>
      </c>
      <c r="C1052" s="131" t="s">
        <v>1259</v>
      </c>
      <c r="D1052" s="131">
        <v>6840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638.04999999999995</v>
      </c>
      <c r="M1052" s="134">
        <v>46210</v>
      </c>
      <c r="O1052" s="131" t="s">
        <v>443</v>
      </c>
      <c r="P1052" s="131">
        <v>112357</v>
      </c>
      <c r="Q1052" s="131" t="s">
        <v>444</v>
      </c>
      <c r="R1052" s="131">
        <v>0</v>
      </c>
      <c r="T1052" s="3" t="str">
        <f>+VLOOKUP(Tabla1[[#This Row],[id_bodega]],'CONVERSION DATOS'!B:D,2,0)</f>
        <v>TAT BUCARAMANGA</v>
      </c>
      <c r="U1052" s="3" t="str">
        <f>+VLOOKUP(Q1052,'CONVERSION DATOS'!B:D,3,0)</f>
        <v>BODEGA</v>
      </c>
      <c r="V1052" t="str">
        <f>+VLOOKUP($A$1:$A$20597,'DT HUEVO'!$A:$E,3,0)</f>
        <v>L</v>
      </c>
      <c r="W1052" t="str">
        <f>+VLOOKUP($A$1:$A$20437,'DT HUEVO'!$A:$E,4,0)</f>
        <v>EMPACADOS</v>
      </c>
      <c r="X1052" t="str">
        <f>+VLOOKUP(T$1:T$20597,'DT HUEVO'!$H:$K,2,0)</f>
        <v>COSTA</v>
      </c>
      <c r="Y1052" t="str">
        <f>+VLOOKUP(T$1:T$20597,'DT HUEVO'!$H:$K,3,0)</f>
        <v>SANTANDER</v>
      </c>
      <c r="Z1052">
        <f>+VLOOKUP(A$1:A$20597,'DT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112379</v>
      </c>
      <c r="B1053" s="131" t="s">
        <v>1067</v>
      </c>
      <c r="C1053" s="131" t="s">
        <v>1259</v>
      </c>
      <c r="D1053" s="131">
        <v>8100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</v>
      </c>
      <c r="M1053" s="134">
        <v>46209</v>
      </c>
      <c r="O1053" s="131" t="s">
        <v>443</v>
      </c>
      <c r="P1053" s="131">
        <v>112379</v>
      </c>
      <c r="Q1053" s="131" t="s">
        <v>444</v>
      </c>
      <c r="R1053" s="131">
        <v>0</v>
      </c>
      <c r="T1053" s="3" t="str">
        <f>+VLOOKUP(Tabla1[[#This Row],[id_bodega]],'CONVERSION DATOS'!B:D,2,0)</f>
        <v>TAT BUCARAMANGA</v>
      </c>
      <c r="U1053" s="3" t="str">
        <f>+VLOOKUP(Q1053,'CONVERSION DATOS'!B:D,3,0)</f>
        <v>BODEGA</v>
      </c>
      <c r="V1053" t="str">
        <f>+VLOOKUP($A$1:$A$20597,'DT HUEVO'!$A:$E,3,0)</f>
        <v>L</v>
      </c>
      <c r="W1053" t="str">
        <f>+VLOOKUP($A$1:$A$20437,'DT HUEVO'!$A:$E,4,0)</f>
        <v>EMPACADOS</v>
      </c>
      <c r="X1053" t="str">
        <f>+VLOOKUP(T$1:T$20597,'DT HUEVO'!$H:$K,2,0)</f>
        <v>COSTA</v>
      </c>
      <c r="Y1053" t="str">
        <f>+VLOOKUP(T$1:T$20597,'DT HUEVO'!$H:$K,3,0)</f>
        <v>SANTANDER</v>
      </c>
      <c r="Z1053">
        <f>+VLOOKUP(A$1:A$20597,'DT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114379</v>
      </c>
      <c r="B1054" s="131" t="s">
        <v>1182</v>
      </c>
      <c r="C1054" s="131" t="s">
        <v>1259</v>
      </c>
      <c r="D1054" s="131">
        <v>1200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570.95000000000005</v>
      </c>
      <c r="M1054" s="134">
        <v>46210</v>
      </c>
      <c r="O1054" s="131" t="s">
        <v>443</v>
      </c>
      <c r="P1054" s="131">
        <v>114379</v>
      </c>
      <c r="Q1054" s="131" t="s">
        <v>444</v>
      </c>
      <c r="R1054" s="131">
        <v>0</v>
      </c>
      <c r="T1054" s="3" t="str">
        <f>+VLOOKUP(Tabla1[[#This Row],[id_bodega]],'CONVERSION DATOS'!B:D,2,0)</f>
        <v>TAT BUCARAMANGA</v>
      </c>
      <c r="U1054" s="3" t="str">
        <f>+VLOOKUP(Q1054,'CONVERSION DATOS'!B:D,3,0)</f>
        <v>BODEGA</v>
      </c>
      <c r="V1054" t="str">
        <f>+VLOOKUP($A$1:$A$20597,'DT HUEVO'!$A:$E,3,0)</f>
        <v>L</v>
      </c>
      <c r="W1054" t="str">
        <f>+VLOOKUP($A$1:$A$20437,'DT HUEVO'!$A:$E,4,0)</f>
        <v>EMPACADOS</v>
      </c>
      <c r="X1054" t="str">
        <f>+VLOOKUP(T$1:T$20597,'DT HUEVO'!$H:$K,2,0)</f>
        <v>COSTA</v>
      </c>
      <c r="Y1054" t="str">
        <f>+VLOOKUP(T$1:T$20597,'DT HUEVO'!$H:$K,3,0)</f>
        <v>SANTANDER</v>
      </c>
      <c r="Z1054">
        <f>+VLOOKUP(A$1:A$20597,'DT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2110327</v>
      </c>
      <c r="B1055" s="131" t="s">
        <v>1268</v>
      </c>
      <c r="C1055" s="131" t="s">
        <v>1259</v>
      </c>
      <c r="D1055" s="131">
        <v>10856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410</v>
      </c>
      <c r="J1055" s="131" t="s">
        <v>1262</v>
      </c>
      <c r="K1055" s="131" t="s">
        <v>1263</v>
      </c>
      <c r="L1055" s="133">
        <v>359.32</v>
      </c>
      <c r="M1055" s="134">
        <v>46210</v>
      </c>
      <c r="N1055" s="131">
        <v>0</v>
      </c>
      <c r="O1055" s="131" t="s">
        <v>443</v>
      </c>
      <c r="P1055" s="131">
        <v>2110327</v>
      </c>
      <c r="Q1055" s="131" t="s">
        <v>444</v>
      </c>
      <c r="R1055" s="131">
        <v>0</v>
      </c>
      <c r="T1055" s="3" t="str">
        <f>+VLOOKUP(Tabla1[[#This Row],[id_bodega]],'CONVERSION DATOS'!B:D,2,0)</f>
        <v>TAT BUCARAMANGA</v>
      </c>
      <c r="U1055" s="3" t="str">
        <f>+VLOOKUP(Q1055,'CONVERSION DATOS'!B:D,3,0)</f>
        <v>BODEGA</v>
      </c>
      <c r="V1055" t="str">
        <f>+VLOOKUP($A$1:$A$20597,'DT HUEVO'!$A:$E,3,0)</f>
        <v>L</v>
      </c>
      <c r="W1055" t="str">
        <f>+VLOOKUP($A$1:$A$20437,'DT HUEVO'!$A:$E,4,0)</f>
        <v>VERDE</v>
      </c>
      <c r="X1055" t="str">
        <f>+VLOOKUP(T$1:T$20597,'DT HUEVO'!$H:$K,2,0)</f>
        <v>COSTA</v>
      </c>
      <c r="Y1055" t="str">
        <f>+VLOOKUP(T$1:T$20597,'DT HUEVO'!$H:$K,3,0)</f>
        <v>SANTANDER</v>
      </c>
      <c r="Z1055">
        <f>+VLOOKUP(A$1:A$20597,'DT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2114357</v>
      </c>
      <c r="B1056" s="131" t="s">
        <v>1704</v>
      </c>
      <c r="C1056" s="131" t="s">
        <v>1259</v>
      </c>
      <c r="D1056" s="131">
        <v>264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538.9048351130366</v>
      </c>
      <c r="M1056" s="134">
        <v>46210</v>
      </c>
      <c r="N1056" s="131">
        <v>0</v>
      </c>
      <c r="O1056" s="131" t="s">
        <v>443</v>
      </c>
      <c r="P1056" s="131">
        <v>2114357</v>
      </c>
      <c r="Q1056" s="131" t="s">
        <v>444</v>
      </c>
      <c r="R1056" s="131">
        <v>0</v>
      </c>
      <c r="T1056" s="3" t="str">
        <f>+VLOOKUP(Tabla1[[#This Row],[id_bodega]],'CONVERSION DATOS'!B:D,2,0)</f>
        <v>TAT BUCARAMANGA</v>
      </c>
      <c r="U1056" s="3" t="str">
        <f>+VLOOKUP(Q1056,'CONVERSION DATOS'!B:D,3,0)</f>
        <v>BODEGA</v>
      </c>
      <c r="V1056" t="str">
        <f>+VLOOKUP($A$1:$A$20597,'DT HUEVO'!$A:$E,3,0)</f>
        <v>L</v>
      </c>
      <c r="W1056" t="str">
        <f>+VLOOKUP($A$1:$A$20437,'DT HUEVO'!$A:$E,4,0)</f>
        <v>EMPACADOS</v>
      </c>
      <c r="X1056" t="str">
        <f>+VLOOKUP(T$1:T$20597,'DT HUEVO'!$H:$K,2,0)</f>
        <v>COSTA</v>
      </c>
      <c r="Y1056" t="str">
        <f>+VLOOKUP(T$1:T$20597,'DT HUEVO'!$H:$K,3,0)</f>
        <v>SANTANDER</v>
      </c>
      <c r="Z1056">
        <f>+VLOOKUP(A$1:A$20597,'DT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2114379</v>
      </c>
      <c r="B1057" s="131" t="s">
        <v>1705</v>
      </c>
      <c r="C1057" s="131" t="s">
        <v>1259</v>
      </c>
      <c r="D1057" s="131">
        <v>660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538.38</v>
      </c>
      <c r="M1057" s="134">
        <v>46210</v>
      </c>
      <c r="N1057" s="131">
        <v>0</v>
      </c>
      <c r="O1057" s="131" t="s">
        <v>443</v>
      </c>
      <c r="P1057" s="131">
        <v>2114379</v>
      </c>
      <c r="Q1057" s="131" t="s">
        <v>444</v>
      </c>
      <c r="R1057" s="131">
        <v>0</v>
      </c>
      <c r="T1057" s="3" t="str">
        <f>+VLOOKUP(Tabla1[[#This Row],[id_bodega]],'CONVERSION DATOS'!B:D,2,0)</f>
        <v>TAT BUCARAMANGA</v>
      </c>
      <c r="U1057" s="3" t="str">
        <f>+VLOOKUP(Q1057,'CONVERSION DATOS'!B:D,3,0)</f>
        <v>BODEGA</v>
      </c>
      <c r="V1057" t="str">
        <f>+VLOOKUP($A$1:$A$20597,'DT HUEVO'!$A:$E,3,0)</f>
        <v>L</v>
      </c>
      <c r="W1057" t="str">
        <f>+VLOOKUP($A$1:$A$20437,'DT HUEVO'!$A:$E,4,0)</f>
        <v>EMPACADOS</v>
      </c>
      <c r="X1057" t="str">
        <f>+VLOOKUP(T$1:T$20597,'DT HUEVO'!$H:$K,2,0)</f>
        <v>COSTA</v>
      </c>
      <c r="Y1057" t="str">
        <f>+VLOOKUP(T$1:T$20597,'DT HUEVO'!$H:$K,3,0)</f>
        <v>SANTANDER</v>
      </c>
      <c r="Z1057">
        <f>+VLOOKUP(A$1:A$20597,'DT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2152388</v>
      </c>
      <c r="B1058" s="131" t="s">
        <v>1106</v>
      </c>
      <c r="C1058" s="131" t="s">
        <v>1259</v>
      </c>
      <c r="D1058" s="131">
        <v>570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510</v>
      </c>
      <c r="J1058" s="131" t="s">
        <v>1262</v>
      </c>
      <c r="K1058" s="131" t="s">
        <v>1263</v>
      </c>
      <c r="L1058" s="133">
        <v>538.38</v>
      </c>
      <c r="M1058" s="134">
        <v>46209</v>
      </c>
      <c r="O1058" s="131" t="s">
        <v>443</v>
      </c>
      <c r="P1058" s="131">
        <v>2152388</v>
      </c>
      <c r="Q1058" s="131" t="s">
        <v>444</v>
      </c>
      <c r="R1058" s="131">
        <v>0</v>
      </c>
      <c r="T1058" s="3" t="str">
        <f>+VLOOKUP(Tabla1[[#This Row],[id_bodega]],'CONVERSION DATOS'!B:D,2,0)</f>
        <v>TAT BUCARAMANGA</v>
      </c>
      <c r="U1058" s="3" t="str">
        <f>+VLOOKUP(Q1058,'CONVERSION DATOS'!B:D,3,0)</f>
        <v>BODEGA</v>
      </c>
      <c r="V1058" t="str">
        <f>+VLOOKUP($A$1:$A$20597,'DT HUEVO'!$A:$E,3,0)</f>
        <v>L</v>
      </c>
      <c r="W1058" t="str">
        <f>+VLOOKUP($A$1:$A$20437,'DT HUEVO'!$A:$E,4,0)</f>
        <v>EMPACADOS</v>
      </c>
      <c r="X1058" t="str">
        <f>+VLOOKUP(T$1:T$20597,'DT HUEVO'!$H:$K,2,0)</f>
        <v>COSTA</v>
      </c>
      <c r="Y1058" t="str">
        <f>+VLOOKUP(T$1:T$20597,'DT HUEVO'!$H:$K,3,0)</f>
        <v>SANTANDER</v>
      </c>
      <c r="Z1058">
        <f>+VLOOKUP(A$1:A$20597,'DT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112357</v>
      </c>
      <c r="B1059" s="131" t="s">
        <v>1068</v>
      </c>
      <c r="C1059" s="131" t="s">
        <v>1259</v>
      </c>
      <c r="D1059" s="131">
        <v>396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638.04999999999995</v>
      </c>
      <c r="M1059" s="134">
        <v>46209</v>
      </c>
      <c r="O1059" s="131" t="s">
        <v>445</v>
      </c>
      <c r="P1059" s="131">
        <v>112357</v>
      </c>
      <c r="Q1059" s="131" t="s">
        <v>446</v>
      </c>
      <c r="R1059" s="131">
        <v>0</v>
      </c>
      <c r="T1059" s="3" t="str">
        <f>+VLOOKUP(Tabla1[[#This Row],[id_bodega]],'CONVERSION DATOS'!B:D,2,0)</f>
        <v>TAT CALI</v>
      </c>
      <c r="U1059" s="3" t="str">
        <f>+VLOOKUP(Q1059,'CONVERSION DATOS'!B:D,3,0)</f>
        <v>BODEGA</v>
      </c>
      <c r="V1059" t="str">
        <f>+VLOOKUP($A$1:$A$20597,'DT HUEVO'!$A:$E,3,0)</f>
        <v>L</v>
      </c>
      <c r="W1059" t="str">
        <f>+VLOOKUP($A$1:$A$20437,'DT HUEVO'!$A:$E,4,0)</f>
        <v>EMPACADOS</v>
      </c>
      <c r="X1059" t="str">
        <f>+VLOOKUP(T$1:T$20597,'DT HUEVO'!$H:$K,2,0)</f>
        <v>OCCIDENTE</v>
      </c>
      <c r="Y1059" t="str">
        <f>+VLOOKUP(T$1:T$20597,'DT HUEVO'!$H:$K,3,0)</f>
        <v>CALOTO</v>
      </c>
      <c r="Z1059">
        <f>+VLOOKUP(A$1:A$20597,'DT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112379</v>
      </c>
      <c r="B1060" s="131" t="s">
        <v>1067</v>
      </c>
      <c r="C1060" s="131" t="s">
        <v>1259</v>
      </c>
      <c r="D1060" s="131">
        <v>59610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538.38</v>
      </c>
      <c r="M1060" s="134">
        <v>46210</v>
      </c>
      <c r="O1060" s="131" t="s">
        <v>445</v>
      </c>
      <c r="P1060" s="131">
        <v>112379</v>
      </c>
      <c r="Q1060" s="131" t="s">
        <v>446</v>
      </c>
      <c r="R1060" s="131">
        <v>0</v>
      </c>
      <c r="T1060" s="3" t="str">
        <f>+VLOOKUP(Tabla1[[#This Row],[id_bodega]],'CONVERSION DATOS'!B:D,2,0)</f>
        <v>TAT CALI</v>
      </c>
      <c r="U1060" s="3" t="str">
        <f>+VLOOKUP(Q1060,'CONVERSION DATOS'!B:D,3,0)</f>
        <v>BODEGA</v>
      </c>
      <c r="V1060" t="str">
        <f>+VLOOKUP($A$1:$A$20597,'DT HUEVO'!$A:$E,3,0)</f>
        <v>L</v>
      </c>
      <c r="W1060" t="str">
        <f>+VLOOKUP($A$1:$A$20437,'DT HUEVO'!$A:$E,4,0)</f>
        <v>EMPACADOS</v>
      </c>
      <c r="X1060" t="str">
        <f>+VLOOKUP(T$1:T$20597,'DT HUEVO'!$H:$K,2,0)</f>
        <v>OCCIDENTE</v>
      </c>
      <c r="Y1060" t="str">
        <f>+VLOOKUP(T$1:T$20597,'DT HUEVO'!$H:$K,3,0)</f>
        <v>CALOTO</v>
      </c>
      <c r="Z1060">
        <f>+VLOOKUP(A$1:A$20597,'DT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2110302</v>
      </c>
      <c r="B1061" s="131" t="s">
        <v>1007</v>
      </c>
      <c r="C1061" s="131" t="s">
        <v>1259</v>
      </c>
      <c r="D1061" s="131">
        <v>160290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450</v>
      </c>
      <c r="J1061" s="131" t="s">
        <v>1262</v>
      </c>
      <c r="K1061" s="131" t="s">
        <v>1263</v>
      </c>
      <c r="L1061" s="133">
        <v>363.24000000002252</v>
      </c>
      <c r="M1061" s="134">
        <v>46210</v>
      </c>
      <c r="O1061" s="131" t="s">
        <v>445</v>
      </c>
      <c r="P1061" s="131">
        <v>2110302</v>
      </c>
      <c r="Q1061" s="131" t="s">
        <v>446</v>
      </c>
      <c r="R1061" s="131">
        <v>0</v>
      </c>
      <c r="T1061" s="3" t="str">
        <f>+VLOOKUP(Tabla1[[#This Row],[id_bodega]],'CONVERSION DATOS'!B:D,2,0)</f>
        <v>TAT CALI</v>
      </c>
      <c r="U1061" s="3" t="str">
        <f>+VLOOKUP(Q1061,'CONVERSION DATOS'!B:D,3,0)</f>
        <v>BODEGA</v>
      </c>
      <c r="V1061" t="str">
        <f>+VLOOKUP($A$1:$A$20597,'DT HUEVO'!$A:$E,3,0)</f>
        <v>L</v>
      </c>
      <c r="W1061" t="str">
        <f>+VLOOKUP($A$1:$A$20437,'DT HUEVO'!$A:$E,4,0)</f>
        <v>VERDE</v>
      </c>
      <c r="X1061" t="str">
        <f>+VLOOKUP(T$1:T$20597,'DT HUEVO'!$H:$K,2,0)</f>
        <v>OCCIDENTE</v>
      </c>
      <c r="Y1061" t="str">
        <f>+VLOOKUP(T$1:T$20597,'DT HUEVO'!$H:$K,3,0)</f>
        <v>CALOTO</v>
      </c>
      <c r="Z1061">
        <f>+VLOOKUP(A$1:A$20597,'DT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2110317</v>
      </c>
      <c r="B1062" s="131" t="s">
        <v>1266</v>
      </c>
      <c r="C1062" s="131" t="s">
        <v>1259</v>
      </c>
      <c r="D1062" s="131">
        <v>2700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460</v>
      </c>
      <c r="J1062" s="131" t="s">
        <v>1262</v>
      </c>
      <c r="K1062" s="131" t="s">
        <v>1263</v>
      </c>
      <c r="L1062" s="133">
        <v>362.98</v>
      </c>
      <c r="M1062" s="134">
        <v>46209</v>
      </c>
      <c r="N1062" s="131">
        <v>0</v>
      </c>
      <c r="O1062" s="131" t="s">
        <v>445</v>
      </c>
      <c r="P1062" s="131">
        <v>2110317</v>
      </c>
      <c r="Q1062" s="131" t="s">
        <v>446</v>
      </c>
      <c r="R1062" s="131">
        <v>0</v>
      </c>
      <c r="T1062" s="3" t="str">
        <f>+VLOOKUP(Tabla1[[#This Row],[id_bodega]],'CONVERSION DATOS'!B:D,2,0)</f>
        <v>TAT CALI</v>
      </c>
      <c r="U1062" s="3" t="str">
        <f>+VLOOKUP(Q1062,'CONVERSION DATOS'!B:D,3,0)</f>
        <v>BODEGA</v>
      </c>
      <c r="V1062" t="str">
        <f>+VLOOKUP($A$1:$A$20597,'DT HUEVO'!$A:$E,3,0)</f>
        <v>L</v>
      </c>
      <c r="W1062" t="str">
        <f>+VLOOKUP($A$1:$A$20437,'DT HUEVO'!$A:$E,4,0)</f>
        <v>EMPACADOS</v>
      </c>
      <c r="X1062" t="str">
        <f>+VLOOKUP(T$1:T$20597,'DT HUEVO'!$H:$K,2,0)</f>
        <v>OCCIDENTE</v>
      </c>
      <c r="Y1062" t="str">
        <f>+VLOOKUP(T$1:T$20597,'DT HUEVO'!$H:$K,3,0)</f>
        <v>CALOTO</v>
      </c>
      <c r="Z1062">
        <f>+VLOOKUP(A$1:A$20597,'DT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2110302</v>
      </c>
      <c r="B1063" s="131" t="s">
        <v>1007</v>
      </c>
      <c r="C1063" s="131" t="s">
        <v>1259</v>
      </c>
      <c r="D1063" s="131">
        <v>289711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385</v>
      </c>
      <c r="J1063" s="131" t="s">
        <v>1262</v>
      </c>
      <c r="K1063" s="131" t="s">
        <v>1263</v>
      </c>
      <c r="L1063" s="133">
        <v>363.24000000000018</v>
      </c>
      <c r="M1063" s="134">
        <v>46209</v>
      </c>
      <c r="O1063" s="131" t="s">
        <v>448</v>
      </c>
      <c r="P1063" s="131">
        <v>2110302</v>
      </c>
      <c r="Q1063" s="131" t="s">
        <v>449</v>
      </c>
      <c r="R1063" s="131">
        <v>0</v>
      </c>
      <c r="T1063" s="3" t="str">
        <f>+VLOOKUP(Tabla1[[#This Row],[id_bodega]],'CONVERSION DATOS'!B:D,2,0)</f>
        <v>TAT POPAYAN</v>
      </c>
      <c r="U1063" s="3" t="str">
        <f>+VLOOKUP(Q1063,'CONVERSION DATOS'!B:D,3,0)</f>
        <v>BODEGA</v>
      </c>
      <c r="V1063" t="str">
        <f>+VLOOKUP($A$1:$A$20597,'DT HUEVO'!$A:$E,3,0)</f>
        <v>L</v>
      </c>
      <c r="W1063" t="str">
        <f>+VLOOKUP($A$1:$A$20437,'DT HUEVO'!$A:$E,4,0)</f>
        <v>VERDE</v>
      </c>
      <c r="X1063" t="str">
        <f>+VLOOKUP(T$1:T$20597,'DT HUEVO'!$H:$K,2,0)</f>
        <v>OCCIDENTE</v>
      </c>
      <c r="Y1063" t="str">
        <f>+VLOOKUP(T$1:T$20597,'DT HUEVO'!$H:$K,3,0)</f>
        <v>CALOTO</v>
      </c>
      <c r="Z1063">
        <f>+VLOOKUP(A$1:A$20597,'DT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2110317</v>
      </c>
      <c r="B1064" s="131" t="s">
        <v>1266</v>
      </c>
      <c r="C1064" s="131" t="s">
        <v>1259</v>
      </c>
      <c r="D1064" s="131">
        <v>3960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395</v>
      </c>
      <c r="J1064" s="131" t="s">
        <v>1262</v>
      </c>
      <c r="K1064" s="131" t="s">
        <v>1263</v>
      </c>
      <c r="L1064" s="133">
        <v>362.98</v>
      </c>
      <c r="M1064" s="134">
        <v>46209</v>
      </c>
      <c r="N1064" s="131">
        <v>0</v>
      </c>
      <c r="O1064" s="131" t="s">
        <v>448</v>
      </c>
      <c r="P1064" s="131">
        <v>2110317</v>
      </c>
      <c r="Q1064" s="131" t="s">
        <v>449</v>
      </c>
      <c r="R1064" s="131">
        <v>0</v>
      </c>
      <c r="T1064" s="3" t="str">
        <f>+VLOOKUP(Tabla1[[#This Row],[id_bodega]],'CONVERSION DATOS'!B:D,2,0)</f>
        <v>TAT POPAYAN</v>
      </c>
      <c r="U1064" s="3" t="str">
        <f>+VLOOKUP(Q1064,'CONVERSION DATOS'!B:D,3,0)</f>
        <v>BODEGA</v>
      </c>
      <c r="V1064" t="str">
        <f>+VLOOKUP($A$1:$A$20597,'DT HUEVO'!$A:$E,3,0)</f>
        <v>L</v>
      </c>
      <c r="W1064" t="str">
        <f>+VLOOKUP($A$1:$A$20437,'DT HUEVO'!$A:$E,4,0)</f>
        <v>EMPACADOS</v>
      </c>
      <c r="X1064" t="str">
        <f>+VLOOKUP(T$1:T$20597,'DT HUEVO'!$H:$K,2,0)</f>
        <v>OCCIDENTE</v>
      </c>
      <c r="Y1064" t="str">
        <f>+VLOOKUP(T$1:T$20597,'DT HUEVO'!$H:$K,3,0)</f>
        <v>CALOTO</v>
      </c>
      <c r="Z1064">
        <f>+VLOOKUP(A$1:A$20597,'DT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2152388</v>
      </c>
      <c r="B1065" s="131" t="s">
        <v>1106</v>
      </c>
      <c r="C1065" s="131" t="s">
        <v>1259</v>
      </c>
      <c r="D1065" s="131">
        <v>8640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540</v>
      </c>
      <c r="J1065" s="131" t="s">
        <v>1262</v>
      </c>
      <c r="K1065" s="131" t="s">
        <v>1263</v>
      </c>
      <c r="L1065" s="133">
        <v>538.38</v>
      </c>
      <c r="M1065" s="134">
        <v>46209</v>
      </c>
      <c r="O1065" s="131" t="s">
        <v>448</v>
      </c>
      <c r="P1065" s="131">
        <v>2152388</v>
      </c>
      <c r="Q1065" s="131" t="s">
        <v>449</v>
      </c>
      <c r="R1065" s="131">
        <v>0</v>
      </c>
      <c r="T1065" s="3" t="str">
        <f>+VLOOKUP(Tabla1[[#This Row],[id_bodega]],'CONVERSION DATOS'!B:D,2,0)</f>
        <v>TAT POPAYAN</v>
      </c>
      <c r="U1065" s="3" t="str">
        <f>+VLOOKUP(Q1065,'CONVERSION DATOS'!B:D,3,0)</f>
        <v>BODEGA</v>
      </c>
      <c r="V1065" t="str">
        <f>+VLOOKUP($A$1:$A$20597,'DT HUEVO'!$A:$E,3,0)</f>
        <v>L</v>
      </c>
      <c r="W1065" t="str">
        <f>+VLOOKUP($A$1:$A$20437,'DT HUEVO'!$A:$E,4,0)</f>
        <v>EMPACADOS</v>
      </c>
      <c r="X1065" t="str">
        <f>+VLOOKUP(T$1:T$20597,'DT HUEVO'!$H:$K,2,0)</f>
        <v>OCCIDENTE</v>
      </c>
      <c r="Y1065" t="str">
        <f>+VLOOKUP(T$1:T$20597,'DT HUEVO'!$H:$K,3,0)</f>
        <v>CALOTO</v>
      </c>
      <c r="Z1065">
        <f>+VLOOKUP(A$1:A$20597,'DT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112357</v>
      </c>
      <c r="B1066" s="131" t="s">
        <v>1068</v>
      </c>
      <c r="C1066" s="131" t="s">
        <v>1259</v>
      </c>
      <c r="D1066" s="131">
        <v>960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638.04999999999995</v>
      </c>
      <c r="M1066" s="134">
        <v>46209</v>
      </c>
      <c r="O1066" s="131" t="s">
        <v>450</v>
      </c>
      <c r="P1066" s="131">
        <v>112357</v>
      </c>
      <c r="Q1066" s="131" t="s">
        <v>451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+VLOOKUP($A$1:$A$20597,'DT HUEVO'!$A:$E,3,0)</f>
        <v>L</v>
      </c>
      <c r="W1066" t="str">
        <f>+VLOOKUP($A$1:$A$20437,'DT HUEVO'!$A:$E,4,0)</f>
        <v>EMPACADOS</v>
      </c>
      <c r="X1066" t="str">
        <f>+VLOOKUP(T$1:T$20597,'DT HUEVO'!$H:$K,2,0)</f>
        <v>OCCIDENTE</v>
      </c>
      <c r="Y1066" t="str">
        <f>+VLOOKUP(T$1:T$20597,'DT HUEVO'!$H:$K,3,0)</f>
        <v>CALOTO</v>
      </c>
      <c r="Z1066">
        <f>+VLOOKUP(A$1:A$20597,'DT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112379</v>
      </c>
      <c r="B1067" s="131" t="s">
        <v>1067</v>
      </c>
      <c r="C1067" s="131" t="s">
        <v>1259</v>
      </c>
      <c r="D1067" s="131">
        <v>48300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538.38</v>
      </c>
      <c r="M1067" s="134">
        <v>46209</v>
      </c>
      <c r="O1067" s="131" t="s">
        <v>450</v>
      </c>
      <c r="P1067" s="131">
        <v>112379</v>
      </c>
      <c r="Q1067" s="131" t="s">
        <v>451</v>
      </c>
      <c r="R1067" s="131">
        <v>0</v>
      </c>
      <c r="T1067" s="3" t="str">
        <f>+VLOOKUP(Tabla1[[#This Row],[id_bodega]],'CONVERSION DATOS'!B:D,2,0)</f>
        <v>TAT MEDELLIN</v>
      </c>
      <c r="U1067" s="3" t="str">
        <f>+VLOOKUP(Q1067,'CONVERSION DATOS'!B:D,3,0)</f>
        <v>BODEGA</v>
      </c>
      <c r="V1067" t="str">
        <f>+VLOOKUP($A$1:$A$20597,'DT HUEVO'!$A:$E,3,0)</f>
        <v>L</v>
      </c>
      <c r="W1067" t="str">
        <f>+VLOOKUP($A$1:$A$20437,'DT HUEVO'!$A:$E,4,0)</f>
        <v>EMPACADOS</v>
      </c>
      <c r="X1067" t="str">
        <f>+VLOOKUP(T$1:T$20597,'DT HUEVO'!$H:$K,2,0)</f>
        <v>OCCIDENTE</v>
      </c>
      <c r="Y1067" t="str">
        <f>+VLOOKUP(T$1:T$20597,'DT HUEVO'!$H:$K,3,0)</f>
        <v>CALOTO</v>
      </c>
      <c r="Z1067">
        <f>+VLOOKUP(A$1:A$20597,'DT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114379</v>
      </c>
      <c r="B1068" s="131" t="s">
        <v>1182</v>
      </c>
      <c r="C1068" s="131" t="s">
        <v>1259</v>
      </c>
      <c r="D1068" s="131">
        <v>4500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570.95000000000005</v>
      </c>
      <c r="M1068" s="134">
        <v>46209</v>
      </c>
      <c r="O1068" s="131" t="s">
        <v>450</v>
      </c>
      <c r="P1068" s="131">
        <v>114379</v>
      </c>
      <c r="Q1068" s="131" t="s">
        <v>451</v>
      </c>
      <c r="R1068" s="131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BODEGA</v>
      </c>
      <c r="V1068" t="str">
        <f>+VLOOKUP($A$1:$A$20597,'DT HUEVO'!$A:$E,3,0)</f>
        <v>L</v>
      </c>
      <c r="W1068" t="str">
        <f>+VLOOKUP($A$1:$A$20437,'DT HUEVO'!$A:$E,4,0)</f>
        <v>EMPACADOS</v>
      </c>
      <c r="X1068" t="str">
        <f>+VLOOKUP(T$1:T$20597,'DT HUEVO'!$H:$K,2,0)</f>
        <v>OCCIDENTE</v>
      </c>
      <c r="Y1068" t="str">
        <f>+VLOOKUP(T$1:T$20597,'DT HUEVO'!$H:$K,3,0)</f>
        <v>CALOTO</v>
      </c>
      <c r="Z1068">
        <f>+VLOOKUP(A$1:A$20597,'DT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152384</v>
      </c>
      <c r="B1069" s="131" t="s">
        <v>1107</v>
      </c>
      <c r="C1069" s="131" t="s">
        <v>1259</v>
      </c>
      <c r="D1069" s="131">
        <v>11580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545</v>
      </c>
      <c r="J1069" s="131" t="s">
        <v>1262</v>
      </c>
      <c r="K1069" s="131" t="s">
        <v>1263</v>
      </c>
      <c r="L1069" s="133">
        <v>504.4</v>
      </c>
      <c r="M1069" s="134">
        <v>46210</v>
      </c>
      <c r="O1069" s="131" t="s">
        <v>450</v>
      </c>
      <c r="P1069" s="131">
        <v>152384</v>
      </c>
      <c r="Q1069" s="131" t="s">
        <v>451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BODEGA</v>
      </c>
      <c r="V1069" t="str">
        <f>+VLOOKUP($A$1:$A$20597,'DT HUEVO'!$A:$E,3,0)</f>
        <v>L</v>
      </c>
      <c r="W1069" t="str">
        <f>+VLOOKUP($A$1:$A$20437,'DT HUEVO'!$A:$E,4,0)</f>
        <v>EMPACADOS</v>
      </c>
      <c r="X1069" t="str">
        <f>+VLOOKUP(T$1:T$20597,'DT HUEVO'!$H:$K,2,0)</f>
        <v>OCCIDENTE</v>
      </c>
      <c r="Y1069" t="str">
        <f>+VLOOKUP(T$1:T$20597,'DT HUEVO'!$H:$K,3,0)</f>
        <v>CALOTO</v>
      </c>
      <c r="Z1069">
        <f>+VLOOKUP(A$1:A$20597,'DT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2110302</v>
      </c>
      <c r="B1070" s="131" t="s">
        <v>1007</v>
      </c>
      <c r="C1070" s="131" t="s">
        <v>1259</v>
      </c>
      <c r="D1070" s="131">
        <v>211767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385</v>
      </c>
      <c r="J1070" s="131" t="s">
        <v>1262</v>
      </c>
      <c r="K1070" s="131" t="s">
        <v>1263</v>
      </c>
      <c r="L1070" s="133">
        <v>363.24</v>
      </c>
      <c r="M1070" s="134">
        <v>46210</v>
      </c>
      <c r="O1070" s="131" t="s">
        <v>450</v>
      </c>
      <c r="P1070" s="131">
        <v>2110302</v>
      </c>
      <c r="Q1070" s="131" t="s">
        <v>451</v>
      </c>
      <c r="R1070" s="131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BODEGA</v>
      </c>
      <c r="V1070" t="str">
        <f>+VLOOKUP($A$1:$A$20597,'DT HUEVO'!$A:$E,3,0)</f>
        <v>L</v>
      </c>
      <c r="W1070" t="str">
        <f>+VLOOKUP($A$1:$A$20437,'DT HUEVO'!$A:$E,4,0)</f>
        <v>VERDE</v>
      </c>
      <c r="X1070" t="str">
        <f>+VLOOKUP(T$1:T$20597,'DT HUEVO'!$H:$K,2,0)</f>
        <v>OCCIDENTE</v>
      </c>
      <c r="Y1070" t="str">
        <f>+VLOOKUP(T$1:T$20597,'DT HUEVO'!$H:$K,3,0)</f>
        <v>CALOTO</v>
      </c>
      <c r="Z1070">
        <f>+VLOOKUP(A$1:A$20597,'DT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2110317</v>
      </c>
      <c r="B1071" s="131" t="s">
        <v>1266</v>
      </c>
      <c r="C1071" s="131" t="s">
        <v>1259</v>
      </c>
      <c r="D1071" s="131">
        <v>3600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395</v>
      </c>
      <c r="J1071" s="131" t="s">
        <v>1262</v>
      </c>
      <c r="K1071" s="131" t="s">
        <v>1263</v>
      </c>
      <c r="L1071" s="133">
        <v>362.98</v>
      </c>
      <c r="M1071" s="134">
        <v>46210</v>
      </c>
      <c r="N1071" s="131">
        <v>0</v>
      </c>
      <c r="O1071" s="131" t="s">
        <v>450</v>
      </c>
      <c r="P1071" s="131">
        <v>2110317</v>
      </c>
      <c r="Q1071" s="131" t="s">
        <v>451</v>
      </c>
      <c r="R1071" s="131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BODEGA</v>
      </c>
      <c r="V1071" t="str">
        <f>+VLOOKUP($A$1:$A$20597,'DT HUEVO'!$A:$E,3,0)</f>
        <v>L</v>
      </c>
      <c r="W1071" t="str">
        <f>+VLOOKUP($A$1:$A$20437,'DT HUEVO'!$A:$E,4,0)</f>
        <v>EMPACADOS</v>
      </c>
      <c r="X1071" t="str">
        <f>+VLOOKUP(T$1:T$20597,'DT HUEVO'!$H:$K,2,0)</f>
        <v>OCCIDENTE</v>
      </c>
      <c r="Y1071" t="str">
        <f>+VLOOKUP(T$1:T$20597,'DT HUEVO'!$H:$K,3,0)</f>
        <v>CALOTO</v>
      </c>
      <c r="Z1071">
        <f>+VLOOKUP(A$1:A$20597,'DT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110316</v>
      </c>
      <c r="B1072" s="131" t="s">
        <v>1094</v>
      </c>
      <c r="C1072" s="131" t="s">
        <v>1259</v>
      </c>
      <c r="D1072" s="131">
        <v>10501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474.15037781446102</v>
      </c>
      <c r="M1072" s="134">
        <v>46210</v>
      </c>
      <c r="O1072" s="131" t="s">
        <v>1278</v>
      </c>
      <c r="P1072" s="131">
        <v>110316</v>
      </c>
      <c r="Q1072" s="131" t="s">
        <v>927</v>
      </c>
      <c r="R1072" s="131">
        <v>0</v>
      </c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+VLOOKUP($A$1:$A$20597,'DT HUEVO'!$A:$E,3,0)</f>
        <v>L</v>
      </c>
      <c r="W1072" t="str">
        <f>+VLOOKUP($A$1:$A$20437,'DT HUEVO'!$A:$E,4,0)</f>
        <v>ETIQUETA</v>
      </c>
      <c r="X1072" t="str">
        <f>+VLOOKUP(T$1:T$20597,'DT HUEVO'!$H:$K,2,0)</f>
        <v>OCCIDENTE</v>
      </c>
      <c r="Y1072" t="str">
        <f>+VLOOKUP(T$1:T$20597,'DT HUEVO'!$H:$K,3,0)</f>
        <v>CALOTO</v>
      </c>
      <c r="Z1072">
        <f>+VLOOKUP(A$1:A$20597,'DT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112357</v>
      </c>
      <c r="B1073" s="131" t="s">
        <v>1068</v>
      </c>
      <c r="C1073" s="131" t="s">
        <v>1259</v>
      </c>
      <c r="D1073" s="131">
        <v>600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638.04999999999995</v>
      </c>
      <c r="M1073" s="134">
        <v>46210</v>
      </c>
      <c r="O1073" s="131" t="s">
        <v>1278</v>
      </c>
      <c r="P1073" s="131">
        <v>112357</v>
      </c>
      <c r="Q1073" s="131" t="s">
        <v>927</v>
      </c>
      <c r="R1073" s="131">
        <v>0</v>
      </c>
      <c r="T1073" s="3" t="str">
        <f>+VLOOKUP(Tabla1[[#This Row],[id_bodega]],'CONVERSION DATOS'!B:D,2,0)</f>
        <v>TAT PEREIRA</v>
      </c>
      <c r="U1073" s="3" t="str">
        <f>+VLOOKUP(Q1073,'CONVERSION DATOS'!B:D,3,0)</f>
        <v>BODEGA</v>
      </c>
      <c r="V1073" t="str">
        <f>+VLOOKUP($A$1:$A$20597,'DT HUEVO'!$A:$E,3,0)</f>
        <v>L</v>
      </c>
      <c r="W1073" t="str">
        <f>+VLOOKUP($A$1:$A$20437,'DT HUEVO'!$A:$E,4,0)</f>
        <v>EMPACADOS</v>
      </c>
      <c r="X1073" t="str">
        <f>+VLOOKUP(T$1:T$20597,'DT HUEVO'!$H:$K,2,0)</f>
        <v>OCCIDENTE</v>
      </c>
      <c r="Y1073" t="str">
        <f>+VLOOKUP(T$1:T$20597,'DT HUEVO'!$H:$K,3,0)</f>
        <v>CALOTO</v>
      </c>
      <c r="Z1073">
        <f>+VLOOKUP(A$1:A$20597,'DT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152382</v>
      </c>
      <c r="B1074" s="131" t="s">
        <v>1113</v>
      </c>
      <c r="C1074" s="131" t="s">
        <v>1259</v>
      </c>
      <c r="D1074" s="131">
        <v>11700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484.73</v>
      </c>
      <c r="M1074" s="134">
        <v>46210</v>
      </c>
      <c r="N1074" s="131">
        <v>15238</v>
      </c>
      <c r="O1074" s="131" t="s">
        <v>1278</v>
      </c>
      <c r="P1074" s="131">
        <v>15238</v>
      </c>
      <c r="Q1074" s="131" t="s">
        <v>927</v>
      </c>
      <c r="R1074" s="131">
        <v>0</v>
      </c>
      <c r="T1074" s="3" t="str">
        <f>+VLOOKUP(Tabla1[[#This Row],[id_bodega]],'CONVERSION DATOS'!B:D,2,0)</f>
        <v>TAT PEREIRA</v>
      </c>
      <c r="U1074" s="3" t="str">
        <f>+VLOOKUP(Q1074,'CONVERSION DATOS'!B:D,3,0)</f>
        <v>BODEGA</v>
      </c>
      <c r="V1074" t="str">
        <f>+VLOOKUP($A$1:$A$20597,'DT HUEVO'!$A:$E,3,0)</f>
        <v>L</v>
      </c>
      <c r="W1074" t="str">
        <f>+VLOOKUP($A$1:$A$20437,'DT HUEVO'!$A:$E,4,0)</f>
        <v>EMPACADOS</v>
      </c>
      <c r="X1074" t="str">
        <f>+VLOOKUP(T$1:T$20597,'DT HUEVO'!$H:$K,2,0)</f>
        <v>OCCIDENTE</v>
      </c>
      <c r="Y1074" t="str">
        <f>+VLOOKUP(T$1:T$20597,'DT HUEVO'!$H:$K,3,0)</f>
        <v>CALOTO</v>
      </c>
      <c r="Z1074">
        <f>+VLOOKUP(A$1:A$20597,'DT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2110302</v>
      </c>
      <c r="B1075" s="131" t="s">
        <v>1007</v>
      </c>
      <c r="C1075" s="131" t="s">
        <v>1259</v>
      </c>
      <c r="D1075" s="131">
        <v>60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363.24</v>
      </c>
      <c r="M1075" s="134">
        <v>45734</v>
      </c>
      <c r="O1075" s="131" t="s">
        <v>1278</v>
      </c>
      <c r="P1075" s="131">
        <v>2110302</v>
      </c>
      <c r="Q1075" s="131" t="s">
        <v>927</v>
      </c>
      <c r="R1075" s="131">
        <v>0</v>
      </c>
      <c r="T1075" s="3" t="str">
        <f>+VLOOKUP(Tabla1[[#This Row],[id_bodega]],'CONVERSION DATOS'!B:D,2,0)</f>
        <v>TAT PEREIRA</v>
      </c>
      <c r="U1075" s="3" t="str">
        <f>+VLOOKUP(Q1075,'CONVERSION DATOS'!B:D,3,0)</f>
        <v>BODEGA</v>
      </c>
      <c r="V1075" t="str">
        <f>+VLOOKUP($A$1:$A$20597,'DT HUEVO'!$A:$E,3,0)</f>
        <v>L</v>
      </c>
      <c r="W1075" t="str">
        <f>+VLOOKUP($A$1:$A$20437,'DT HUEVO'!$A:$E,4,0)</f>
        <v>VERDE</v>
      </c>
      <c r="X1075" t="str">
        <f>+VLOOKUP(T$1:T$20597,'DT HUEVO'!$H:$K,2,0)</f>
        <v>OCCIDENTE</v>
      </c>
      <c r="Y1075" t="str">
        <f>+VLOOKUP(T$1:T$20597,'DT HUEVO'!$H:$K,3,0)</f>
        <v>CALOTO</v>
      </c>
      <c r="Z1075">
        <f>+VLOOKUP(A$1:A$20597,'DT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110316</v>
      </c>
      <c r="B1076" s="131" t="s">
        <v>1094</v>
      </c>
      <c r="C1076" s="131" t="s">
        <v>1259</v>
      </c>
      <c r="D1076" s="131">
        <v>18190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474.15</v>
      </c>
      <c r="M1076" s="134">
        <v>46210</v>
      </c>
      <c r="O1076" s="131" t="s">
        <v>455</v>
      </c>
      <c r="P1076" s="131">
        <v>110316</v>
      </c>
      <c r="Q1076" s="131" t="s">
        <v>456</v>
      </c>
      <c r="R1076" s="131">
        <v>0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+VLOOKUP($A$1:$A$20597,'DT HUEVO'!$A:$E,3,0)</f>
        <v>L</v>
      </c>
      <c r="W1076" t="str">
        <f>+VLOOKUP($A$1:$A$20437,'DT HUEVO'!$A:$E,4,0)</f>
        <v>ETIQUETA</v>
      </c>
      <c r="X1076" t="str">
        <f>+VLOOKUP(T$1:T$20597,'DT HUEVO'!$H:$K,2,0)</f>
        <v>COSTA</v>
      </c>
      <c r="Y1076" t="str">
        <f>+VLOOKUP(T$1:T$20597,'DT HUEVO'!$H:$K,3,0)</f>
        <v>CALOTO</v>
      </c>
      <c r="Z1076">
        <f>+VLOOKUP(A$1:A$20597,'DT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2110302</v>
      </c>
      <c r="B1077" s="131" t="s">
        <v>1007</v>
      </c>
      <c r="C1077" s="131" t="s">
        <v>1259</v>
      </c>
      <c r="D1077" s="131">
        <v>147675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400</v>
      </c>
      <c r="J1077" s="131" t="s">
        <v>1262</v>
      </c>
      <c r="K1077" s="131" t="s">
        <v>1263</v>
      </c>
      <c r="L1077" s="133">
        <v>363.42998067582818</v>
      </c>
      <c r="M1077" s="134">
        <v>46210</v>
      </c>
      <c r="O1077" s="131" t="s">
        <v>455</v>
      </c>
      <c r="P1077" s="131">
        <v>2110302</v>
      </c>
      <c r="Q1077" s="131" t="s">
        <v>456</v>
      </c>
      <c r="R1077" s="131">
        <v>0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+VLOOKUP($A$1:$A$20597,'DT HUEVO'!$A:$E,3,0)</f>
        <v>L</v>
      </c>
      <c r="W1077" t="str">
        <f>+VLOOKUP($A$1:$A$20437,'DT HUEVO'!$A:$E,4,0)</f>
        <v>VERDE</v>
      </c>
      <c r="X1077" t="str">
        <f>+VLOOKUP(T$1:T$20597,'DT HUEVO'!$H:$K,2,0)</f>
        <v>COSTA</v>
      </c>
      <c r="Y1077" t="str">
        <f>+VLOOKUP(T$1:T$20597,'DT HUEVO'!$H:$K,3,0)</f>
        <v>CALOTO</v>
      </c>
      <c r="Z1077">
        <f>+VLOOKUP(A$1:A$20597,'DT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2114379</v>
      </c>
      <c r="B1078" s="131" t="s">
        <v>1705</v>
      </c>
      <c r="C1078" s="131" t="s">
        <v>1259</v>
      </c>
      <c r="D1078" s="131">
        <v>90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538.38</v>
      </c>
      <c r="M1078" s="134">
        <v>46209</v>
      </c>
      <c r="N1078" s="131">
        <v>0</v>
      </c>
      <c r="O1078" s="131" t="s">
        <v>455</v>
      </c>
      <c r="P1078" s="131">
        <v>2114379</v>
      </c>
      <c r="Q1078" s="131" t="s">
        <v>456</v>
      </c>
      <c r="R1078" s="131">
        <v>0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+VLOOKUP($A$1:$A$20597,'DT HUEVO'!$A:$E,3,0)</f>
        <v>L</v>
      </c>
      <c r="W1078" t="str">
        <f>+VLOOKUP($A$1:$A$20437,'DT HUEVO'!$A:$E,4,0)</f>
        <v>EMPACADOS</v>
      </c>
      <c r="X1078" t="str">
        <f>+VLOOKUP(T$1:T$20597,'DT HUEVO'!$H:$K,2,0)</f>
        <v>COSTA</v>
      </c>
      <c r="Y1078" t="str">
        <f>+VLOOKUP(T$1:T$20597,'DT HUEVO'!$H:$K,3,0)</f>
        <v>CALOTO</v>
      </c>
      <c r="Z1078">
        <f>+VLOOKUP(A$1:A$20597,'DT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2152388</v>
      </c>
      <c r="B1079" s="131" t="s">
        <v>1106</v>
      </c>
      <c r="C1079" s="131" t="s">
        <v>1259</v>
      </c>
      <c r="D1079" s="131">
        <v>12960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530</v>
      </c>
      <c r="J1079" s="131" t="s">
        <v>1262</v>
      </c>
      <c r="K1079" s="131" t="s">
        <v>1263</v>
      </c>
      <c r="L1079" s="133">
        <v>538.38</v>
      </c>
      <c r="M1079" s="134">
        <v>46210</v>
      </c>
      <c r="O1079" s="131" t="s">
        <v>455</v>
      </c>
      <c r="P1079" s="131">
        <v>2152388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+VLOOKUP($A$1:$A$20597,'DT HUEVO'!$A:$E,3,0)</f>
        <v>L</v>
      </c>
      <c r="W1079" t="str">
        <f>+VLOOKUP($A$1:$A$20437,'DT HUEVO'!$A:$E,4,0)</f>
        <v>EMPACADOS</v>
      </c>
      <c r="X1079" t="str">
        <f>+VLOOKUP(T$1:T$20597,'DT HUEVO'!$H:$K,2,0)</f>
        <v>COSTA</v>
      </c>
      <c r="Y1079" t="str">
        <f>+VLOOKUP(T$1:T$20597,'DT HUEVO'!$H:$K,3,0)</f>
        <v>CALOTO</v>
      </c>
      <c r="Z1079">
        <f>+VLOOKUP(A$1:A$20597,'DT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112357</v>
      </c>
      <c r="B1080" s="131" t="s">
        <v>1068</v>
      </c>
      <c r="C1080" s="131" t="s">
        <v>1259</v>
      </c>
      <c r="D1080" s="131">
        <v>1080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638.04999999999995</v>
      </c>
      <c r="M1080" s="134">
        <v>46203</v>
      </c>
      <c r="O1080" s="131" t="s">
        <v>457</v>
      </c>
      <c r="P1080" s="131">
        <v>112357</v>
      </c>
      <c r="Q1080" s="131" t="s">
        <v>458</v>
      </c>
      <c r="R1080" s="131">
        <v>0</v>
      </c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+VLOOKUP($A$1:$A$20597,'DT HUEVO'!$A:$E,3,0)</f>
        <v>L</v>
      </c>
      <c r="W1080" t="str">
        <f>+VLOOKUP($A$1:$A$20437,'DT HUEVO'!$A:$E,4,0)</f>
        <v>EMPACADOS</v>
      </c>
      <c r="X1080" t="str">
        <f>+VLOOKUP(T$1:T$20597,'DT HUEVO'!$H:$K,2,0)</f>
        <v>COSTA</v>
      </c>
      <c r="Y1080" t="str">
        <f>+VLOOKUP(T$1:T$20597,'DT HUEVO'!$H:$K,3,0)</f>
        <v>CALOTO</v>
      </c>
      <c r="Z1080">
        <f>+VLOOKUP(A$1:A$20597,'DT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112379</v>
      </c>
      <c r="B1081" s="131" t="s">
        <v>1067</v>
      </c>
      <c r="C1081" s="131" t="s">
        <v>1259</v>
      </c>
      <c r="D1081" s="131">
        <v>12900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538.38</v>
      </c>
      <c r="M1081" s="134">
        <v>46209</v>
      </c>
      <c r="O1081" s="131" t="s">
        <v>457</v>
      </c>
      <c r="P1081" s="131">
        <v>112379</v>
      </c>
      <c r="Q1081" s="131" t="s">
        <v>458</v>
      </c>
      <c r="R1081" s="131">
        <v>0</v>
      </c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+VLOOKUP($A$1:$A$20597,'DT HUEVO'!$A:$E,3,0)</f>
        <v>L</v>
      </c>
      <c r="W1081" t="str">
        <f>+VLOOKUP($A$1:$A$20437,'DT HUEVO'!$A:$E,4,0)</f>
        <v>EMPACADOS</v>
      </c>
      <c r="X1081" t="str">
        <f>+VLOOKUP(T$1:T$20597,'DT HUEVO'!$H:$K,2,0)</f>
        <v>COSTA</v>
      </c>
      <c r="Y1081" t="str">
        <f>+VLOOKUP(T$1:T$20597,'DT HUEVO'!$H:$K,3,0)</f>
        <v>CALOTO</v>
      </c>
      <c r="Z1081">
        <f>+VLOOKUP(A$1:A$20597,'DT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114357</v>
      </c>
      <c r="B1082" s="131" t="s">
        <v>1181</v>
      </c>
      <c r="C1082" s="131" t="s">
        <v>1259</v>
      </c>
      <c r="D1082" s="131">
        <v>2624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639.67999905337444</v>
      </c>
      <c r="M1082" s="134">
        <v>46205</v>
      </c>
      <c r="O1082" s="131" t="s">
        <v>457</v>
      </c>
      <c r="P1082" s="131">
        <v>114357</v>
      </c>
      <c r="Q1082" s="131" t="s">
        <v>458</v>
      </c>
      <c r="R1082" s="131">
        <v>0</v>
      </c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+VLOOKUP($A$1:$A$20597,'DT HUEVO'!$A:$E,3,0)</f>
        <v>L</v>
      </c>
      <c r="W1082" t="str">
        <f>+VLOOKUP($A$1:$A$20437,'DT HUEVO'!$A:$E,4,0)</f>
        <v>EMPACADOS</v>
      </c>
      <c r="X1082" t="str">
        <f>+VLOOKUP(T$1:T$20597,'DT HUEVO'!$H:$K,2,0)</f>
        <v>COSTA</v>
      </c>
      <c r="Y1082" t="str">
        <f>+VLOOKUP(T$1:T$20597,'DT HUEVO'!$H:$K,3,0)</f>
        <v>CALOTO</v>
      </c>
      <c r="Z1082">
        <f>+VLOOKUP(A$1:A$20597,'DT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114379</v>
      </c>
      <c r="B1083" s="131" t="s">
        <v>1182</v>
      </c>
      <c r="C1083" s="131" t="s">
        <v>1259</v>
      </c>
      <c r="D1083" s="131">
        <v>7200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570.95000000000005</v>
      </c>
      <c r="M1083" s="134">
        <v>46209</v>
      </c>
      <c r="O1083" s="131" t="s">
        <v>457</v>
      </c>
      <c r="P1083" s="131">
        <v>114379</v>
      </c>
      <c r="Q1083" s="131" t="s">
        <v>458</v>
      </c>
      <c r="R1083" s="131">
        <v>0</v>
      </c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+VLOOKUP($A$1:$A$20597,'DT HUEVO'!$A:$E,3,0)</f>
        <v>L</v>
      </c>
      <c r="W1083" t="str">
        <f>+VLOOKUP($A$1:$A$20437,'DT HUEVO'!$A:$E,4,0)</f>
        <v>EMPACADOS</v>
      </c>
      <c r="X1083" t="str">
        <f>+VLOOKUP(T$1:T$20597,'DT HUEVO'!$H:$K,2,0)</f>
        <v>COSTA</v>
      </c>
      <c r="Y1083" t="str">
        <f>+VLOOKUP(T$1:T$20597,'DT HUEVO'!$H:$K,3,0)</f>
        <v>CALOTO</v>
      </c>
      <c r="Z1083">
        <f>+VLOOKUP(A$1:A$20597,'DT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2110302</v>
      </c>
      <c r="B1084" s="131" t="s">
        <v>1007</v>
      </c>
      <c r="C1084" s="131" t="s">
        <v>1259</v>
      </c>
      <c r="D1084" s="131">
        <v>80606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430</v>
      </c>
      <c r="J1084" s="131" t="s">
        <v>1262</v>
      </c>
      <c r="K1084" s="131" t="s">
        <v>1263</v>
      </c>
      <c r="L1084" s="133">
        <v>373.74382458835908</v>
      </c>
      <c r="M1084" s="134">
        <v>46210</v>
      </c>
      <c r="O1084" s="131" t="s">
        <v>457</v>
      </c>
      <c r="P1084" s="131">
        <v>2110302</v>
      </c>
      <c r="Q1084" s="131" t="s">
        <v>458</v>
      </c>
      <c r="R1084" s="131">
        <v>0</v>
      </c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+VLOOKUP($A$1:$A$20597,'DT HUEVO'!$A:$E,3,0)</f>
        <v>L</v>
      </c>
      <c r="W1084" t="str">
        <f>+VLOOKUP($A$1:$A$20437,'DT HUEVO'!$A:$E,4,0)</f>
        <v>VERDE</v>
      </c>
      <c r="X1084" t="str">
        <f>+VLOOKUP(T$1:T$20597,'DT HUEVO'!$H:$K,2,0)</f>
        <v>COSTA</v>
      </c>
      <c r="Y1084" t="str">
        <f>+VLOOKUP(T$1:T$20597,'DT HUEVO'!$H:$K,3,0)</f>
        <v>CALOTO</v>
      </c>
      <c r="Z1084">
        <f>+VLOOKUP(A$1:A$20597,'DT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2114357</v>
      </c>
      <c r="B1085" s="131" t="s">
        <v>1704</v>
      </c>
      <c r="C1085" s="131" t="s">
        <v>1259</v>
      </c>
      <c r="D1085" s="131">
        <v>995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538.39214376806751</v>
      </c>
      <c r="M1085" s="134">
        <v>46209</v>
      </c>
      <c r="N1085" s="131">
        <v>0</v>
      </c>
      <c r="O1085" s="131" t="s">
        <v>457</v>
      </c>
      <c r="P1085" s="131">
        <v>2114357</v>
      </c>
      <c r="Q1085" s="131" t="s">
        <v>458</v>
      </c>
      <c r="R1085" s="131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+VLOOKUP($A$1:$A$20597,'DT HUEVO'!$A:$E,3,0)</f>
        <v>L</v>
      </c>
      <c r="W1085" t="str">
        <f>+VLOOKUP($A$1:$A$20437,'DT HUEVO'!$A:$E,4,0)</f>
        <v>EMPACADOS</v>
      </c>
      <c r="X1085" t="str">
        <f>+VLOOKUP(T$1:T$20597,'DT HUEVO'!$H:$K,2,0)</f>
        <v>COSTA</v>
      </c>
      <c r="Y1085" t="str">
        <f>+VLOOKUP(T$1:T$20597,'DT HUEVO'!$H:$K,3,0)</f>
        <v>CALOTO</v>
      </c>
      <c r="Z1085">
        <f>+VLOOKUP(A$1:A$20597,'DT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2114379</v>
      </c>
      <c r="B1086" s="131" t="s">
        <v>1705</v>
      </c>
      <c r="C1086" s="131" t="s">
        <v>1259</v>
      </c>
      <c r="D1086" s="131">
        <v>1150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538.38</v>
      </c>
      <c r="M1086" s="134">
        <v>46209</v>
      </c>
      <c r="N1086" s="131">
        <v>0</v>
      </c>
      <c r="O1086" s="131" t="s">
        <v>457</v>
      </c>
      <c r="P1086" s="131">
        <v>2114379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+VLOOKUP($A$1:$A$20597,'DT HUEVO'!$A:$E,3,0)</f>
        <v>L</v>
      </c>
      <c r="W1086" t="str">
        <f>+VLOOKUP($A$1:$A$20437,'DT HUEVO'!$A:$E,4,0)</f>
        <v>EMPACADOS</v>
      </c>
      <c r="X1086" t="str">
        <f>+VLOOKUP(T$1:T$20597,'DT HUEVO'!$H:$K,2,0)</f>
        <v>COSTA</v>
      </c>
      <c r="Y1086" t="str">
        <f>+VLOOKUP(T$1:T$20597,'DT HUEVO'!$H:$K,3,0)</f>
        <v>CALOTO</v>
      </c>
      <c r="Z1086">
        <f>+VLOOKUP(A$1:A$20597,'DT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2152388</v>
      </c>
      <c r="B1087" s="131" t="s">
        <v>1106</v>
      </c>
      <c r="C1087" s="131" t="s">
        <v>1259</v>
      </c>
      <c r="D1087" s="131">
        <v>5820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550</v>
      </c>
      <c r="J1087" s="131" t="s">
        <v>1262</v>
      </c>
      <c r="K1087" s="131" t="s">
        <v>1263</v>
      </c>
      <c r="L1087" s="133">
        <v>538.38</v>
      </c>
      <c r="M1087" s="134">
        <v>46210</v>
      </c>
      <c r="O1087" s="131" t="s">
        <v>457</v>
      </c>
      <c r="P1087" s="131">
        <v>2152388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+VLOOKUP($A$1:$A$20597,'DT HUEVO'!$A:$E,3,0)</f>
        <v>L</v>
      </c>
      <c r="W1087" t="str">
        <f>+VLOOKUP($A$1:$A$20437,'DT HUEVO'!$A:$E,4,0)</f>
        <v>EMPACADOS</v>
      </c>
      <c r="X1087" t="str">
        <f>+VLOOKUP(T$1:T$20597,'DT HUEVO'!$H:$K,2,0)</f>
        <v>COSTA</v>
      </c>
      <c r="Y1087" t="str">
        <f>+VLOOKUP(T$1:T$20597,'DT HUEVO'!$H:$K,3,0)</f>
        <v>CALOTO</v>
      </c>
      <c r="Z1087">
        <f>+VLOOKUP(A$1:A$20597,'DT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152384</v>
      </c>
      <c r="B1088" s="131" t="s">
        <v>1107</v>
      </c>
      <c r="C1088" s="131" t="s">
        <v>1259</v>
      </c>
      <c r="D1088" s="131">
        <v>9600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550</v>
      </c>
      <c r="J1088" s="131" t="s">
        <v>1262</v>
      </c>
      <c r="K1088" s="131" t="s">
        <v>1263</v>
      </c>
      <c r="L1088" s="133">
        <v>504.4</v>
      </c>
      <c r="M1088" s="134">
        <v>46210</v>
      </c>
      <c r="O1088" s="131" t="s">
        <v>459</v>
      </c>
      <c r="P1088" s="131">
        <v>152384</v>
      </c>
      <c r="Q1088" s="131" t="s">
        <v>460</v>
      </c>
      <c r="R1088" s="131">
        <v>0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+VLOOKUP($A$1:$A$20597,'DT HUEVO'!$A:$E,3,0)</f>
        <v>L</v>
      </c>
      <c r="W1088" t="str">
        <f>+VLOOKUP($A$1:$A$20437,'DT HUEVO'!$A:$E,4,0)</f>
        <v>EMPACADOS</v>
      </c>
      <c r="X1088" t="str">
        <f>+VLOOKUP(T$1:T$20597,'DT HUEVO'!$H:$K,2,0)</f>
        <v>COSTA</v>
      </c>
      <c r="Y1088" t="str">
        <f>+VLOOKUP(T$1:T$20597,'DT HUEVO'!$H:$K,3,0)</f>
        <v>SANTANDER</v>
      </c>
      <c r="Z1088">
        <f>+VLOOKUP(A$1:A$20597,'DT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2110302</v>
      </c>
      <c r="B1089" s="131" t="s">
        <v>1007</v>
      </c>
      <c r="C1089" s="131" t="s">
        <v>1259</v>
      </c>
      <c r="D1089" s="131">
        <v>33457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475</v>
      </c>
      <c r="J1089" s="131" t="s">
        <v>1262</v>
      </c>
      <c r="K1089" s="131" t="s">
        <v>1263</v>
      </c>
      <c r="L1089" s="133">
        <v>363.23999999987001</v>
      </c>
      <c r="M1089" s="134">
        <v>46210</v>
      </c>
      <c r="O1089" s="131" t="s">
        <v>459</v>
      </c>
      <c r="P1089" s="131">
        <v>2110302</v>
      </c>
      <c r="Q1089" s="131" t="s">
        <v>460</v>
      </c>
      <c r="R1089" s="131">
        <v>0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+VLOOKUP($A$1:$A$20597,'DT HUEVO'!$A:$E,3,0)</f>
        <v>L</v>
      </c>
      <c r="W1089" t="str">
        <f>+VLOOKUP($A$1:$A$20437,'DT HUEVO'!$A:$E,4,0)</f>
        <v>VERDE</v>
      </c>
      <c r="X1089" t="str">
        <f>+VLOOKUP(T$1:T$20597,'DT HUEVO'!$H:$K,2,0)</f>
        <v>COSTA</v>
      </c>
      <c r="Y1089" t="str">
        <f>+VLOOKUP(T$1:T$20597,'DT HUEVO'!$H:$K,3,0)</f>
        <v>SANTANDER</v>
      </c>
      <c r="Z1089">
        <f>+VLOOKUP(A$1:A$20597,'DT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2112379</v>
      </c>
      <c r="B1090" s="131" t="s">
        <v>1820</v>
      </c>
      <c r="C1090" s="131" t="s">
        <v>1259</v>
      </c>
      <c r="D1090" s="131">
        <v>1500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538.38</v>
      </c>
      <c r="M1090" s="134">
        <v>46207</v>
      </c>
      <c r="N1090" s="131">
        <v>0</v>
      </c>
      <c r="O1090" s="131" t="s">
        <v>459</v>
      </c>
      <c r="P1090" s="131">
        <v>2112379</v>
      </c>
      <c r="Q1090" s="131" t="s">
        <v>460</v>
      </c>
      <c r="R1090" s="131">
        <v>0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+VLOOKUP($A$1:$A$20597,'DT HUEVO'!$A:$E,3,0)</f>
        <v>L</v>
      </c>
      <c r="W1090" t="str">
        <f>+VLOOKUP($A$1:$A$20437,'DT HUEVO'!$A:$E,4,0)</f>
        <v>EMPACADOS</v>
      </c>
      <c r="X1090" t="str">
        <f>+VLOOKUP(T$1:T$20597,'DT HUEVO'!$H:$K,2,0)</f>
        <v>COSTA</v>
      </c>
      <c r="Y1090" t="str">
        <f>+VLOOKUP(T$1:T$20597,'DT HUEVO'!$H:$K,3,0)</f>
        <v>SANTANDER</v>
      </c>
      <c r="Z1090">
        <f>+VLOOKUP(A$1:A$20597,'DT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2114357</v>
      </c>
      <c r="B1091" s="131" t="s">
        <v>1704</v>
      </c>
      <c r="C1091" s="131" t="s">
        <v>1259</v>
      </c>
      <c r="D1091" s="131">
        <v>576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538.38</v>
      </c>
      <c r="M1091" s="134">
        <v>46210</v>
      </c>
      <c r="N1091" s="131">
        <v>0</v>
      </c>
      <c r="O1091" s="131" t="s">
        <v>459</v>
      </c>
      <c r="P1091" s="131">
        <v>2114357</v>
      </c>
      <c r="Q1091" s="131" t="s">
        <v>460</v>
      </c>
      <c r="R1091" s="131">
        <v>0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+VLOOKUP($A$1:$A$20597,'DT HUEVO'!$A:$E,3,0)</f>
        <v>L</v>
      </c>
      <c r="W1091" t="str">
        <f>+VLOOKUP($A$1:$A$20437,'DT HUEVO'!$A:$E,4,0)</f>
        <v>EMPACADOS</v>
      </c>
      <c r="X1091" t="str">
        <f>+VLOOKUP(T$1:T$20597,'DT HUEVO'!$H:$K,2,0)</f>
        <v>COSTA</v>
      </c>
      <c r="Y1091" t="str">
        <f>+VLOOKUP(T$1:T$20597,'DT HUEVO'!$H:$K,3,0)</f>
        <v>SANTANDER</v>
      </c>
      <c r="Z1091">
        <f>+VLOOKUP(A$1:A$20597,'DT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2114379</v>
      </c>
      <c r="B1092" s="131" t="s">
        <v>1705</v>
      </c>
      <c r="C1092" s="131" t="s">
        <v>1259</v>
      </c>
      <c r="D1092" s="131">
        <v>2730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538.38</v>
      </c>
      <c r="M1092" s="134">
        <v>46210</v>
      </c>
      <c r="N1092" s="131">
        <v>0</v>
      </c>
      <c r="O1092" s="131" t="s">
        <v>459</v>
      </c>
      <c r="P1092" s="131">
        <v>2114379</v>
      </c>
      <c r="Q1092" s="131" t="s">
        <v>460</v>
      </c>
      <c r="R1092" s="131">
        <v>0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+VLOOKUP($A$1:$A$20597,'DT HUEVO'!$A:$E,3,0)</f>
        <v>L</v>
      </c>
      <c r="W1092" t="str">
        <f>+VLOOKUP($A$1:$A$20437,'DT HUEVO'!$A:$E,4,0)</f>
        <v>EMPACADOS</v>
      </c>
      <c r="X1092" t="str">
        <f>+VLOOKUP(T$1:T$20597,'DT HUEVO'!$H:$K,2,0)</f>
        <v>COSTA</v>
      </c>
      <c r="Y1092" t="str">
        <f>+VLOOKUP(T$1:T$20597,'DT HUEVO'!$H:$K,3,0)</f>
        <v>SANTANDER</v>
      </c>
      <c r="Z1092">
        <f>+VLOOKUP(A$1:A$20597,'DT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2152388</v>
      </c>
      <c r="B1093" s="131" t="s">
        <v>1106</v>
      </c>
      <c r="C1093" s="131" t="s">
        <v>1259</v>
      </c>
      <c r="D1093" s="131">
        <v>1560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560</v>
      </c>
      <c r="J1093" s="131" t="s">
        <v>1262</v>
      </c>
      <c r="K1093" s="131" t="s">
        <v>1263</v>
      </c>
      <c r="L1093" s="133">
        <v>538.38</v>
      </c>
      <c r="M1093" s="134">
        <v>46210</v>
      </c>
      <c r="O1093" s="131" t="s">
        <v>459</v>
      </c>
      <c r="P1093" s="131">
        <v>2152388</v>
      </c>
      <c r="Q1093" s="131" t="s">
        <v>460</v>
      </c>
      <c r="R1093" s="131">
        <v>0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+VLOOKUP($A$1:$A$20597,'DT HUEVO'!$A:$E,3,0)</f>
        <v>L</v>
      </c>
      <c r="W1093" t="str">
        <f>+VLOOKUP($A$1:$A$20437,'DT HUEVO'!$A:$E,4,0)</f>
        <v>EMPACADOS</v>
      </c>
      <c r="X1093" t="str">
        <f>+VLOOKUP(T$1:T$20597,'DT HUEVO'!$H:$K,2,0)</f>
        <v>COSTA</v>
      </c>
      <c r="Y1093" t="str">
        <f>+VLOOKUP(T$1:T$20597,'DT HUEVO'!$H:$K,3,0)</f>
        <v>SANTANDER</v>
      </c>
      <c r="Z1093">
        <f>+VLOOKUP(A$1:A$20597,'DT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1830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430</v>
      </c>
      <c r="J1094" s="131" t="s">
        <v>1262</v>
      </c>
      <c r="K1094" s="131" t="s">
        <v>1263</v>
      </c>
      <c r="L1094" s="133">
        <v>363.23999999695968</v>
      </c>
      <c r="M1094" s="134">
        <v>46210</v>
      </c>
      <c r="O1094" s="131" t="s">
        <v>1194</v>
      </c>
      <c r="P1094" s="131">
        <v>2110302</v>
      </c>
      <c r="Q1094" s="131" t="s">
        <v>1201</v>
      </c>
      <c r="R1094" s="131">
        <v>0</v>
      </c>
      <c r="T1094" s="3" t="str">
        <f>+VLOOKUP(Tabla1[[#This Row],[id_bodega]],'CONVERSION DATOS'!B:D,2,0)</f>
        <v>TAT SINCELEJO</v>
      </c>
      <c r="U1094" s="3" t="str">
        <f>+VLOOKUP(Q1094,'CONVERSION DATOS'!B:D,3,0)</f>
        <v>BODEGA</v>
      </c>
      <c r="V1094" t="str">
        <f>+VLOOKUP($A$1:$A$20597,'DT HUEVO'!$A:$E,3,0)</f>
        <v>L</v>
      </c>
      <c r="W1094" t="str">
        <f>+VLOOKUP($A$1:$A$20437,'DT HUEVO'!$A:$E,4,0)</f>
        <v>VERDE</v>
      </c>
      <c r="X1094" t="str">
        <f>+VLOOKUP(T$1:T$20597,'DT HUEVO'!$H:$K,2,0)</f>
        <v>COSTA</v>
      </c>
      <c r="Y1094" t="str">
        <f>+VLOOKUP(T$1:T$20597,'DT HUEVO'!$H:$K,3,0)</f>
        <v>SANTANDER</v>
      </c>
      <c r="Z1094">
        <f>+VLOOKUP(A$1:A$20597,'DT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2110302</v>
      </c>
      <c r="B1095" s="131" t="s">
        <v>1007</v>
      </c>
      <c r="C1095" s="131" t="s">
        <v>1259</v>
      </c>
      <c r="D1095" s="131">
        <v>54955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440</v>
      </c>
      <c r="J1095" s="131" t="s">
        <v>1262</v>
      </c>
      <c r="K1095" s="131" t="s">
        <v>1263</v>
      </c>
      <c r="L1095" s="133">
        <v>363.23999999968783</v>
      </c>
      <c r="M1095" s="134">
        <v>46209</v>
      </c>
      <c r="O1095" s="131" t="s">
        <v>463</v>
      </c>
      <c r="P1095" s="131">
        <v>2110302</v>
      </c>
      <c r="Q1095" s="131" t="s">
        <v>985</v>
      </c>
      <c r="R1095" s="131">
        <v>0</v>
      </c>
      <c r="T1095" s="3" t="str">
        <f>+VLOOKUP(Tabla1[[#This Row],[id_bodega]],'CONVERSION DATOS'!B:D,2,0)</f>
        <v>TAT MONTERIA</v>
      </c>
      <c r="U1095" s="3" t="str">
        <f>+VLOOKUP(Q1095,'CONVERSION DATOS'!B:D,3,0)</f>
        <v>BODEGA</v>
      </c>
      <c r="V1095" t="str">
        <f>+VLOOKUP($A$1:$A$20597,'DT HUEVO'!$A:$E,3,0)</f>
        <v>L</v>
      </c>
      <c r="W1095" t="str">
        <f>+VLOOKUP($A$1:$A$20437,'DT HUEVO'!$A:$E,4,0)</f>
        <v>VERDE</v>
      </c>
      <c r="X1095" t="str">
        <f>+VLOOKUP(T$1:T$20597,'DT HUEVO'!$H:$K,2,0)</f>
        <v>COSTA</v>
      </c>
      <c r="Y1095" t="str">
        <f>+VLOOKUP(T$1:T$20597,'DT HUEVO'!$H:$K,3,0)</f>
        <v>SANTANDER</v>
      </c>
      <c r="Z1095">
        <f>+VLOOKUP(A$1:A$20597,'DT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1800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550</v>
      </c>
      <c r="J1096" s="131" t="s">
        <v>1262</v>
      </c>
      <c r="K1096" s="131" t="s">
        <v>1263</v>
      </c>
      <c r="L1096" s="133">
        <v>538.38</v>
      </c>
      <c r="M1096" s="134">
        <v>46209</v>
      </c>
      <c r="O1096" s="131" t="s">
        <v>463</v>
      </c>
      <c r="P1096" s="131">
        <v>2152388</v>
      </c>
      <c r="Q1096" s="131" t="s">
        <v>985</v>
      </c>
      <c r="R1096" s="131">
        <v>0</v>
      </c>
      <c r="T1096" s="3" t="str">
        <f>+VLOOKUP(Tabla1[[#This Row],[id_bodega]],'CONVERSION DATOS'!B:D,2,0)</f>
        <v>TAT MONTERIA</v>
      </c>
      <c r="U1096" s="3" t="str">
        <f>+VLOOKUP(Q1096,'CONVERSION DATOS'!B:D,3,0)</f>
        <v>BODEGA</v>
      </c>
      <c r="V1096" t="str">
        <f>+VLOOKUP($A$1:$A$20597,'DT HUEVO'!$A:$E,3,0)</f>
        <v>L</v>
      </c>
      <c r="W1096" t="str">
        <f>+VLOOKUP($A$1:$A$20437,'DT HUEVO'!$A:$E,4,0)</f>
        <v>EMPACADOS</v>
      </c>
      <c r="X1096" t="str">
        <f>+VLOOKUP(T$1:T$20597,'DT HUEVO'!$H:$K,2,0)</f>
        <v>COSTA</v>
      </c>
      <c r="Y1096" t="str">
        <f>+VLOOKUP(T$1:T$20597,'DT HUEVO'!$H:$K,3,0)</f>
        <v>SANTANDER</v>
      </c>
      <c r="Z1096">
        <f>+VLOOKUP(A$1:A$20597,'DT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112301</v>
      </c>
      <c r="B1097" s="131" t="s">
        <v>1098</v>
      </c>
      <c r="C1097" s="131" t="s">
        <v>1259</v>
      </c>
      <c r="D1097" s="131">
        <v>60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538.38</v>
      </c>
      <c r="M1097" s="134">
        <v>46206</v>
      </c>
      <c r="O1097" s="131" t="s">
        <v>464</v>
      </c>
      <c r="P1097" s="131">
        <v>112301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+VLOOKUP($A$1:$A$20597,'DT HUEVO'!$A:$E,3,0)</f>
        <v>L</v>
      </c>
      <c r="W1097" t="str">
        <f>+VLOOKUP($A$1:$A$20437,'DT HUEVO'!$A:$E,4,0)</f>
        <v>EMPACADOS</v>
      </c>
      <c r="X1097" t="str">
        <f>+VLOOKUP(T$1:T$20597,'DT HUEVO'!$H:$K,2,0)</f>
        <v>CENTRO ORIENTE</v>
      </c>
      <c r="Y1097" t="str">
        <f>+VLOOKUP(T$1:T$20597,'DT HUEVO'!$H:$K,3,0)</f>
        <v>SANTANDER</v>
      </c>
      <c r="Z1097">
        <f>+VLOOKUP(A$1:A$20597,'DT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112357</v>
      </c>
      <c r="B1098" s="131" t="s">
        <v>1068</v>
      </c>
      <c r="C1098" s="131" t="s">
        <v>1259</v>
      </c>
      <c r="D1098" s="131">
        <v>480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638.04999999999995</v>
      </c>
      <c r="M1098" s="134">
        <v>46209</v>
      </c>
      <c r="O1098" s="131" t="s">
        <v>464</v>
      </c>
      <c r="P1098" s="131">
        <v>112357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+VLOOKUP($A$1:$A$20597,'DT HUEVO'!$A:$E,3,0)</f>
        <v>L</v>
      </c>
      <c r="W1098" t="str">
        <f>+VLOOKUP($A$1:$A$20437,'DT HUEVO'!$A:$E,4,0)</f>
        <v>EMPACADOS</v>
      </c>
      <c r="X1098" t="str">
        <f>+VLOOKUP(T$1:T$20597,'DT HUEVO'!$H:$K,2,0)</f>
        <v>CENTRO ORIENTE</v>
      </c>
      <c r="Y1098" t="str">
        <f>+VLOOKUP(T$1:T$20597,'DT HUEVO'!$H:$K,3,0)</f>
        <v>SANTANDER</v>
      </c>
      <c r="Z1098">
        <f>+VLOOKUP(A$1:A$20597,'DT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112379</v>
      </c>
      <c r="B1099" s="131" t="s">
        <v>1067</v>
      </c>
      <c r="C1099" s="131" t="s">
        <v>1259</v>
      </c>
      <c r="D1099" s="131">
        <v>22440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538.38</v>
      </c>
      <c r="M1099" s="134">
        <v>46209</v>
      </c>
      <c r="O1099" s="131" t="s">
        <v>464</v>
      </c>
      <c r="P1099" s="131">
        <v>112379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+VLOOKUP($A$1:$A$20597,'DT HUEVO'!$A:$E,3,0)</f>
        <v>L</v>
      </c>
      <c r="W1099" t="str">
        <f>+VLOOKUP($A$1:$A$20437,'DT HUEVO'!$A:$E,4,0)</f>
        <v>EMPACADOS</v>
      </c>
      <c r="X1099" t="str">
        <f>+VLOOKUP(T$1:T$20597,'DT HUEVO'!$H:$K,2,0)</f>
        <v>CENTRO ORIENTE</v>
      </c>
      <c r="Y1099" t="str">
        <f>+VLOOKUP(T$1:T$20597,'DT HUEVO'!$H:$K,3,0)</f>
        <v>SANTANDER</v>
      </c>
      <c r="Z1099">
        <f>+VLOOKUP(A$1:A$20597,'DT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114379</v>
      </c>
      <c r="B1100" s="131" t="s">
        <v>1182</v>
      </c>
      <c r="C1100" s="131" t="s">
        <v>1259</v>
      </c>
      <c r="D1100" s="131">
        <v>19440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570.95000000000005</v>
      </c>
      <c r="M1100" s="134">
        <v>46208</v>
      </c>
      <c r="O1100" s="131" t="s">
        <v>464</v>
      </c>
      <c r="P1100" s="131">
        <v>114379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+VLOOKUP($A$1:$A$20597,'DT HUEVO'!$A:$E,3,0)</f>
        <v>L</v>
      </c>
      <c r="W1100" t="str">
        <f>+VLOOKUP($A$1:$A$20437,'DT HUEVO'!$A:$E,4,0)</f>
        <v>EMPACADOS</v>
      </c>
      <c r="X1100" t="str">
        <f>+VLOOKUP(T$1:T$20597,'DT HUEVO'!$H:$K,2,0)</f>
        <v>CENTRO ORIENTE</v>
      </c>
      <c r="Y1100" t="str">
        <f>+VLOOKUP(T$1:T$20597,'DT HUEVO'!$H:$K,3,0)</f>
        <v>SANTANDER</v>
      </c>
      <c r="Z1100">
        <f>+VLOOKUP(A$1:A$20597,'DT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131">
        <v>152381</v>
      </c>
      <c r="B1101" s="131" t="s">
        <v>1219</v>
      </c>
      <c r="C1101" s="131" t="s">
        <v>1259</v>
      </c>
      <c r="D1101" s="131">
        <v>4200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484.73</v>
      </c>
      <c r="M1101" s="134">
        <v>46209</v>
      </c>
      <c r="N1101" s="131">
        <v>0</v>
      </c>
      <c r="O1101" s="131" t="s">
        <v>464</v>
      </c>
      <c r="P1101" s="131">
        <v>0</v>
      </c>
      <c r="Q1101" s="131" t="s">
        <v>466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+VLOOKUP($A$1:$A$20597,'DT HUEVO'!$A:$E,3,0)</f>
        <v>L</v>
      </c>
      <c r="W1101" t="str">
        <f>+VLOOKUP($A$1:$A$20437,'DT HUEVO'!$A:$E,4,0)</f>
        <v>EMPACADOS</v>
      </c>
      <c r="X1101" t="str">
        <f>+VLOOKUP(T$1:T$20597,'DT HUEVO'!$H:$K,2,0)</f>
        <v>CENTRO ORIENTE</v>
      </c>
      <c r="Y1101" t="str">
        <f>+VLOOKUP(T$1:T$20597,'DT HUEVO'!$H:$K,3,0)</f>
        <v>SANTANDER</v>
      </c>
      <c r="Z1101">
        <f>+VLOOKUP(A$1:A$20597,'DT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131">
        <v>152382</v>
      </c>
      <c r="B1102" s="131" t="s">
        <v>1113</v>
      </c>
      <c r="C1102" s="131" t="s">
        <v>1259</v>
      </c>
      <c r="D1102" s="131">
        <v>48300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484.73</v>
      </c>
      <c r="M1102" s="134">
        <v>46210</v>
      </c>
      <c r="N1102" s="131">
        <v>15238</v>
      </c>
      <c r="O1102" s="131" t="s">
        <v>464</v>
      </c>
      <c r="P1102" s="131">
        <v>15238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+VLOOKUP($A$1:$A$20597,'DT HUEVO'!$A:$E,3,0)</f>
        <v>L</v>
      </c>
      <c r="W1102" t="str">
        <f>+VLOOKUP($A$1:$A$20437,'DT HUEVO'!$A:$E,4,0)</f>
        <v>EMPACADOS</v>
      </c>
      <c r="X1102" t="str">
        <f>+VLOOKUP(T$1:T$20597,'DT HUEVO'!$H:$K,2,0)</f>
        <v>CENTRO ORIENTE</v>
      </c>
      <c r="Y1102" t="str">
        <f>+VLOOKUP(T$1:T$20597,'DT HUEVO'!$H:$K,3,0)</f>
        <v>SANTANDER</v>
      </c>
      <c r="Z1102">
        <f>+VLOOKUP(A$1:A$20597,'DT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152384</v>
      </c>
      <c r="B1103" s="131" t="s">
        <v>1107</v>
      </c>
      <c r="C1103" s="131" t="s">
        <v>1259</v>
      </c>
      <c r="D1103" s="131">
        <v>32910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550</v>
      </c>
      <c r="J1103" s="131" t="s">
        <v>1262</v>
      </c>
      <c r="K1103" s="131" t="s">
        <v>1263</v>
      </c>
      <c r="L1103" s="133">
        <v>504.4</v>
      </c>
      <c r="M1103" s="134">
        <v>46210</v>
      </c>
      <c r="O1103" s="131" t="s">
        <v>464</v>
      </c>
      <c r="P1103" s="131">
        <v>152384</v>
      </c>
      <c r="Q1103" s="131" t="s">
        <v>466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+VLOOKUP($A$1:$A$20597,'DT HUEVO'!$A:$E,3,0)</f>
        <v>L</v>
      </c>
      <c r="W1103" t="str">
        <f>+VLOOKUP($A$1:$A$20437,'DT HUEVO'!$A:$E,4,0)</f>
        <v>EMPACADOS</v>
      </c>
      <c r="X1103" t="str">
        <f>+VLOOKUP(T$1:T$20597,'DT HUEVO'!$H:$K,2,0)</f>
        <v>CENTRO ORIENTE</v>
      </c>
      <c r="Y1103" t="str">
        <f>+VLOOKUP(T$1:T$20597,'DT HUEVO'!$H:$K,3,0)</f>
        <v>SANTANDER</v>
      </c>
      <c r="Z1103">
        <f>+VLOOKUP(A$1:A$20597,'DT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119444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420</v>
      </c>
      <c r="J1104" s="131" t="s">
        <v>1262</v>
      </c>
      <c r="K1104" s="131" t="s">
        <v>1263</v>
      </c>
      <c r="L1104" s="133">
        <v>363.24</v>
      </c>
      <c r="M1104" s="134">
        <v>46210</v>
      </c>
      <c r="O1104" s="131" t="s">
        <v>464</v>
      </c>
      <c r="P1104" s="131">
        <v>2110302</v>
      </c>
      <c r="Q1104" s="131" t="s">
        <v>466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+VLOOKUP($A$1:$A$20597,'DT HUEVO'!$A:$E,3,0)</f>
        <v>L</v>
      </c>
      <c r="W1104" t="str">
        <f>+VLOOKUP($A$1:$A$20437,'DT HUEVO'!$A:$E,4,0)</f>
        <v>VERDE</v>
      </c>
      <c r="X1104" t="str">
        <f>+VLOOKUP(T$1:T$20597,'DT HUEVO'!$H:$K,2,0)</f>
        <v>CENTRO ORIENTE</v>
      </c>
      <c r="Y1104" t="str">
        <f>+VLOOKUP(T$1:T$20597,'DT HUEVO'!$H:$K,3,0)</f>
        <v>SANTANDER</v>
      </c>
      <c r="Z1104">
        <f>+VLOOKUP(A$1:A$20597,'DT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2110317</v>
      </c>
      <c r="B1105" s="131" t="s">
        <v>1266</v>
      </c>
      <c r="C1105" s="131" t="s">
        <v>1259</v>
      </c>
      <c r="D1105" s="131">
        <v>122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430</v>
      </c>
      <c r="J1105" s="131" t="s">
        <v>1262</v>
      </c>
      <c r="K1105" s="131" t="s">
        <v>1263</v>
      </c>
      <c r="L1105" s="133">
        <v>362.98</v>
      </c>
      <c r="M1105" s="134">
        <v>46210</v>
      </c>
      <c r="N1105" s="131">
        <v>0</v>
      </c>
      <c r="O1105" s="131" t="s">
        <v>464</v>
      </c>
      <c r="P1105" s="131">
        <v>2110317</v>
      </c>
      <c r="Q1105" s="131" t="s">
        <v>466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+VLOOKUP($A$1:$A$20597,'DT HUEVO'!$A:$E,3,0)</f>
        <v>L</v>
      </c>
      <c r="W1105" t="str">
        <f>+VLOOKUP($A$1:$A$20437,'DT HUEVO'!$A:$E,4,0)</f>
        <v>EMPACADOS</v>
      </c>
      <c r="X1105" t="str">
        <f>+VLOOKUP(T$1:T$20597,'DT HUEVO'!$H:$K,2,0)</f>
        <v>CENTRO ORIENTE</v>
      </c>
      <c r="Y1105" t="str">
        <f>+VLOOKUP(T$1:T$20597,'DT HUEVO'!$H:$K,3,0)</f>
        <v>SANTANDER</v>
      </c>
      <c r="Z1105">
        <f>+VLOOKUP(A$1:A$20597,'DT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9180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550</v>
      </c>
      <c r="J1106" s="131" t="s">
        <v>1262</v>
      </c>
      <c r="K1106" s="131" t="s">
        <v>1263</v>
      </c>
      <c r="L1106" s="133">
        <v>538.38</v>
      </c>
      <c r="M1106" s="134">
        <v>46209</v>
      </c>
      <c r="O1106" s="131" t="s">
        <v>464</v>
      </c>
      <c r="P1106" s="131">
        <v>2152388</v>
      </c>
      <c r="Q1106" s="131" t="s">
        <v>466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+VLOOKUP($A$1:$A$20597,'DT HUEVO'!$A:$E,3,0)</f>
        <v>L</v>
      </c>
      <c r="W1106" t="str">
        <f>+VLOOKUP($A$1:$A$20437,'DT HUEVO'!$A:$E,4,0)</f>
        <v>EMPACADOS</v>
      </c>
      <c r="X1106" t="str">
        <f>+VLOOKUP(T$1:T$20597,'DT HUEVO'!$H:$K,2,0)</f>
        <v>CENTRO ORIENTE</v>
      </c>
      <c r="Y1106" t="str">
        <f>+VLOOKUP(T$1:T$20597,'DT HUEVO'!$H:$K,3,0)</f>
        <v>SANTANDER</v>
      </c>
      <c r="Z1106">
        <f>+VLOOKUP(A$1:A$20597,'DT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2110302</v>
      </c>
      <c r="B1107" s="131" t="s">
        <v>1007</v>
      </c>
      <c r="C1107" s="131" t="s">
        <v>1259</v>
      </c>
      <c r="D1107" s="131">
        <v>16753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340</v>
      </c>
      <c r="J1107" s="131" t="s">
        <v>1262</v>
      </c>
      <c r="K1107" s="131" t="s">
        <v>1263</v>
      </c>
      <c r="L1107" s="133">
        <v>363.24000000000109</v>
      </c>
      <c r="M1107" s="134">
        <v>46209</v>
      </c>
      <c r="O1107" s="131" t="s">
        <v>471</v>
      </c>
      <c r="P1107" s="131">
        <v>2110302</v>
      </c>
      <c r="Q1107" s="131" t="s">
        <v>472</v>
      </c>
      <c r="R1107" s="131">
        <v>0</v>
      </c>
      <c r="T1107" s="3" t="str">
        <f>+VLOOKUP(Tabla1[[#This Row],[id_bodega]],'CONVERSION DATOS'!B:D,2,0)</f>
        <v>TAT VILLAVICENCIO</v>
      </c>
      <c r="U1107" s="3" t="str">
        <f>+VLOOKUP(Q1107,'CONVERSION DATOS'!B:D,3,0)</f>
        <v>BODEGA</v>
      </c>
      <c r="V1107" t="str">
        <f>+VLOOKUP($A$1:$A$20597,'DT HUEVO'!$A:$E,3,0)</f>
        <v>L</v>
      </c>
      <c r="W1107" t="str">
        <f>+VLOOKUP($A$1:$A$20437,'DT HUEVO'!$A:$E,4,0)</f>
        <v>VERDE</v>
      </c>
      <c r="X1107" t="str">
        <f>+VLOOKUP(T$1:T$20597,'DT HUEVO'!$H:$K,2,0)</f>
        <v>CENTRO ORIENTE</v>
      </c>
      <c r="Y1107" t="str">
        <f>+VLOOKUP(T$1:T$20597,'DT HUEVO'!$H:$K,3,0)</f>
        <v>SANTANDER</v>
      </c>
      <c r="Z1107">
        <f>+VLOOKUP(A$1:A$20597,'DT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152384</v>
      </c>
      <c r="B1108" s="131" t="s">
        <v>1107</v>
      </c>
      <c r="C1108" s="131" t="s">
        <v>1259</v>
      </c>
      <c r="D1108" s="131">
        <v>1136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550</v>
      </c>
      <c r="J1108" s="131" t="s">
        <v>1262</v>
      </c>
      <c r="K1108" s="131" t="s">
        <v>1263</v>
      </c>
      <c r="L1108" s="133">
        <v>504.4</v>
      </c>
      <c r="M1108" s="134">
        <v>46209</v>
      </c>
      <c r="O1108" s="131" t="s">
        <v>473</v>
      </c>
      <c r="P1108" s="131">
        <v>152384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+VLOOKUP($A$1:$A$20597,'DT HUEVO'!$A:$E,3,0)</f>
        <v>L</v>
      </c>
      <c r="W1108" t="str">
        <f>+VLOOKUP($A$1:$A$20437,'DT HUEVO'!$A:$E,4,0)</f>
        <v>EMPACADOS</v>
      </c>
      <c r="X1108" t="str">
        <f>+VLOOKUP(T$1:T$20597,'DT HUEVO'!$H:$K,2,0)</f>
        <v>CENTRO ORIENTE</v>
      </c>
      <c r="Y1108" t="str">
        <f>+VLOOKUP(T$1:T$20597,'DT HUEVO'!$H:$K,3,0)</f>
        <v>CALOTO</v>
      </c>
      <c r="Z1108">
        <f>+VLOOKUP(A$1:A$20597,'DT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2110302</v>
      </c>
      <c r="B1109" s="131" t="s">
        <v>1007</v>
      </c>
      <c r="C1109" s="131" t="s">
        <v>1259</v>
      </c>
      <c r="D1109" s="131">
        <v>252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450</v>
      </c>
      <c r="J1109" s="131" t="s">
        <v>1262</v>
      </c>
      <c r="K1109" s="131" t="s">
        <v>1263</v>
      </c>
      <c r="L1109" s="133">
        <v>363.24</v>
      </c>
      <c r="M1109" s="134">
        <v>46209</v>
      </c>
      <c r="O1109" s="131" t="s">
        <v>473</v>
      </c>
      <c r="P1109" s="131">
        <v>2110302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+VLOOKUP($A$1:$A$20597,'DT HUEVO'!$A:$E,3,0)</f>
        <v>L</v>
      </c>
      <c r="W1109" t="str">
        <f>+VLOOKUP($A$1:$A$20437,'DT HUEVO'!$A:$E,4,0)</f>
        <v>VERDE</v>
      </c>
      <c r="X1109" t="str">
        <f>+VLOOKUP(T$1:T$20597,'DT HUEVO'!$H:$K,2,0)</f>
        <v>CENTRO ORIENTE</v>
      </c>
      <c r="Y1109" t="str">
        <f>+VLOOKUP(T$1:T$20597,'DT HUEVO'!$H:$K,3,0)</f>
        <v>CALOTO</v>
      </c>
      <c r="Z1109">
        <f>+VLOOKUP(A$1:A$20597,'DT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2152388</v>
      </c>
      <c r="B1110" s="131" t="s">
        <v>1106</v>
      </c>
      <c r="C1110" s="131" t="s">
        <v>1259</v>
      </c>
      <c r="D1110" s="131">
        <v>180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550</v>
      </c>
      <c r="J1110" s="131" t="s">
        <v>1262</v>
      </c>
      <c r="K1110" s="131" t="s">
        <v>1263</v>
      </c>
      <c r="L1110" s="133">
        <v>538.38</v>
      </c>
      <c r="M1110" s="134">
        <v>46209</v>
      </c>
      <c r="O1110" s="131" t="s">
        <v>473</v>
      </c>
      <c r="P1110" s="131">
        <v>2152388</v>
      </c>
      <c r="Q1110" s="131" t="s">
        <v>474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+VLOOKUP($A$1:$A$20597,'DT HUEVO'!$A:$E,3,0)</f>
        <v>L</v>
      </c>
      <c r="W1110" t="str">
        <f>+VLOOKUP($A$1:$A$20437,'DT HUEVO'!$A:$E,4,0)</f>
        <v>EMPACADOS</v>
      </c>
      <c r="X1110" t="str">
        <f>+VLOOKUP(T$1:T$20597,'DT HUEVO'!$H:$K,2,0)</f>
        <v>CENTRO ORIENTE</v>
      </c>
      <c r="Y1110" t="str">
        <f>+VLOOKUP(T$1:T$20597,'DT HUEVO'!$H:$K,3,0)</f>
        <v>CALOTO</v>
      </c>
      <c r="Z1110">
        <f>+VLOOKUP(A$1:A$20597,'DT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152384</v>
      </c>
      <c r="B1111" s="131" t="s">
        <v>1107</v>
      </c>
      <c r="C1111" s="131" t="s">
        <v>1259</v>
      </c>
      <c r="D1111" s="131">
        <v>6000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540</v>
      </c>
      <c r="J1111" s="131" t="s">
        <v>1262</v>
      </c>
      <c r="K1111" s="131" t="s">
        <v>1263</v>
      </c>
      <c r="L1111" s="133">
        <v>504.4</v>
      </c>
      <c r="M1111" s="134">
        <v>46209</v>
      </c>
      <c r="O1111" s="131" t="s">
        <v>477</v>
      </c>
      <c r="P1111" s="131">
        <v>152384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+VLOOKUP($A$1:$A$20597,'DT HUEVO'!$A:$E,3,0)</f>
        <v>L</v>
      </c>
      <c r="W1111" t="str">
        <f>+VLOOKUP($A$1:$A$20437,'DT HUEVO'!$A:$E,4,0)</f>
        <v>EMPACADOS</v>
      </c>
      <c r="X1111" t="str">
        <f>+VLOOKUP(T$1:T$20597,'DT HUEVO'!$H:$K,2,0)</f>
        <v>OCCIDENTE</v>
      </c>
      <c r="Y1111" t="str">
        <f>+VLOOKUP(T$1:T$20597,'DT HUEVO'!$H:$K,3,0)</f>
        <v>CALOTO</v>
      </c>
      <c r="Z1111">
        <f>+VLOOKUP(A$1:A$20597,'DT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2110302</v>
      </c>
      <c r="B1112" s="131" t="s">
        <v>1007</v>
      </c>
      <c r="C1112" s="131" t="s">
        <v>1259</v>
      </c>
      <c r="D1112" s="131">
        <v>223094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450</v>
      </c>
      <c r="J1112" s="131" t="s">
        <v>1262</v>
      </c>
      <c r="K1112" s="131" t="s">
        <v>1263</v>
      </c>
      <c r="L1112" s="133">
        <v>363.24</v>
      </c>
      <c r="M1112" s="134">
        <v>46209</v>
      </c>
      <c r="O1112" s="131" t="s">
        <v>477</v>
      </c>
      <c r="P1112" s="131">
        <v>2110302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+VLOOKUP($A$1:$A$20597,'DT HUEVO'!$A:$E,3,0)</f>
        <v>L</v>
      </c>
      <c r="W1112" t="str">
        <f>+VLOOKUP($A$1:$A$20437,'DT HUEVO'!$A:$E,4,0)</f>
        <v>VERDE</v>
      </c>
      <c r="X1112" t="str">
        <f>+VLOOKUP(T$1:T$20597,'DT HUEVO'!$H:$K,2,0)</f>
        <v>OCCIDENTE</v>
      </c>
      <c r="Y1112" t="str">
        <f>+VLOOKUP(T$1:T$20597,'DT HUEVO'!$H:$K,3,0)</f>
        <v>CALOTO</v>
      </c>
      <c r="Z1112">
        <f>+VLOOKUP(A$1:A$20597,'DT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2110317</v>
      </c>
      <c r="B1113" s="131" t="s">
        <v>1266</v>
      </c>
      <c r="C1113" s="131" t="s">
        <v>1259</v>
      </c>
      <c r="D1113" s="131">
        <v>2699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460</v>
      </c>
      <c r="J1113" s="131" t="s">
        <v>1262</v>
      </c>
      <c r="K1113" s="131" t="s">
        <v>1263</v>
      </c>
      <c r="L1113" s="133">
        <v>362.98</v>
      </c>
      <c r="M1113" s="134">
        <v>46209</v>
      </c>
      <c r="N1113" s="131">
        <v>0</v>
      </c>
      <c r="O1113" s="131" t="s">
        <v>477</v>
      </c>
      <c r="P1113" s="131">
        <v>2110317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+VLOOKUP($A$1:$A$20597,'DT HUEVO'!$A:$E,3,0)</f>
        <v>L</v>
      </c>
      <c r="W1113" t="str">
        <f>+VLOOKUP($A$1:$A$20437,'DT HUEVO'!$A:$E,4,0)</f>
        <v>EMPACADOS</v>
      </c>
      <c r="X1113" t="str">
        <f>+VLOOKUP(T$1:T$20597,'DT HUEVO'!$H:$K,2,0)</f>
        <v>OCCIDENTE</v>
      </c>
      <c r="Y1113" t="str">
        <f>+VLOOKUP(T$1:T$20597,'DT HUEVO'!$H:$K,3,0)</f>
        <v>CALOTO</v>
      </c>
      <c r="Z1113">
        <f>+VLOOKUP(A$1:A$20597,'DT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2152388</v>
      </c>
      <c r="B1114" s="131" t="s">
        <v>1106</v>
      </c>
      <c r="C1114" s="131" t="s">
        <v>1259</v>
      </c>
      <c r="D1114" s="131">
        <v>5355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540</v>
      </c>
      <c r="J1114" s="131" t="s">
        <v>1262</v>
      </c>
      <c r="K1114" s="131" t="s">
        <v>1263</v>
      </c>
      <c r="L1114" s="133">
        <v>538.38</v>
      </c>
      <c r="M1114" s="134">
        <v>46209</v>
      </c>
      <c r="O1114" s="131" t="s">
        <v>477</v>
      </c>
      <c r="P1114" s="131">
        <v>2152388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+VLOOKUP($A$1:$A$20597,'DT HUEVO'!$A:$E,3,0)</f>
        <v>L</v>
      </c>
      <c r="W1114" t="str">
        <f>+VLOOKUP($A$1:$A$20437,'DT HUEVO'!$A:$E,4,0)</f>
        <v>EMPACADOS</v>
      </c>
      <c r="X1114" t="str">
        <f>+VLOOKUP(T$1:T$20597,'DT HUEVO'!$H:$K,2,0)</f>
        <v>OCCIDENTE</v>
      </c>
      <c r="Y1114" t="str">
        <f>+VLOOKUP(T$1:T$20597,'DT HUEVO'!$H:$K,3,0)</f>
        <v>CALOTO</v>
      </c>
      <c r="Z1114">
        <f>+VLOOKUP(A$1:A$20597,'DT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152384</v>
      </c>
      <c r="B1115" s="131" t="s">
        <v>1107</v>
      </c>
      <c r="C1115" s="131" t="s">
        <v>1259</v>
      </c>
      <c r="D1115" s="131">
        <v>1500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504.4</v>
      </c>
      <c r="M1115" s="134">
        <v>46209</v>
      </c>
      <c r="O1115" s="131" t="s">
        <v>479</v>
      </c>
      <c r="P1115" s="131">
        <v>152384</v>
      </c>
      <c r="Q1115" s="131" t="s">
        <v>480</v>
      </c>
      <c r="R1115" s="131">
        <v>0</v>
      </c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+VLOOKUP($A$1:$A$20597,'DT HUEVO'!$A:$E,3,0)</f>
        <v>L</v>
      </c>
      <c r="W1115" t="str">
        <f>+VLOOKUP($A$1:$A$20437,'DT HUEVO'!$A:$E,4,0)</f>
        <v>EMPACADOS</v>
      </c>
      <c r="X1115" t="str">
        <f>+VLOOKUP(T$1:T$20597,'DT HUEVO'!$H:$K,2,0)</f>
        <v>COSTA</v>
      </c>
      <c r="Y1115" t="str">
        <f>+VLOOKUP(T$1:T$20597,'DT HUEVO'!$H:$K,3,0)</f>
        <v>SANTANDER</v>
      </c>
      <c r="Z1115">
        <f>+VLOOKUP(A$1:A$20597,'DT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2110302</v>
      </c>
      <c r="B1116" s="131" t="s">
        <v>1007</v>
      </c>
      <c r="C1116" s="131" t="s">
        <v>1259</v>
      </c>
      <c r="D1116" s="131">
        <v>57883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363.24</v>
      </c>
      <c r="M1116" s="134">
        <v>46209</v>
      </c>
      <c r="O1116" s="131" t="s">
        <v>479</v>
      </c>
      <c r="P1116" s="131">
        <v>2110302</v>
      </c>
      <c r="Q1116" s="131" t="s">
        <v>480</v>
      </c>
      <c r="R1116" s="131">
        <v>0</v>
      </c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+VLOOKUP($A$1:$A$20597,'DT HUEVO'!$A:$E,3,0)</f>
        <v>L</v>
      </c>
      <c r="W1116" t="str">
        <f>+VLOOKUP($A$1:$A$20437,'DT HUEVO'!$A:$E,4,0)</f>
        <v>VERDE</v>
      </c>
      <c r="X1116" t="str">
        <f>+VLOOKUP(T$1:T$20597,'DT HUEVO'!$H:$K,2,0)</f>
        <v>COSTA</v>
      </c>
      <c r="Y1116" t="str">
        <f>+VLOOKUP(T$1:T$20597,'DT HUEVO'!$H:$K,3,0)</f>
        <v>SANTANDER</v>
      </c>
      <c r="Z1116">
        <f>+VLOOKUP(A$1:A$20597,'DT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2110317</v>
      </c>
      <c r="B1117" s="131" t="s">
        <v>1266</v>
      </c>
      <c r="C1117" s="131" t="s">
        <v>1259</v>
      </c>
      <c r="D1117" s="131">
        <v>9180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362.98</v>
      </c>
      <c r="M1117" s="134">
        <v>46209</v>
      </c>
      <c r="N1117" s="131">
        <v>0</v>
      </c>
      <c r="O1117" s="131" t="s">
        <v>479</v>
      </c>
      <c r="P1117" s="131">
        <v>2110317</v>
      </c>
      <c r="Q1117" s="131" t="s">
        <v>480</v>
      </c>
      <c r="R1117" s="131">
        <v>0</v>
      </c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+VLOOKUP($A$1:$A$20597,'DT HUEVO'!$A:$E,3,0)</f>
        <v>L</v>
      </c>
      <c r="W1117" t="str">
        <f>+VLOOKUP($A$1:$A$20437,'DT HUEVO'!$A:$E,4,0)</f>
        <v>EMPACADOS</v>
      </c>
      <c r="X1117" t="str">
        <f>+VLOOKUP(T$1:T$20597,'DT HUEVO'!$H:$K,2,0)</f>
        <v>COSTA</v>
      </c>
      <c r="Y1117" t="str">
        <f>+VLOOKUP(T$1:T$20597,'DT HUEVO'!$H:$K,3,0)</f>
        <v>SANTANDER</v>
      </c>
      <c r="Z1117">
        <f>+VLOOKUP(A$1:A$20597,'DT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2152388</v>
      </c>
      <c r="B1118" s="131" t="s">
        <v>1106</v>
      </c>
      <c r="C1118" s="131" t="s">
        <v>1259</v>
      </c>
      <c r="D1118" s="131">
        <v>4410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538.38</v>
      </c>
      <c r="M1118" s="134">
        <v>46209</v>
      </c>
      <c r="O1118" s="131" t="s">
        <v>479</v>
      </c>
      <c r="P1118" s="131">
        <v>2152388</v>
      </c>
      <c r="Q1118" s="131" t="s">
        <v>480</v>
      </c>
      <c r="R1118" s="131">
        <v>0</v>
      </c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+VLOOKUP($A$1:$A$20597,'DT HUEVO'!$A:$E,3,0)</f>
        <v>L</v>
      </c>
      <c r="W1118" t="str">
        <f>+VLOOKUP($A$1:$A$20437,'DT HUEVO'!$A:$E,4,0)</f>
        <v>EMPACADOS</v>
      </c>
      <c r="X1118" t="str">
        <f>+VLOOKUP(T$1:T$20597,'DT HUEVO'!$H:$K,2,0)</f>
        <v>COSTA</v>
      </c>
      <c r="Y1118" t="str">
        <f>+VLOOKUP(T$1:T$20597,'DT HUEVO'!$H:$K,3,0)</f>
        <v>SANTANDER</v>
      </c>
      <c r="Z1118">
        <f>+VLOOKUP(A$1:A$20597,'DT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2152388</v>
      </c>
      <c r="B1119" s="131" t="s">
        <v>1106</v>
      </c>
      <c r="C1119" s="131" t="s">
        <v>1259</v>
      </c>
      <c r="D1119" s="131">
        <v>180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510</v>
      </c>
      <c r="J1119" s="131" t="s">
        <v>1262</v>
      </c>
      <c r="K1119" s="131" t="s">
        <v>1263</v>
      </c>
      <c r="L1119" s="133">
        <v>538.38</v>
      </c>
      <c r="M1119" s="134">
        <v>46209</v>
      </c>
      <c r="O1119" s="131" t="s">
        <v>742</v>
      </c>
      <c r="P1119" s="131">
        <v>2152388</v>
      </c>
      <c r="Q1119" s="131" t="s">
        <v>505</v>
      </c>
      <c r="R1119" s="131">
        <v>0</v>
      </c>
      <c r="S1119" s="132">
        <v>96</v>
      </c>
      <c r="T1119" s="3" t="str">
        <f>+VLOOKUP(Tabla1[[#This Row],[id_bodega]],'CONVERSION DATOS'!B:D,2,0)</f>
        <v>TAT BUCARAMANGA</v>
      </c>
      <c r="U1119" s="3" t="str">
        <f>+VLOOKUP(Q1119,'CONVERSION DATOS'!B:D,3,0)</f>
        <v>TRANSITO</v>
      </c>
      <c r="V1119" t="str">
        <f>+VLOOKUP($A$1:$A$20597,'DT HUEVO'!$A:$E,3,0)</f>
        <v>L</v>
      </c>
      <c r="W1119" t="str">
        <f>+VLOOKUP($A$1:$A$20437,'DT HUEVO'!$A:$E,4,0)</f>
        <v>EMPACADOS</v>
      </c>
      <c r="X1119" t="str">
        <f>+VLOOKUP(T$1:T$20597,'DT HUEVO'!$H:$K,2,0)</f>
        <v>COSTA</v>
      </c>
      <c r="Y1119" t="str">
        <f>+VLOOKUP(T$1:T$20597,'DT HUEVO'!$H:$K,3,0)</f>
        <v>SANTANDER</v>
      </c>
      <c r="Z1119">
        <f>+VLOOKUP(A$1:A$20597,'DT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131">
        <v>114357</v>
      </c>
      <c r="B1120" s="131" t="s">
        <v>1181</v>
      </c>
      <c r="C1120" s="131" t="s">
        <v>1259</v>
      </c>
      <c r="D1120" s="131">
        <v>360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639.67999999999995</v>
      </c>
      <c r="M1120" s="134">
        <v>46209</v>
      </c>
      <c r="O1120" s="131" t="s">
        <v>813</v>
      </c>
      <c r="P1120" s="131">
        <v>114357</v>
      </c>
      <c r="Q1120" s="131" t="s">
        <v>481</v>
      </c>
      <c r="R1120" s="131">
        <v>0</v>
      </c>
      <c r="S1120" s="132">
        <v>96</v>
      </c>
      <c r="T1120" s="3" t="str">
        <f>+VLOOKUP(Tabla1[[#This Row],[id_bodega]],'CONVERSION DATOS'!B:D,2,0)</f>
        <v>TAT CALI</v>
      </c>
      <c r="U1120" s="3" t="str">
        <f>+VLOOKUP(Q1120,'CONVERSION DATOS'!B:D,3,0)</f>
        <v>TRANSITO</v>
      </c>
      <c r="V1120" t="str">
        <f>+VLOOKUP($A$1:$A$20597,'DT HUEVO'!$A:$E,3,0)</f>
        <v>L</v>
      </c>
      <c r="W1120" t="str">
        <f>+VLOOKUP($A$1:$A$20437,'DT HUEVO'!$A:$E,4,0)</f>
        <v>EMPACADOS</v>
      </c>
      <c r="X1120" t="str">
        <f>+VLOOKUP(T$1:T$20597,'DT HUEVO'!$H:$K,2,0)</f>
        <v>OCCIDENTE</v>
      </c>
      <c r="Y1120" t="str">
        <f>+VLOOKUP(T$1:T$20597,'DT HUEVO'!$H:$K,3,0)</f>
        <v>CALOTO</v>
      </c>
      <c r="Z1120">
        <f>+VLOOKUP(A$1:A$20597,'DT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 s="131">
        <v>114379</v>
      </c>
      <c r="B1121" s="131" t="s">
        <v>1182</v>
      </c>
      <c r="C1121" s="131" t="s">
        <v>1259</v>
      </c>
      <c r="D1121" s="131">
        <v>2700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570.95000000000005</v>
      </c>
      <c r="M1121" s="134">
        <v>46209</v>
      </c>
      <c r="O1121" s="131" t="s">
        <v>813</v>
      </c>
      <c r="P1121" s="131">
        <v>114379</v>
      </c>
      <c r="Q1121" s="131" t="s">
        <v>481</v>
      </c>
      <c r="R1121" s="131">
        <v>0</v>
      </c>
      <c r="S1121" s="132">
        <v>96</v>
      </c>
      <c r="T1121" s="3" t="str">
        <f>+VLOOKUP(Tabla1[[#This Row],[id_bodega]],'CONVERSION DATOS'!B:D,2,0)</f>
        <v>TAT CALI</v>
      </c>
      <c r="U1121" s="3" t="str">
        <f>+VLOOKUP(Q1121,'CONVERSION DATOS'!B:D,3,0)</f>
        <v>TRANSITO</v>
      </c>
      <c r="V1121" t="str">
        <f>+VLOOKUP($A$1:$A$20597,'DT HUEVO'!$A:$E,3,0)</f>
        <v>L</v>
      </c>
      <c r="W1121" t="str">
        <f>+VLOOKUP($A$1:$A$20437,'DT HUEVO'!$A:$E,4,0)</f>
        <v>EMPACADOS</v>
      </c>
      <c r="X1121" t="str">
        <f>+VLOOKUP(T$1:T$20597,'DT HUEVO'!$H:$K,2,0)</f>
        <v>OCCIDENTE</v>
      </c>
      <c r="Y1121" t="str">
        <f>+VLOOKUP(T$1:T$20597,'DT HUEVO'!$H:$K,3,0)</f>
        <v>CALOTO</v>
      </c>
      <c r="Z1121">
        <f>+VLOOKUP(A$1:A$20597,'DT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131">
        <v>112379</v>
      </c>
      <c r="B1122" s="131" t="s">
        <v>1067</v>
      </c>
      <c r="C1122" s="131" t="s">
        <v>1259</v>
      </c>
      <c r="D1122" s="131">
        <v>18000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538.38</v>
      </c>
      <c r="M1122" s="134">
        <v>46209</v>
      </c>
      <c r="O1122" s="131" t="s">
        <v>731</v>
      </c>
      <c r="P1122" s="131">
        <v>112379</v>
      </c>
      <c r="Q1122" s="131" t="s">
        <v>482</v>
      </c>
      <c r="R1122" s="131">
        <v>0</v>
      </c>
      <c r="S1122" s="13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+VLOOKUP($A$1:$A$20597,'DT HUEVO'!$A:$E,3,0)</f>
        <v>L</v>
      </c>
      <c r="W1122" t="str">
        <f>+VLOOKUP($A$1:$A$20437,'DT HUEVO'!$A:$E,4,0)</f>
        <v>EMPACADOS</v>
      </c>
      <c r="X1122" t="str">
        <f>+VLOOKUP(T$1:T$20597,'DT HUEVO'!$H:$K,2,0)</f>
        <v>OCCIDENTE</v>
      </c>
      <c r="Y1122" t="str">
        <f>+VLOOKUP(T$1:T$20597,'DT HUEVO'!$H:$K,3,0)</f>
        <v>CALOTO</v>
      </c>
      <c r="Z1122">
        <f>+VLOOKUP(A$1:A$20597,'DT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131">
        <v>152384</v>
      </c>
      <c r="B1123" s="131" t="s">
        <v>1107</v>
      </c>
      <c r="C1123" s="131" t="s">
        <v>1259</v>
      </c>
      <c r="D1123" s="131">
        <v>6000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504.4</v>
      </c>
      <c r="M1123" s="134">
        <v>46209</v>
      </c>
      <c r="O1123" s="131" t="s">
        <v>731</v>
      </c>
      <c r="P1123" s="131">
        <v>152384</v>
      </c>
      <c r="Q1123" s="131" t="s">
        <v>482</v>
      </c>
      <c r="R1123" s="131">
        <v>0</v>
      </c>
      <c r="S1123" s="132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+VLOOKUP($A$1:$A$20597,'DT HUEVO'!$A:$E,3,0)</f>
        <v>L</v>
      </c>
      <c r="W1123" t="str">
        <f>+VLOOKUP($A$1:$A$20437,'DT HUEVO'!$A:$E,4,0)</f>
        <v>EMPACADOS</v>
      </c>
      <c r="X1123" t="str">
        <f>+VLOOKUP(T$1:T$20597,'DT HUEVO'!$H:$K,2,0)</f>
        <v>OCCIDENTE</v>
      </c>
      <c r="Y1123" t="str">
        <f>+VLOOKUP(T$1:T$20597,'DT HUEVO'!$H:$K,3,0)</f>
        <v>CALOTO</v>
      </c>
      <c r="Z1123">
        <f>+VLOOKUP(A$1:A$20597,'DT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131">
        <v>2110302</v>
      </c>
      <c r="B1124" s="131" t="s">
        <v>1007</v>
      </c>
      <c r="C1124" s="131" t="s">
        <v>1259</v>
      </c>
      <c r="D1124" s="131">
        <v>84480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540</v>
      </c>
      <c r="J1124" s="131" t="s">
        <v>1262</v>
      </c>
      <c r="K1124" s="131" t="s">
        <v>1263</v>
      </c>
      <c r="L1124" s="133">
        <v>363.24</v>
      </c>
      <c r="M1124" s="134">
        <v>46209</v>
      </c>
      <c r="O1124" s="131" t="s">
        <v>731</v>
      </c>
      <c r="P1124" s="131">
        <v>2110302</v>
      </c>
      <c r="Q1124" s="131" t="s">
        <v>482</v>
      </c>
      <c r="R1124" s="131">
        <v>0</v>
      </c>
      <c r="S1124" s="132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+VLOOKUP($A$1:$A$20597,'DT HUEVO'!$A:$E,3,0)</f>
        <v>L</v>
      </c>
      <c r="W1124" t="str">
        <f>+VLOOKUP($A$1:$A$20437,'DT HUEVO'!$A:$E,4,0)</f>
        <v>VERDE</v>
      </c>
      <c r="X1124" t="str">
        <f>+VLOOKUP(T$1:T$20597,'DT HUEVO'!$H:$K,2,0)</f>
        <v>OCCIDENTE</v>
      </c>
      <c r="Y1124" t="str">
        <f>+VLOOKUP(T$1:T$20597,'DT HUEVO'!$H:$K,3,0)</f>
        <v>CALOTO</v>
      </c>
      <c r="Z1124">
        <f>+VLOOKUP(A$1:A$20597,'DT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131">
        <v>2110317</v>
      </c>
      <c r="B1125" s="131" t="s">
        <v>1266</v>
      </c>
      <c r="C1125" s="131" t="s">
        <v>1259</v>
      </c>
      <c r="D1125" s="131">
        <v>3960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362.98</v>
      </c>
      <c r="M1125" s="134">
        <v>46209</v>
      </c>
      <c r="N1125" s="131">
        <v>0</v>
      </c>
      <c r="O1125" s="131" t="s">
        <v>731</v>
      </c>
      <c r="P1125" s="131">
        <v>2110317</v>
      </c>
      <c r="Q1125" s="131" t="s">
        <v>482</v>
      </c>
      <c r="R1125" s="131">
        <v>0</v>
      </c>
      <c r="S1125" s="132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+VLOOKUP($A$1:$A$20597,'DT HUEVO'!$A:$E,3,0)</f>
        <v>L</v>
      </c>
      <c r="W1125" t="str">
        <f>+VLOOKUP($A$1:$A$20437,'DT HUEVO'!$A:$E,4,0)</f>
        <v>EMPACADOS</v>
      </c>
      <c r="X1125" t="str">
        <f>+VLOOKUP(T$1:T$20597,'DT HUEVO'!$H:$K,2,0)</f>
        <v>OCCIDENTE</v>
      </c>
      <c r="Y1125" t="str">
        <f>+VLOOKUP(T$1:T$20597,'DT HUEVO'!$H:$K,3,0)</f>
        <v>CALOTO</v>
      </c>
      <c r="Z1125">
        <f>+VLOOKUP(A$1:A$20597,'DT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224640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355</v>
      </c>
      <c r="J1126" s="131" t="s">
        <v>1262</v>
      </c>
      <c r="K1126" s="131" t="s">
        <v>1263</v>
      </c>
      <c r="L1126" s="133">
        <v>363.24</v>
      </c>
      <c r="M1126" s="134">
        <v>46209</v>
      </c>
      <c r="O1126" s="131" t="s">
        <v>869</v>
      </c>
      <c r="P1126" s="131">
        <v>2110302</v>
      </c>
      <c r="Q1126" s="131" t="s">
        <v>870</v>
      </c>
      <c r="R1126" s="131">
        <v>0</v>
      </c>
      <c r="S1126" s="132">
        <v>96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TRANSITO</v>
      </c>
      <c r="V1126" t="str">
        <f>+VLOOKUP($A$1:$A$20597,'DT HUEVO'!$A:$E,3,0)</f>
        <v>L</v>
      </c>
      <c r="W1126" t="str">
        <f>+VLOOKUP($A$1:$A$20437,'DT HUEVO'!$A:$E,4,0)</f>
        <v>VERDE</v>
      </c>
      <c r="X1126" t="str">
        <f>+VLOOKUP(T$1:T$20597,'DT HUEVO'!$H:$K,2,0)</f>
        <v>COSTA</v>
      </c>
      <c r="Y1126" t="str">
        <f>+VLOOKUP(T$1:T$20597,'DT HUEVO'!$H:$K,3,0)</f>
        <v>CALOTO</v>
      </c>
      <c r="Z1126">
        <f>+VLOOKUP(A$1:A$20597,'DT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1800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375</v>
      </c>
      <c r="J1127" s="131" t="s">
        <v>1262</v>
      </c>
      <c r="K1127" s="131" t="s">
        <v>1263</v>
      </c>
      <c r="L1127" s="133">
        <v>362.98</v>
      </c>
      <c r="M1127" s="134">
        <v>46209</v>
      </c>
      <c r="N1127" s="131">
        <v>0</v>
      </c>
      <c r="O1127" s="131" t="s">
        <v>869</v>
      </c>
      <c r="P1127" s="131">
        <v>2110317</v>
      </c>
      <c r="Q1127" s="131" t="s">
        <v>870</v>
      </c>
      <c r="R1127" s="131">
        <v>0</v>
      </c>
      <c r="S1127" s="132">
        <v>96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TRANSITO</v>
      </c>
      <c r="V1127" t="str">
        <f>+VLOOKUP($A$1:$A$20597,'DT HUEVO'!$A:$E,3,0)</f>
        <v>L</v>
      </c>
      <c r="W1127" t="str">
        <f>+VLOOKUP($A$1:$A$20437,'DT HUEVO'!$A:$E,4,0)</f>
        <v>EMPACADOS</v>
      </c>
      <c r="X1127" t="str">
        <f>+VLOOKUP(T$1:T$20597,'DT HUEVO'!$H:$K,2,0)</f>
        <v>COSTA</v>
      </c>
      <c r="Y1127" t="str">
        <f>+VLOOKUP(T$1:T$20597,'DT HUEVO'!$H:$K,3,0)</f>
        <v>CALOTO</v>
      </c>
      <c r="Z1127">
        <f>+VLOOKUP(A$1:A$20597,'DT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131">
        <v>2152388</v>
      </c>
      <c r="B1128" s="131" t="s">
        <v>1106</v>
      </c>
      <c r="C1128" s="131" t="s">
        <v>1259</v>
      </c>
      <c r="D1128" s="131">
        <v>15840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530</v>
      </c>
      <c r="J1128" s="131" t="s">
        <v>1262</v>
      </c>
      <c r="K1128" s="131" t="s">
        <v>1263</v>
      </c>
      <c r="L1128" s="133">
        <v>538.38</v>
      </c>
      <c r="M1128" s="134">
        <v>46209</v>
      </c>
      <c r="O1128" s="131" t="s">
        <v>869</v>
      </c>
      <c r="P1128" s="131">
        <v>2152388</v>
      </c>
      <c r="Q1128" s="131" t="s">
        <v>870</v>
      </c>
      <c r="R1128" s="131">
        <v>0</v>
      </c>
      <c r="S1128" s="132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+VLOOKUP($A$1:$A$20597,'DT HUEVO'!$A:$E,3,0)</f>
        <v>L</v>
      </c>
      <c r="W1128" t="str">
        <f>+VLOOKUP($A$1:$A$20437,'DT HUEVO'!$A:$E,4,0)</f>
        <v>EMPACADOS</v>
      </c>
      <c r="X1128" t="str">
        <f>+VLOOKUP(T$1:T$20597,'DT HUEVO'!$H:$K,2,0)</f>
        <v>COSTA</v>
      </c>
      <c r="Y1128" t="str">
        <f>+VLOOKUP(T$1:T$20597,'DT HUEVO'!$H:$K,3,0)</f>
        <v>CALOTO</v>
      </c>
      <c r="Z1128">
        <f>+VLOOKUP(A$1:A$20597,'DT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131">
        <v>114357</v>
      </c>
      <c r="B1129" s="131" t="s">
        <v>1181</v>
      </c>
      <c r="C1129" s="131" t="s">
        <v>1259</v>
      </c>
      <c r="D1129" s="131">
        <v>240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639.66191666666657</v>
      </c>
      <c r="M1129" s="134">
        <v>46209</v>
      </c>
      <c r="O1129" s="131" t="s">
        <v>815</v>
      </c>
      <c r="P1129" s="131">
        <v>114357</v>
      </c>
      <c r="Q1129" s="131" t="s">
        <v>508</v>
      </c>
      <c r="R1129" s="131">
        <v>0</v>
      </c>
      <c r="S1129" s="132">
        <v>96</v>
      </c>
      <c r="T1129" s="3" t="str">
        <f>+VLOOKUP(Tabla1[[#This Row],[id_bodega]],'CONVERSION DATOS'!B:D,2,0)</f>
        <v>TAT CARTAGENA</v>
      </c>
      <c r="U1129" s="3" t="str">
        <f>+VLOOKUP(Q1129,'CONVERSION DATOS'!B:D,3,0)</f>
        <v>TRANSITO</v>
      </c>
      <c r="V1129" t="str">
        <f>+VLOOKUP($A$1:$A$20597,'DT HUEVO'!$A:$E,3,0)</f>
        <v>L</v>
      </c>
      <c r="W1129" t="str">
        <f>+VLOOKUP($A$1:$A$20437,'DT HUEVO'!$A:$E,4,0)</f>
        <v>EMPACADOS</v>
      </c>
      <c r="X1129" t="str">
        <f>+VLOOKUP(T$1:T$20597,'DT HUEVO'!$H:$K,2,0)</f>
        <v>COSTA</v>
      </c>
      <c r="Y1129" t="str">
        <f>+VLOOKUP(T$1:T$20597,'DT HUEVO'!$H:$K,3,0)</f>
        <v>CALOTO</v>
      </c>
      <c r="Z1129">
        <f>+VLOOKUP(A$1:A$20597,'DT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131">
        <v>114379</v>
      </c>
      <c r="B1130" s="131" t="s">
        <v>1182</v>
      </c>
      <c r="C1130" s="131" t="s">
        <v>1259</v>
      </c>
      <c r="D1130" s="131">
        <v>2400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570.95000000000005</v>
      </c>
      <c r="M1130" s="134">
        <v>46209</v>
      </c>
      <c r="O1130" s="131" t="s">
        <v>815</v>
      </c>
      <c r="P1130" s="131">
        <v>114379</v>
      </c>
      <c r="Q1130" s="131" t="s">
        <v>508</v>
      </c>
      <c r="R1130" s="131">
        <v>0</v>
      </c>
      <c r="S1130" s="132">
        <v>96</v>
      </c>
      <c r="T1130" s="3" t="str">
        <f>+VLOOKUP(Tabla1[[#This Row],[id_bodega]],'CONVERSION DATOS'!B:D,2,0)</f>
        <v>TAT CARTAGENA</v>
      </c>
      <c r="U1130" s="3" t="str">
        <f>+VLOOKUP(Q1130,'CONVERSION DATOS'!B:D,3,0)</f>
        <v>TRANSITO</v>
      </c>
      <c r="V1130" t="str">
        <f>+VLOOKUP($A$1:$A$20597,'DT HUEVO'!$A:$E,3,0)</f>
        <v>L</v>
      </c>
      <c r="W1130" t="str">
        <f>+VLOOKUP($A$1:$A$20437,'DT HUEVO'!$A:$E,4,0)</f>
        <v>EMPACADOS</v>
      </c>
      <c r="X1130" t="str">
        <f>+VLOOKUP(T$1:T$20597,'DT HUEVO'!$H:$K,2,0)</f>
        <v>COSTA</v>
      </c>
      <c r="Y1130" t="str">
        <f>+VLOOKUP(T$1:T$20597,'DT HUEVO'!$H:$K,3,0)</f>
        <v>CALOTO</v>
      </c>
      <c r="Z1130">
        <f>+VLOOKUP(A$1:A$20597,'DT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131">
        <v>112357</v>
      </c>
      <c r="B1131" s="131" t="s">
        <v>1068</v>
      </c>
      <c r="C1131" s="131" t="s">
        <v>1259</v>
      </c>
      <c r="D1131" s="131">
        <v>960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638.04999999999995</v>
      </c>
      <c r="M1131" s="134">
        <v>46209</v>
      </c>
      <c r="O1131" s="131" t="s">
        <v>1279</v>
      </c>
      <c r="P1131" s="131">
        <v>112357</v>
      </c>
      <c r="Q1131" s="131" t="s">
        <v>484</v>
      </c>
      <c r="R1131" s="131">
        <v>0</v>
      </c>
      <c r="S1131" s="132">
        <v>96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TRANSITO</v>
      </c>
      <c r="V1131" t="str">
        <f>+VLOOKUP($A$1:$A$20597,'DT HUEVO'!$A:$E,3,0)</f>
        <v>L</v>
      </c>
      <c r="W1131" t="str">
        <f>+VLOOKUP($A$1:$A$20437,'DT HUEVO'!$A:$E,4,0)</f>
        <v>EMPACADOS</v>
      </c>
      <c r="X1131" t="str">
        <f>+VLOOKUP(T$1:T$20597,'DT HUEVO'!$H:$K,2,0)</f>
        <v>CENTRO ORIENTE</v>
      </c>
      <c r="Y1131" t="str">
        <f>+VLOOKUP(T$1:T$20597,'DT HUEVO'!$H:$K,3,0)</f>
        <v>SANTANDER</v>
      </c>
      <c r="Z1131">
        <f>+VLOOKUP(A$1:A$20597,'DT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112379</v>
      </c>
      <c r="B1132" s="131" t="s">
        <v>1067</v>
      </c>
      <c r="C1132" s="131" t="s">
        <v>1259</v>
      </c>
      <c r="D1132" s="131">
        <v>12000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538.38</v>
      </c>
      <c r="M1132" s="134">
        <v>46210</v>
      </c>
      <c r="O1132" s="131" t="s">
        <v>1279</v>
      </c>
      <c r="P1132" s="131">
        <v>112379</v>
      </c>
      <c r="Q1132" s="131" t="s">
        <v>484</v>
      </c>
      <c r="R1132" s="131">
        <v>0</v>
      </c>
      <c r="S1132" s="132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+VLOOKUP($A$1:$A$20597,'DT HUEVO'!$A:$E,3,0)</f>
        <v>L</v>
      </c>
      <c r="W1132" t="str">
        <f>+VLOOKUP($A$1:$A$20437,'DT HUEVO'!$A:$E,4,0)</f>
        <v>EMPACADOS</v>
      </c>
      <c r="X1132" t="str">
        <f>+VLOOKUP(T$1:T$20597,'DT HUEVO'!$H:$K,2,0)</f>
        <v>CENTRO ORIENTE</v>
      </c>
      <c r="Y1132" t="str">
        <f>+VLOOKUP(T$1:T$20597,'DT HUEVO'!$H:$K,3,0)</f>
        <v>SANTANDER</v>
      </c>
      <c r="Z1132">
        <f>+VLOOKUP(A$1:A$20597,'DT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131">
        <v>152381</v>
      </c>
      <c r="B1133" s="131" t="s">
        <v>1219</v>
      </c>
      <c r="C1133" s="131" t="s">
        <v>1259</v>
      </c>
      <c r="D1133" s="131">
        <v>2400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484.73</v>
      </c>
      <c r="M1133" s="134">
        <v>46210</v>
      </c>
      <c r="N1133" s="131">
        <v>0</v>
      </c>
      <c r="O1133" s="131" t="s">
        <v>1279</v>
      </c>
      <c r="P1133" s="131">
        <v>0</v>
      </c>
      <c r="Q1133" s="131" t="s">
        <v>484</v>
      </c>
      <c r="R1133" s="131">
        <v>0</v>
      </c>
      <c r="S1133" s="132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+VLOOKUP($A$1:$A$20597,'DT HUEVO'!$A:$E,3,0)</f>
        <v>L</v>
      </c>
      <c r="W1133" t="str">
        <f>+VLOOKUP($A$1:$A$20437,'DT HUEVO'!$A:$E,4,0)</f>
        <v>EMPACADOS</v>
      </c>
      <c r="X1133" t="str">
        <f>+VLOOKUP(T$1:T$20597,'DT HUEVO'!$H:$K,2,0)</f>
        <v>CENTRO ORIENTE</v>
      </c>
      <c r="Y1133" t="str">
        <f>+VLOOKUP(T$1:T$20597,'DT HUEVO'!$H:$K,3,0)</f>
        <v>SANTANDER</v>
      </c>
      <c r="Z1133">
        <f>+VLOOKUP(A$1:A$20597,'DT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131">
        <v>152382</v>
      </c>
      <c r="B1134" s="131" t="s">
        <v>1113</v>
      </c>
      <c r="C1134" s="131" t="s">
        <v>1259</v>
      </c>
      <c r="D1134" s="131">
        <v>12000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484.73</v>
      </c>
      <c r="M1134" s="134">
        <v>46210</v>
      </c>
      <c r="N1134" s="131">
        <v>15238</v>
      </c>
      <c r="O1134" s="131" t="s">
        <v>1279</v>
      </c>
      <c r="P1134" s="131">
        <v>15238</v>
      </c>
      <c r="Q1134" s="131" t="s">
        <v>484</v>
      </c>
      <c r="R1134" s="131">
        <v>0</v>
      </c>
      <c r="S1134" s="132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+VLOOKUP($A$1:$A$20597,'DT HUEVO'!$A:$E,3,0)</f>
        <v>L</v>
      </c>
      <c r="W1134" t="str">
        <f>+VLOOKUP($A$1:$A$20437,'DT HUEVO'!$A:$E,4,0)</f>
        <v>EMPACADOS</v>
      </c>
      <c r="X1134" t="str">
        <f>+VLOOKUP(T$1:T$20597,'DT HUEVO'!$H:$K,2,0)</f>
        <v>CENTRO ORIENTE</v>
      </c>
      <c r="Y1134" t="str">
        <f>+VLOOKUP(T$1:T$20597,'DT HUEVO'!$H:$K,3,0)</f>
        <v>SANTANDER</v>
      </c>
      <c r="Z1134">
        <f>+VLOOKUP(A$1:A$20597,'DT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131">
        <v>152384</v>
      </c>
      <c r="B1135" s="131" t="s">
        <v>1107</v>
      </c>
      <c r="C1135" s="131" t="s">
        <v>1259</v>
      </c>
      <c r="D1135" s="131">
        <v>9000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590</v>
      </c>
      <c r="J1135" s="131" t="s">
        <v>1262</v>
      </c>
      <c r="K1135" s="131" t="s">
        <v>1263</v>
      </c>
      <c r="L1135" s="133">
        <v>504.4</v>
      </c>
      <c r="M1135" s="134">
        <v>46210</v>
      </c>
      <c r="O1135" s="131" t="s">
        <v>1279</v>
      </c>
      <c r="P1135" s="131">
        <v>152384</v>
      </c>
      <c r="Q1135" s="131" t="s">
        <v>484</v>
      </c>
      <c r="R1135" s="131">
        <v>0</v>
      </c>
      <c r="S1135" s="132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+VLOOKUP($A$1:$A$20597,'DT HUEVO'!$A:$E,3,0)</f>
        <v>L</v>
      </c>
      <c r="W1135" t="str">
        <f>+VLOOKUP($A$1:$A$20437,'DT HUEVO'!$A:$E,4,0)</f>
        <v>EMPACADOS</v>
      </c>
      <c r="X1135" t="str">
        <f>+VLOOKUP(T$1:T$20597,'DT HUEVO'!$H:$K,2,0)</f>
        <v>CENTRO ORIENTE</v>
      </c>
      <c r="Y1135" t="str">
        <f>+VLOOKUP(T$1:T$20597,'DT HUEVO'!$H:$K,3,0)</f>
        <v>SANTANDER</v>
      </c>
      <c r="Z1135">
        <f>+VLOOKUP(A$1:A$20597,'DT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2110302</v>
      </c>
      <c r="B1136" s="131" t="s">
        <v>1007</v>
      </c>
      <c r="C1136" s="131" t="s">
        <v>1259</v>
      </c>
      <c r="D1136" s="131">
        <v>152640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363.24</v>
      </c>
      <c r="M1136" s="134">
        <v>46210</v>
      </c>
      <c r="O1136" s="131" t="s">
        <v>1279</v>
      </c>
      <c r="P1136" s="131">
        <v>2110302</v>
      </c>
      <c r="Q1136" s="131" t="s">
        <v>484</v>
      </c>
      <c r="R1136" s="131">
        <v>0</v>
      </c>
      <c r="S1136" s="132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+VLOOKUP($A$1:$A$20597,'DT HUEVO'!$A:$E,3,0)</f>
        <v>L</v>
      </c>
      <c r="W1136" t="str">
        <f>+VLOOKUP($A$1:$A$20437,'DT HUEVO'!$A:$E,4,0)</f>
        <v>VERDE</v>
      </c>
      <c r="X1136" t="str">
        <f>+VLOOKUP(T$1:T$20597,'DT HUEVO'!$H:$K,2,0)</f>
        <v>CENTRO ORIENTE</v>
      </c>
      <c r="Y1136" t="str">
        <f>+VLOOKUP(T$1:T$20597,'DT HUEVO'!$H:$K,3,0)</f>
        <v>SANTANDER</v>
      </c>
      <c r="Z1136">
        <f>+VLOOKUP(A$1:A$20597,'DT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2110317</v>
      </c>
      <c r="B1137" s="131" t="s">
        <v>1266</v>
      </c>
      <c r="C1137" s="131" t="s">
        <v>1259</v>
      </c>
      <c r="D1137" s="131">
        <v>23760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362.98</v>
      </c>
      <c r="M1137" s="134">
        <v>46209</v>
      </c>
      <c r="N1137" s="131">
        <v>0</v>
      </c>
      <c r="O1137" s="131" t="s">
        <v>1279</v>
      </c>
      <c r="P1137" s="131">
        <v>2110317</v>
      </c>
      <c r="Q1137" s="131" t="s">
        <v>484</v>
      </c>
      <c r="R1137" s="131">
        <v>0</v>
      </c>
      <c r="S1137" s="132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+VLOOKUP($A$1:$A$20597,'DT HUEVO'!$A:$E,3,0)</f>
        <v>L</v>
      </c>
      <c r="W1137" t="str">
        <f>+VLOOKUP($A$1:$A$20437,'DT HUEVO'!$A:$E,4,0)</f>
        <v>EMPACADOS</v>
      </c>
      <c r="X1137" t="str">
        <f>+VLOOKUP(T$1:T$20597,'DT HUEVO'!$H:$K,2,0)</f>
        <v>CENTRO ORIENTE</v>
      </c>
      <c r="Y1137" t="str">
        <f>+VLOOKUP(T$1:T$20597,'DT HUEVO'!$H:$K,3,0)</f>
        <v>SANTANDER</v>
      </c>
      <c r="Z1137">
        <f>+VLOOKUP(A$1:A$20597,'DT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2110302</v>
      </c>
      <c r="B1138" s="131" t="s">
        <v>1007</v>
      </c>
      <c r="C1138" s="131" t="s">
        <v>1259</v>
      </c>
      <c r="D1138" s="131">
        <v>41280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390</v>
      </c>
      <c r="J1138" s="131" t="s">
        <v>1262</v>
      </c>
      <c r="K1138" s="131" t="s">
        <v>1263</v>
      </c>
      <c r="L1138" s="133">
        <v>363.24</v>
      </c>
      <c r="M1138" s="134">
        <v>46209</v>
      </c>
      <c r="O1138" s="131" t="s">
        <v>1753</v>
      </c>
      <c r="P1138" s="131">
        <v>2110302</v>
      </c>
      <c r="Q1138" s="131" t="s">
        <v>525</v>
      </c>
      <c r="R1138" s="131">
        <v>0</v>
      </c>
      <c r="S1138" s="132">
        <v>96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TRANSITO</v>
      </c>
      <c r="V1138" t="str">
        <f>+VLOOKUP($A$1:$A$20597,'DT HUEVO'!$A:$E,3,0)</f>
        <v>L</v>
      </c>
      <c r="W1138" t="str">
        <f>+VLOOKUP($A$1:$A$20437,'DT HUEVO'!$A:$E,4,0)</f>
        <v>VERDE</v>
      </c>
      <c r="X1138" t="str">
        <f>+VLOOKUP(T$1:T$20597,'DT HUEVO'!$H:$K,2,0)</f>
        <v>CENTRO ORIENTE</v>
      </c>
      <c r="Y1138" t="str">
        <f>+VLOOKUP(T$1:T$20597,'DT HUEVO'!$H:$K,3,0)</f>
        <v>CALOTO</v>
      </c>
      <c r="Z1138">
        <f>+VLOOKUP(A$1:A$20597,'DT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2110302</v>
      </c>
      <c r="B1139" s="131" t="s">
        <v>1007</v>
      </c>
      <c r="C1139" s="131" t="s">
        <v>1259</v>
      </c>
      <c r="D1139" s="131">
        <v>387840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450</v>
      </c>
      <c r="J1139" s="131" t="s">
        <v>1262</v>
      </c>
      <c r="K1139" s="131" t="s">
        <v>1263</v>
      </c>
      <c r="L1139" s="133">
        <v>363.24</v>
      </c>
      <c r="M1139" s="134">
        <v>46209</v>
      </c>
      <c r="O1139" s="131" t="s">
        <v>854</v>
      </c>
      <c r="P1139" s="131">
        <v>2110302</v>
      </c>
      <c r="Q1139" s="131" t="s">
        <v>855</v>
      </c>
      <c r="R1139" s="131">
        <v>0</v>
      </c>
      <c r="S1139" s="132">
        <v>96</v>
      </c>
      <c r="T1139" s="3" t="str">
        <f>+VLOOKUP(Tabla1[[#This Row],[id_bodega]],'CONVERSION DATOS'!B:D,2,0)</f>
        <v>TAT PASTO</v>
      </c>
      <c r="U1139" s="3" t="str">
        <f>+VLOOKUP(Q1139,'CONVERSION DATOS'!B:D,3,0)</f>
        <v>TRANSITO</v>
      </c>
      <c r="V1139" t="str">
        <f>+VLOOKUP($A$1:$A$20597,'DT HUEVO'!$A:$E,3,0)</f>
        <v>L</v>
      </c>
      <c r="W1139" t="str">
        <f>+VLOOKUP($A$1:$A$20437,'DT HUEVO'!$A:$E,4,0)</f>
        <v>VERDE</v>
      </c>
      <c r="X1139" t="str">
        <f>+VLOOKUP(T$1:T$20597,'DT HUEVO'!$H:$K,2,0)</f>
        <v>OCCIDENTE</v>
      </c>
      <c r="Y1139" t="str">
        <f>+VLOOKUP(T$1:T$20597,'DT HUEVO'!$H:$K,3,0)</f>
        <v>CALOTO</v>
      </c>
      <c r="Z1139">
        <f>+VLOOKUP(A$1:A$20597,'DT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152384</v>
      </c>
      <c r="B1140" s="131" t="s">
        <v>1107</v>
      </c>
      <c r="C1140" s="131" t="s">
        <v>1259</v>
      </c>
      <c r="D1140" s="131">
        <v>600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504.4</v>
      </c>
      <c r="M1140" s="134">
        <v>46209</v>
      </c>
      <c r="O1140" s="131" t="s">
        <v>820</v>
      </c>
      <c r="P1140" s="131">
        <v>152384</v>
      </c>
      <c r="Q1140" s="131" t="s">
        <v>528</v>
      </c>
      <c r="R1140" s="131">
        <v>0</v>
      </c>
      <c r="S1140" s="132">
        <v>96</v>
      </c>
      <c r="T1140" s="3" t="str">
        <f>+VLOOKUP(Tabla1[[#This Row],[id_bodega]],'CONVERSION DATOS'!B:D,2,0)</f>
        <v>TAT CUCUTA</v>
      </c>
      <c r="U1140" s="3" t="str">
        <f>+VLOOKUP(Q1140,'CONVERSION DATOS'!B:D,3,0)</f>
        <v>TRANSITO</v>
      </c>
      <c r="V1140" t="str">
        <f>+VLOOKUP($A$1:$A$20597,'DT HUEVO'!$A:$E,3,0)</f>
        <v>L</v>
      </c>
      <c r="W1140" t="str">
        <f>+VLOOKUP($A$1:$A$20437,'DT HUEVO'!$A:$E,4,0)</f>
        <v>EMPACADOS</v>
      </c>
      <c r="X1140" t="str">
        <f>+VLOOKUP(T$1:T$20597,'DT HUEVO'!$H:$K,2,0)</f>
        <v>COSTA</v>
      </c>
      <c r="Y1140" t="str">
        <f>+VLOOKUP(T$1:T$20597,'DT HUEVO'!$H:$K,3,0)</f>
        <v>SANTANDER</v>
      </c>
      <c r="Z1140">
        <f>+VLOOKUP(A$1:A$20597,'DT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2110302</v>
      </c>
      <c r="B1141" s="131" t="s">
        <v>1007</v>
      </c>
      <c r="C1141" s="131" t="s">
        <v>1259</v>
      </c>
      <c r="D1141" s="131">
        <v>83520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363.24</v>
      </c>
      <c r="M1141" s="134">
        <v>46209</v>
      </c>
      <c r="O1141" s="131" t="s">
        <v>820</v>
      </c>
      <c r="P1141" s="131">
        <v>2110302</v>
      </c>
      <c r="Q1141" s="131" t="s">
        <v>528</v>
      </c>
      <c r="R1141" s="131">
        <v>0</v>
      </c>
      <c r="S1141" s="132">
        <v>96</v>
      </c>
      <c r="T1141" s="3" t="str">
        <f>+VLOOKUP(Tabla1[[#This Row],[id_bodega]],'CONVERSION DATOS'!B:D,2,0)</f>
        <v>TAT CUCUTA</v>
      </c>
      <c r="U1141" s="3" t="str">
        <f>+VLOOKUP(Q1141,'CONVERSION DATOS'!B:D,3,0)</f>
        <v>TRANSITO</v>
      </c>
      <c r="V1141" t="str">
        <f>+VLOOKUP($A$1:$A$20597,'DT HUEVO'!$A:$E,3,0)</f>
        <v>L</v>
      </c>
      <c r="W1141" t="str">
        <f>+VLOOKUP($A$1:$A$20437,'DT HUEVO'!$A:$E,4,0)</f>
        <v>VERDE</v>
      </c>
      <c r="X1141" t="str">
        <f>+VLOOKUP(T$1:T$20597,'DT HUEVO'!$H:$K,2,0)</f>
        <v>COSTA</v>
      </c>
      <c r="Y1141" t="str">
        <f>+VLOOKUP(T$1:T$20597,'DT HUEVO'!$H:$K,3,0)</f>
        <v>SANTANDER</v>
      </c>
      <c r="Z1141">
        <f>+VLOOKUP(A$1:A$20597,'DT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2110317</v>
      </c>
      <c r="B1142" s="131" t="s">
        <v>1266</v>
      </c>
      <c r="C1142" s="131" t="s">
        <v>1259</v>
      </c>
      <c r="D1142" s="131">
        <v>8640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362.98</v>
      </c>
      <c r="M1142" s="134">
        <v>46209</v>
      </c>
      <c r="N1142" s="131">
        <v>0</v>
      </c>
      <c r="O1142" s="131" t="s">
        <v>820</v>
      </c>
      <c r="P1142" s="131">
        <v>2110317</v>
      </c>
      <c r="Q1142" s="131" t="s">
        <v>528</v>
      </c>
      <c r="R1142" s="131">
        <v>0</v>
      </c>
      <c r="S1142" s="132">
        <v>96</v>
      </c>
      <c r="T1142" s="3" t="str">
        <f>+VLOOKUP(Tabla1[[#This Row],[id_bodega]],'CONVERSION DATOS'!B:D,2,0)</f>
        <v>TAT CUCUTA</v>
      </c>
      <c r="U1142" s="3" t="str">
        <f>+VLOOKUP(Q1142,'CONVERSION DATOS'!B:D,3,0)</f>
        <v>TRANSITO</v>
      </c>
      <c r="V1142" t="str">
        <f>+VLOOKUP($A$1:$A$20597,'DT HUEVO'!$A:$E,3,0)</f>
        <v>L</v>
      </c>
      <c r="W1142" t="str">
        <f>+VLOOKUP($A$1:$A$20437,'DT HUEVO'!$A:$E,4,0)</f>
        <v>EMPACADOS</v>
      </c>
      <c r="X1142" t="str">
        <f>+VLOOKUP(T$1:T$20597,'DT HUEVO'!$H:$K,2,0)</f>
        <v>COSTA</v>
      </c>
      <c r="Y1142" t="str">
        <f>+VLOOKUP(T$1:T$20597,'DT HUEVO'!$H:$K,3,0)</f>
        <v>SANTANDER</v>
      </c>
      <c r="Z1142">
        <f>+VLOOKUP(A$1:A$20597,'DT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2152388</v>
      </c>
      <c r="B1143" s="131" t="s">
        <v>1106</v>
      </c>
      <c r="C1143" s="131" t="s">
        <v>1259</v>
      </c>
      <c r="D1143" s="131">
        <v>2880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538.38</v>
      </c>
      <c r="M1143" s="134">
        <v>46209</v>
      </c>
      <c r="O1143" s="131" t="s">
        <v>820</v>
      </c>
      <c r="P1143" s="131">
        <v>2152388</v>
      </c>
      <c r="Q1143" s="131" t="s">
        <v>528</v>
      </c>
      <c r="R1143" s="131">
        <v>0</v>
      </c>
      <c r="S1143" s="132">
        <v>96</v>
      </c>
      <c r="T1143" s="3" t="str">
        <f>+VLOOKUP(Tabla1[[#This Row],[id_bodega]],'CONVERSION DATOS'!B:D,2,0)</f>
        <v>TAT CUCUTA</v>
      </c>
      <c r="U1143" s="3" t="str">
        <f>+VLOOKUP(Q1143,'CONVERSION DATOS'!B:D,3,0)</f>
        <v>TRANSITO</v>
      </c>
      <c r="V1143" t="str">
        <f>+VLOOKUP($A$1:$A$20597,'DT HUEVO'!$A:$E,3,0)</f>
        <v>L</v>
      </c>
      <c r="W1143" t="str">
        <f>+VLOOKUP($A$1:$A$20437,'DT HUEVO'!$A:$E,4,0)</f>
        <v>EMPACADOS</v>
      </c>
      <c r="X1143" t="str">
        <f>+VLOOKUP(T$1:T$20597,'DT HUEVO'!$H:$K,2,0)</f>
        <v>COSTA</v>
      </c>
      <c r="Y1143" t="str">
        <f>+VLOOKUP(T$1:T$20597,'DT HUEVO'!$H:$K,3,0)</f>
        <v>SANTANDER</v>
      </c>
      <c r="Z1143">
        <f>+VLOOKUP(A$1:A$20597,'DT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112379</v>
      </c>
      <c r="B1144" s="131" t="s">
        <v>1067</v>
      </c>
      <c r="C1144" s="131" t="s">
        <v>1259</v>
      </c>
      <c r="D1144" s="131">
        <v>300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538.38</v>
      </c>
      <c r="M1144" s="134">
        <v>46207</v>
      </c>
      <c r="O1144" s="131" t="s">
        <v>715</v>
      </c>
      <c r="P1144" s="131">
        <v>112379</v>
      </c>
      <c r="Q1144" s="131" t="s">
        <v>486</v>
      </c>
      <c r="R1144" s="131">
        <v>0</v>
      </c>
      <c r="S1144" s="132">
        <v>96</v>
      </c>
      <c r="T1144" s="3" t="str">
        <f>+VLOOKUP(Tabla1[[#This Row],[id_bodega]],'CONVERSION DATOS'!B:D,2,0)</f>
        <v>TAT CE BARRANQUILLA</v>
      </c>
      <c r="U1144" s="3" t="str">
        <f>+VLOOKUP(Q1144,'CONVERSION DATOS'!B:D,3,0)</f>
        <v>TRANSITO</v>
      </c>
      <c r="V1144" t="str">
        <f>+VLOOKUP($A$1:$A$20597,'DT HUEVO'!$A:$E,3,0)</f>
        <v>L</v>
      </c>
      <c r="W1144" t="str">
        <f>+VLOOKUP($A$1:$A$20437,'DT HUEVO'!$A:$E,4,0)</f>
        <v>EMPACADOS</v>
      </c>
      <c r="X1144" t="str">
        <f>+VLOOKUP(T$1:T$20597,'DT HUEVO'!$H:$K,2,0)</f>
        <v>CENTRO DE EMPAQUES</v>
      </c>
      <c r="Y1144" t="str">
        <f>+VLOOKUP(T$1:T$20597,'DT HUEVO'!$H:$K,3,0)</f>
        <v>SANTANDER</v>
      </c>
      <c r="Z1144">
        <f>+VLOOKUP(A$1:A$20597,'DT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131">
        <v>114365</v>
      </c>
      <c r="B1145" s="131" t="s">
        <v>1750</v>
      </c>
      <c r="C1145" s="131" t="s">
        <v>1259</v>
      </c>
      <c r="D1145" s="131">
        <v>300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570.95000000000005</v>
      </c>
      <c r="M1145" s="134">
        <v>46207</v>
      </c>
      <c r="O1145" s="131" t="s">
        <v>715</v>
      </c>
      <c r="P1145" s="131">
        <v>114365</v>
      </c>
      <c r="Q1145" s="131" t="s">
        <v>486</v>
      </c>
      <c r="R1145" s="131">
        <v>0</v>
      </c>
      <c r="S1145" s="132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+VLOOKUP($A$1:$A$20597,'DT HUEVO'!$A:$E,3,0)</f>
        <v>L</v>
      </c>
      <c r="W1145" t="str">
        <f>+VLOOKUP($A$1:$A$20437,'DT HUEVO'!$A:$E,4,0)</f>
        <v>EMPACADOS</v>
      </c>
      <c r="X1145" t="str">
        <f>+VLOOKUP(T$1:T$20597,'DT HUEVO'!$H:$K,2,0)</f>
        <v>CENTRO DE EMPAQUES</v>
      </c>
      <c r="Y1145" t="str">
        <f>+VLOOKUP(T$1:T$20597,'DT HUEVO'!$H:$K,3,0)</f>
        <v>SANTANDER</v>
      </c>
      <c r="Z1145">
        <f>+VLOOKUP(A$1:A$20597,'DT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131">
        <v>114379</v>
      </c>
      <c r="B1146" s="131" t="s">
        <v>1182</v>
      </c>
      <c r="C1146" s="131" t="s">
        <v>1259</v>
      </c>
      <c r="D1146" s="131">
        <v>1200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570.95000000000005</v>
      </c>
      <c r="M1146" s="134">
        <v>46209</v>
      </c>
      <c r="O1146" s="131" t="s">
        <v>715</v>
      </c>
      <c r="P1146" s="131">
        <v>114379</v>
      </c>
      <c r="Q1146" s="131" t="s">
        <v>486</v>
      </c>
      <c r="R1146" s="131">
        <v>0</v>
      </c>
      <c r="S1146" s="132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+VLOOKUP($A$1:$A$20597,'DT HUEVO'!$A:$E,3,0)</f>
        <v>L</v>
      </c>
      <c r="W1146" t="str">
        <f>+VLOOKUP($A$1:$A$20437,'DT HUEVO'!$A:$E,4,0)</f>
        <v>EMPACADOS</v>
      </c>
      <c r="X1146" t="str">
        <f>+VLOOKUP(T$1:T$20597,'DT HUEVO'!$H:$K,2,0)</f>
        <v>CENTRO DE EMPAQUES</v>
      </c>
      <c r="Y1146" t="str">
        <f>+VLOOKUP(T$1:T$20597,'DT HUEVO'!$H:$K,3,0)</f>
        <v>SANTANDER</v>
      </c>
      <c r="Z1146">
        <f>+VLOOKUP(A$1:A$20597,'DT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131">
        <v>112357</v>
      </c>
      <c r="B1147" s="131" t="s">
        <v>1068</v>
      </c>
      <c r="C1147" s="131" t="s">
        <v>1259</v>
      </c>
      <c r="D1147" s="131">
        <v>240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638.04999999999995</v>
      </c>
      <c r="M1147" s="134">
        <v>46207</v>
      </c>
      <c r="O1147" s="131" t="s">
        <v>821</v>
      </c>
      <c r="P1147" s="131">
        <v>112357</v>
      </c>
      <c r="Q1147" s="131" t="s">
        <v>488</v>
      </c>
      <c r="R1147" s="131">
        <v>0</v>
      </c>
      <c r="S1147" s="132">
        <v>96</v>
      </c>
      <c r="T1147" s="3" t="str">
        <f>+VLOOKUP(Tabla1[[#This Row],[id_bodega]],'CONVERSION DATOS'!B:D,2,0)</f>
        <v>LANZA</v>
      </c>
      <c r="U1147" s="3" t="str">
        <f>+VLOOKUP(Q1147,'CONVERSION DATOS'!B:D,3,0)</f>
        <v>PLANTA CLASIFICACION</v>
      </c>
      <c r="V1147" t="str">
        <f>+VLOOKUP($A$1:$A$20597,'DT HUEVO'!$A:$E,3,0)</f>
        <v>L</v>
      </c>
      <c r="W1147" t="str">
        <f>+VLOOKUP($A$1:$A$20437,'DT HUEVO'!$A:$E,4,0)</f>
        <v>EMPACADOS</v>
      </c>
      <c r="X1147" t="str">
        <f>+VLOOKUP(T$1:T$20597,'DT HUEVO'!$H:$K,2,0)</f>
        <v>-</v>
      </c>
      <c r="Y1147" t="str">
        <f>+VLOOKUP(T$1:T$20597,'DT HUEVO'!$H:$K,3,0)</f>
        <v>SANTANDER</v>
      </c>
      <c r="Z1147">
        <f>+VLOOKUP(A$1:A$20597,'DT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AU/FS/GS</v>
      </c>
    </row>
    <row r="1148" spans="1:28">
      <c r="A1148" s="131">
        <v>112379</v>
      </c>
      <c r="B1148" s="131" t="s">
        <v>1067</v>
      </c>
      <c r="C1148" s="131" t="s">
        <v>1259</v>
      </c>
      <c r="D1148" s="131">
        <v>4200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538.38</v>
      </c>
      <c r="M1148" s="134">
        <v>46204</v>
      </c>
      <c r="O1148" s="131" t="s">
        <v>821</v>
      </c>
      <c r="P1148" s="131">
        <v>112379</v>
      </c>
      <c r="Q1148" s="131" t="s">
        <v>488</v>
      </c>
      <c r="R1148" s="131">
        <v>0</v>
      </c>
      <c r="S1148" s="132">
        <v>96</v>
      </c>
      <c r="T1148" s="3" t="str">
        <f>+VLOOKUP(Tabla1[[#This Row],[id_bodega]],'CONVERSION DATOS'!B:D,2,0)</f>
        <v>LANZA</v>
      </c>
      <c r="U1148" s="3" t="str">
        <f>+VLOOKUP(Q1148,'CONVERSION DATOS'!B:D,3,0)</f>
        <v>PLANTA CLASIFICACION</v>
      </c>
      <c r="V1148" t="str">
        <f>+VLOOKUP($A$1:$A$20597,'DT HUEVO'!$A:$E,3,0)</f>
        <v>L</v>
      </c>
      <c r="W1148" t="str">
        <f>+VLOOKUP($A$1:$A$20437,'DT HUEVO'!$A:$E,4,0)</f>
        <v>EMPACADOS</v>
      </c>
      <c r="X1148" t="str">
        <f>+VLOOKUP(T$1:T$20597,'DT HUEVO'!$H:$K,2,0)</f>
        <v>-</v>
      </c>
      <c r="Y1148" t="str">
        <f>+VLOOKUP(T$1:T$20597,'DT HUEVO'!$H:$K,3,0)</f>
        <v>SANTANDER</v>
      </c>
      <c r="Z1148">
        <f>+VLOOKUP(A$1:A$20597,'DT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AU/FS/GS</v>
      </c>
    </row>
    <row r="1149" spans="1:28">
      <c r="A1149" s="131">
        <v>2152388</v>
      </c>
      <c r="B1149" s="131" t="s">
        <v>1106</v>
      </c>
      <c r="C1149" s="131" t="s">
        <v>1259</v>
      </c>
      <c r="D1149" s="131">
        <v>360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538.38</v>
      </c>
      <c r="M1149" s="134">
        <v>46209</v>
      </c>
      <c r="O1149" s="131" t="s">
        <v>821</v>
      </c>
      <c r="P1149" s="131">
        <v>2152388</v>
      </c>
      <c r="Q1149" s="131" t="s">
        <v>488</v>
      </c>
      <c r="R1149" s="131">
        <v>0</v>
      </c>
      <c r="S1149" s="132">
        <v>96</v>
      </c>
      <c r="T1149" s="3" t="str">
        <f>+VLOOKUP(Tabla1[[#This Row],[id_bodega]],'CONVERSION DATOS'!B:D,2,0)</f>
        <v>LANZA</v>
      </c>
      <c r="U1149" s="3" t="str">
        <f>+VLOOKUP(Q1149,'CONVERSION DATOS'!B:D,3,0)</f>
        <v>PLANTA CLASIFICACION</v>
      </c>
      <c r="V1149" t="str">
        <f>+VLOOKUP($A$1:$A$20597,'DT HUEVO'!$A:$E,3,0)</f>
        <v>L</v>
      </c>
      <c r="W1149" t="str">
        <f>+VLOOKUP($A$1:$A$20437,'DT HUEVO'!$A:$E,4,0)</f>
        <v>EMPACADOS</v>
      </c>
      <c r="X1149" t="str">
        <f>+VLOOKUP(T$1:T$20597,'DT HUEVO'!$H:$K,2,0)</f>
        <v>-</v>
      </c>
      <c r="Y1149" t="str">
        <f>+VLOOKUP(T$1:T$20597,'DT HUEVO'!$H:$K,3,0)</f>
        <v>SANTANDER</v>
      </c>
      <c r="Z1149">
        <f>+VLOOKUP(A$1:A$20597,'DT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112357</v>
      </c>
      <c r="B1150" s="131" t="s">
        <v>1068</v>
      </c>
      <c r="C1150" s="131" t="s">
        <v>1259</v>
      </c>
      <c r="D1150" s="131">
        <v>8160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638.04835867289626</v>
      </c>
      <c r="M1150" s="134">
        <v>46207</v>
      </c>
      <c r="O1150" s="131" t="s">
        <v>1714</v>
      </c>
      <c r="P1150" s="131">
        <v>112357</v>
      </c>
      <c r="Q1150" s="131" t="s">
        <v>1715</v>
      </c>
      <c r="R1150" s="131">
        <v>0</v>
      </c>
      <c r="S1150" s="132">
        <v>96</v>
      </c>
      <c r="T1150" s="3" t="str">
        <f>+VLOOKUP(Tabla1[[#This Row],[id_bodega]],'CONVERSION DATOS'!B:D,2,0)</f>
        <v>BODEGA EVENTUALIDAD</v>
      </c>
      <c r="U1150" s="3" t="str">
        <f>+VLOOKUP(Q1150,'CONVERSION DATOS'!B:D,3,0)</f>
        <v>TRANSITO</v>
      </c>
      <c r="V1150" t="str">
        <f>+VLOOKUP($A$1:$A$20597,'DT HUEVO'!$A:$E,3,0)</f>
        <v>L</v>
      </c>
      <c r="W1150" t="str">
        <f>+VLOOKUP($A$1:$A$20437,'DT HUEVO'!$A:$E,4,0)</f>
        <v>EMPACADOS</v>
      </c>
      <c r="X1150" t="str">
        <f>+VLOOKUP(T$1:T$20597,'DT HUEVO'!$H:$K,2,0)</f>
        <v>-</v>
      </c>
      <c r="Y1150" t="str">
        <f>+VLOOKUP(T$1:T$20597,'DT HUEVO'!$H:$K,3,0)</f>
        <v>SANTANDER</v>
      </c>
      <c r="Z1150">
        <f>+VLOOKUP(A$1:A$20597,'DT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131">
        <v>112379</v>
      </c>
      <c r="B1151" s="131" t="s">
        <v>1067</v>
      </c>
      <c r="C1151" s="131" t="s">
        <v>1259</v>
      </c>
      <c r="D1151" s="131">
        <v>2400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538.38</v>
      </c>
      <c r="M1151" s="134">
        <v>46207</v>
      </c>
      <c r="O1151" s="131" t="s">
        <v>1714</v>
      </c>
      <c r="P1151" s="131">
        <v>112379</v>
      </c>
      <c r="Q1151" s="131" t="s">
        <v>1715</v>
      </c>
      <c r="R1151" s="131">
        <v>0</v>
      </c>
      <c r="S1151" s="132">
        <v>96</v>
      </c>
      <c r="T1151" s="3" t="str">
        <f>+VLOOKUP(Tabla1[[#This Row],[id_bodega]],'CONVERSION DATOS'!B:D,2,0)</f>
        <v>BODEGA EVENTUALIDAD</v>
      </c>
      <c r="U1151" s="3" t="str">
        <f>+VLOOKUP(Q1151,'CONVERSION DATOS'!B:D,3,0)</f>
        <v>TRANSITO</v>
      </c>
      <c r="V1151" t="str">
        <f>+VLOOKUP($A$1:$A$20597,'DT HUEVO'!$A:$E,3,0)</f>
        <v>L</v>
      </c>
      <c r="W1151" t="str">
        <f>+VLOOKUP($A$1:$A$20437,'DT HUEVO'!$A:$E,4,0)</f>
        <v>EMPACADOS</v>
      </c>
      <c r="X1151" t="str">
        <f>+VLOOKUP(T$1:T$20597,'DT HUEVO'!$H:$K,2,0)</f>
        <v>-</v>
      </c>
      <c r="Y1151" t="str">
        <f>+VLOOKUP(T$1:T$20597,'DT HUEVO'!$H:$K,3,0)</f>
        <v>SANTANDER</v>
      </c>
      <c r="Z1151">
        <f>+VLOOKUP(A$1:A$20597,'DT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 s="131">
        <v>114357</v>
      </c>
      <c r="B1152" s="131" t="s">
        <v>1181</v>
      </c>
      <c r="C1152" s="131" t="s">
        <v>1259</v>
      </c>
      <c r="D1152" s="131">
        <v>14280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639.6628464306558</v>
      </c>
      <c r="M1152" s="134">
        <v>46209</v>
      </c>
      <c r="O1152" s="131" t="s">
        <v>1714</v>
      </c>
      <c r="P1152" s="131">
        <v>114357</v>
      </c>
      <c r="Q1152" s="131" t="s">
        <v>1715</v>
      </c>
      <c r="R1152" s="131">
        <v>0</v>
      </c>
      <c r="S1152" s="132">
        <v>96</v>
      </c>
      <c r="T1152" s="3" t="str">
        <f>+VLOOKUP(Tabla1[[#This Row],[id_bodega]],'CONVERSION DATOS'!B:D,2,0)</f>
        <v>BODEGA EVENTUALIDAD</v>
      </c>
      <c r="U1152" s="3" t="str">
        <f>+VLOOKUP(Q1152,'CONVERSION DATOS'!B:D,3,0)</f>
        <v>TRANSITO</v>
      </c>
      <c r="V1152" t="str">
        <f>+VLOOKUP($A$1:$A$20597,'DT HUEVO'!$A:$E,3,0)</f>
        <v>L</v>
      </c>
      <c r="W1152" t="str">
        <f>+VLOOKUP($A$1:$A$20437,'DT HUEVO'!$A:$E,4,0)</f>
        <v>EMPACADOS</v>
      </c>
      <c r="X1152" t="str">
        <f>+VLOOKUP(T$1:T$20597,'DT HUEVO'!$H:$K,2,0)</f>
        <v>-</v>
      </c>
      <c r="Y1152" t="str">
        <f>+VLOOKUP(T$1:T$20597,'DT HUEVO'!$H:$K,3,0)</f>
        <v>SANTANDER</v>
      </c>
      <c r="Z1152">
        <f>+VLOOKUP(A$1:A$20597,'DT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131">
        <v>114365</v>
      </c>
      <c r="B1153" s="131" t="s">
        <v>1750</v>
      </c>
      <c r="C1153" s="131" t="s">
        <v>1259</v>
      </c>
      <c r="D1153" s="131">
        <v>300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570.95000000000005</v>
      </c>
      <c r="M1153" s="134">
        <v>46207</v>
      </c>
      <c r="O1153" s="131" t="s">
        <v>1714</v>
      </c>
      <c r="P1153" s="131">
        <v>114365</v>
      </c>
      <c r="Q1153" s="131" t="s">
        <v>1715</v>
      </c>
      <c r="R1153" s="131">
        <v>0</v>
      </c>
      <c r="S1153" s="132">
        <v>96</v>
      </c>
      <c r="T1153" s="3" t="str">
        <f>+VLOOKUP(Tabla1[[#This Row],[id_bodega]],'CONVERSION DATOS'!B:D,2,0)</f>
        <v>BODEGA EVENTUALIDAD</v>
      </c>
      <c r="U1153" s="3" t="str">
        <f>+VLOOKUP(Q1153,'CONVERSION DATOS'!B:D,3,0)</f>
        <v>TRANSITO</v>
      </c>
      <c r="V1153" t="str">
        <f>+VLOOKUP($A$1:$A$20597,'DT HUEVO'!$A:$E,3,0)</f>
        <v>L</v>
      </c>
      <c r="W1153" t="str">
        <f>+VLOOKUP($A$1:$A$20437,'DT HUEVO'!$A:$E,4,0)</f>
        <v>EMPACADOS</v>
      </c>
      <c r="X1153" t="str">
        <f>+VLOOKUP(T$1:T$20597,'DT HUEVO'!$H:$K,2,0)</f>
        <v>-</v>
      </c>
      <c r="Y1153" t="str">
        <f>+VLOOKUP(T$1:T$20597,'DT HUEVO'!$H:$K,3,0)</f>
        <v>SANTANDER</v>
      </c>
      <c r="Z1153">
        <f>+VLOOKUP(A$1:A$20597,'DT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114379</v>
      </c>
      <c r="B1154" s="131" t="s">
        <v>1182</v>
      </c>
      <c r="C1154" s="131" t="s">
        <v>1259</v>
      </c>
      <c r="D1154" s="131">
        <v>23700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570.95000000000005</v>
      </c>
      <c r="M1154" s="134">
        <v>46209</v>
      </c>
      <c r="O1154" s="131" t="s">
        <v>1714</v>
      </c>
      <c r="P1154" s="131">
        <v>114379</v>
      </c>
      <c r="Q1154" s="131" t="s">
        <v>1715</v>
      </c>
      <c r="R1154" s="131">
        <v>0</v>
      </c>
      <c r="S1154" s="132">
        <v>96</v>
      </c>
      <c r="T1154" s="3" t="str">
        <f>+VLOOKUP(Tabla1[[#This Row],[id_bodega]],'CONVERSION DATOS'!B:D,2,0)</f>
        <v>BODEGA EVENTUALIDAD</v>
      </c>
      <c r="U1154" s="3" t="str">
        <f>+VLOOKUP(Q1154,'CONVERSION DATOS'!B:D,3,0)</f>
        <v>TRANSITO</v>
      </c>
      <c r="V1154" t="str">
        <f>+VLOOKUP($A$1:$A$20597,'DT HUEVO'!$A:$E,3,0)</f>
        <v>L</v>
      </c>
      <c r="W1154" t="str">
        <f>+VLOOKUP($A$1:$A$20437,'DT HUEVO'!$A:$E,4,0)</f>
        <v>EMPACADOS</v>
      </c>
      <c r="X1154" t="str">
        <f>+VLOOKUP(T$1:T$20597,'DT HUEVO'!$H:$K,2,0)</f>
        <v>-</v>
      </c>
      <c r="Y1154" t="str">
        <f>+VLOOKUP(T$1:T$20597,'DT HUEVO'!$H:$K,3,0)</f>
        <v>SANTANDER</v>
      </c>
      <c r="Z1154">
        <f>+VLOOKUP(A$1:A$20597,'DT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112357</v>
      </c>
      <c r="B1155" s="131" t="s">
        <v>1068</v>
      </c>
      <c r="C1155" s="131" t="s">
        <v>1259</v>
      </c>
      <c r="D1155" s="131">
        <v>12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638.04999999999995</v>
      </c>
      <c r="M1155" s="134">
        <v>46184</v>
      </c>
      <c r="O1155" s="131" t="s">
        <v>1742</v>
      </c>
      <c r="P1155" s="131">
        <v>112357</v>
      </c>
      <c r="Q1155" s="131" t="s">
        <v>1015</v>
      </c>
      <c r="R1155" s="131">
        <v>0</v>
      </c>
      <c r="S1155" s="132">
        <v>96</v>
      </c>
      <c r="T1155" s="3" t="str">
        <f>+VLOOKUP(Tabla1[[#This Row],[id_bodega]],'CONVERSION DATOS'!B:D,2,0)</f>
        <v>TAT CE MEDELLIN</v>
      </c>
      <c r="U1155" s="3" t="str">
        <f>+VLOOKUP(Q1155,'CONVERSION DATOS'!B:D,3,0)</f>
        <v>TRANSITO</v>
      </c>
      <c r="V1155" t="str">
        <f>+VLOOKUP($A$1:$A$20597,'DT HUEVO'!$A:$E,3,0)</f>
        <v>L</v>
      </c>
      <c r="W1155" t="str">
        <f>+VLOOKUP($A$1:$A$20437,'DT HUEVO'!$A:$E,4,0)</f>
        <v>EMPACADOS</v>
      </c>
      <c r="X1155" t="str">
        <f>+VLOOKUP(T$1:T$20597,'DT HUEVO'!$H:$K,2,0)</f>
        <v>CENTRO DE EMPAQUES</v>
      </c>
      <c r="Y1155" t="str">
        <f>+VLOOKUP(T$1:T$20597,'DT HUEVO'!$H:$K,3,0)</f>
        <v>CALOTO</v>
      </c>
      <c r="Z1155">
        <f>+VLOOKUP(A$1:A$20597,'DT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100</v>
      </c>
      <c r="B1156" s="131" t="s">
        <v>96</v>
      </c>
      <c r="C1156" s="131" t="s">
        <v>1259</v>
      </c>
      <c r="D1156" s="131">
        <v>53154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376.83</v>
      </c>
      <c r="M1156" s="134">
        <v>46209</v>
      </c>
      <c r="N1156" s="131">
        <v>100</v>
      </c>
      <c r="O1156" s="131" t="s">
        <v>1026</v>
      </c>
      <c r="P1156" s="131">
        <v>100</v>
      </c>
      <c r="Q1156" s="131" t="s">
        <v>1027</v>
      </c>
      <c r="R1156" s="131">
        <v>0</v>
      </c>
      <c r="T1156" s="3" t="str">
        <f>+VLOOKUP(Tabla1[[#This Row],[id_bodega]],'CONVERSION DATOS'!B:D,2,0)</f>
        <v>PLANTA CLASIFICADORA INTEGRADO JP</v>
      </c>
      <c r="U1156" s="3" t="str">
        <f>+VLOOKUP(Q1156,'CONVERSION DATOS'!B:D,3,0)</f>
        <v>HUEVO SIN CLASIFICAR</v>
      </c>
      <c r="V1156" t="str">
        <f>+VLOOKUP($A$1:$A$20579,'DT HUEVO'!$A:$E,3,0)</f>
        <v>HUEVO SIN CLASIFICAR</v>
      </c>
      <c r="W1156" t="str">
        <f>+VLOOKUP($A$1:$A$20419,'DT HUEVO'!$A:$E,4,0)</f>
        <v>HUEVO SIN CLASIFICAR</v>
      </c>
      <c r="X1156" t="str">
        <f>+VLOOKUP(T$1:T$20579,'DT HUEVO'!$H:$K,2,0)</f>
        <v>COSTA</v>
      </c>
      <c r="Y1156">
        <f>+VLOOKUP(T$1:T$20579,'DT HUEVO'!$H:$K,3,0)</f>
        <v>0</v>
      </c>
      <c r="Z1156" t="str">
        <f>+VLOOKUP(A$1:A$20579,'DT HUEVO'!$A:$E,5,0)</f>
        <v>HUEVO SIN CLASIFICAR</v>
      </c>
      <c r="AA1156" t="str">
        <f>IF(Tabla1[[#This Row],[GRUPO]]="PLANTA CLASIFICACION","BODEGA",IF(Tabla1[[#This Row],[GRUPO]]="BODEGA","BODEGA",Tabla1[[#This Row],[GRUPO]]))</f>
        <v>HUEVO SIN CLASIFICAR</v>
      </c>
      <c r="AB1156" t="str">
        <f>VLOOKUP(Tabla1[[#This Row],[articulo]],'DT HUEVO'!$A:$F,6,0)</f>
        <v>SIN CL</v>
      </c>
    </row>
    <row r="1157" spans="1:28">
      <c r="A1157" s="131">
        <v>100</v>
      </c>
      <c r="B1157" s="131" t="s">
        <v>96</v>
      </c>
      <c r="C1157" s="131" t="s">
        <v>1259</v>
      </c>
      <c r="D1157" s="131">
        <v>803006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376.83</v>
      </c>
      <c r="M1157" s="134">
        <v>46209</v>
      </c>
      <c r="N1157" s="131">
        <v>100</v>
      </c>
      <c r="O1157" s="131" t="s">
        <v>526</v>
      </c>
      <c r="P1157" s="131">
        <v>100</v>
      </c>
      <c r="Q1157" s="131" t="s">
        <v>527</v>
      </c>
      <c r="R1157" s="131">
        <v>0</v>
      </c>
      <c r="T1157" s="3" t="str">
        <f>+VLOOKUP(Tabla1[[#This Row],[id_bodega]],'CONVERSION DATOS'!B:D,2,0)</f>
        <v>LANZA</v>
      </c>
      <c r="U1157" s="3" t="str">
        <f>+VLOOKUP(Q1157,'CONVERSION DATOS'!B:D,3,0)</f>
        <v>HUEVO SIN CLASIFICAR</v>
      </c>
      <c r="V1157" t="str">
        <f>+VLOOKUP($A$1:$A$20579,'DT HUEVO'!$A:$E,3,0)</f>
        <v>HUEVO SIN CLASIFICAR</v>
      </c>
      <c r="W1157" t="str">
        <f>+VLOOKUP($A$1:$A$20419,'DT HUEVO'!$A:$E,4,0)</f>
        <v>HUEVO SIN CLASIFICAR</v>
      </c>
      <c r="X1157" t="str">
        <f>+VLOOKUP(T$1:T$20579,'DT HUEVO'!$H:$K,2,0)</f>
        <v>-</v>
      </c>
      <c r="Y1157" t="str">
        <f>+VLOOKUP(T$1:T$20579,'DT HUEVO'!$H:$K,3,0)</f>
        <v>SANTANDER</v>
      </c>
      <c r="Z1157" t="str">
        <f>+VLOOKUP(A$1:A$20579,'DT HUEVO'!$A:$E,5,0)</f>
        <v>HUEVO SIN CLASIFICAR</v>
      </c>
      <c r="AA1157" t="str">
        <f>IF(Tabla1[[#This Row],[GRUPO]]="PLANTA CLASIFICACION","BODEGA",IF(Tabla1[[#This Row],[GRUPO]]="BODEGA","BODEGA",Tabla1[[#This Row],[GRUPO]]))</f>
        <v>HUEVO SIN CLASIFICAR</v>
      </c>
      <c r="AB1157" t="str">
        <f>VLOOKUP(Tabla1[[#This Row],[articulo]],'DT HUEVO'!$A:$F,6,0)</f>
        <v>SIN CL</v>
      </c>
    </row>
    <row r="1158" spans="1:28">
      <c r="A1158" s="131">
        <v>100</v>
      </c>
      <c r="B1158" s="131" t="s">
        <v>96</v>
      </c>
      <c r="C1158" s="131" t="s">
        <v>1259</v>
      </c>
      <c r="D1158" s="131">
        <v>619107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376.83</v>
      </c>
      <c r="M1158" s="134">
        <v>46203</v>
      </c>
      <c r="N1158" s="131">
        <v>100</v>
      </c>
      <c r="O1158" s="131" t="s">
        <v>97</v>
      </c>
      <c r="P1158" s="131">
        <v>100</v>
      </c>
      <c r="Q1158" s="131" t="s">
        <v>98</v>
      </c>
      <c r="R1158" s="131">
        <v>0</v>
      </c>
      <c r="T1158" s="3" t="str">
        <f>+VLOOKUP(Tabla1[[#This Row],[id_bodega]],'CONVERSION DATOS'!B:D,2,0)</f>
        <v>GRANJAS DE PISO</v>
      </c>
      <c r="U1158" s="3" t="str">
        <f>+VLOOKUP(Q1158,'CONVERSION DATOS'!B:D,3,0)</f>
        <v>HUEVO SIN CLASIFICAR</v>
      </c>
      <c r="V1158" t="str">
        <f>+VLOOKUP($A$1:$A$20590,'DT HUEVO'!$A:$E,3,0)</f>
        <v>HUEVO SIN CLASIFICAR</v>
      </c>
      <c r="W1158" t="str">
        <f>+VLOOKUP($A$1:$A$20430,'DT HUEVO'!$A:$E,4,0)</f>
        <v>HUEVO SIN CLASIFICAR</v>
      </c>
      <c r="X1158" t="str">
        <f>+VLOOKUP(T$1:T$20590,'DT HUEVO'!$H:$K,2,0)</f>
        <v>-</v>
      </c>
      <c r="Y1158" t="str">
        <f>+VLOOKUP(T$1:T$20590,'DT HUEVO'!$H:$K,3,0)</f>
        <v>-</v>
      </c>
      <c r="Z1158" t="str">
        <f>+VLOOKUP(A$1:A$20590,'DT HUEVO'!$A:$E,5,0)</f>
        <v>HUEVO SIN CLASIFICAR</v>
      </c>
      <c r="AA1158" t="str">
        <f>IF(Tabla1[[#This Row],[GRUPO]]="PLANTA CLASIFICACION","BODEGA",IF(Tabla1[[#This Row],[GRUPO]]="BODEGA","BODEGA",Tabla1[[#This Row],[GRUPO]]))</f>
        <v>HUEVO SIN CLASIFICAR</v>
      </c>
      <c r="AB1158" t="str">
        <f>VLOOKUP(Tabla1[[#This Row],[articulo]],'DT HUEVO'!$A:$F,6,0)</f>
        <v>SIN CL</v>
      </c>
    </row>
    <row r="1159" spans="1:28">
      <c r="A1159" s="131">
        <v>90</v>
      </c>
      <c r="B1159" s="131" t="s">
        <v>100</v>
      </c>
      <c r="C1159" s="131" t="s">
        <v>1259</v>
      </c>
      <c r="D1159" s="131">
        <v>618634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1</v>
      </c>
      <c r="M1159" s="134">
        <v>46209</v>
      </c>
      <c r="O1159" s="131" t="s">
        <v>101</v>
      </c>
      <c r="P1159" s="131">
        <v>90</v>
      </c>
      <c r="Q1159" s="131" t="s">
        <v>102</v>
      </c>
      <c r="R1159" s="131">
        <v>0</v>
      </c>
      <c r="T1159" s="3" t="str">
        <f>+VLOOKUP(Tabla1[[#This Row],[id_bodega]],'CONVERSION DATOS'!B:D,2,0)</f>
        <v>HUEVO SIN CLASIFICAR</v>
      </c>
      <c r="U1159" s="3" t="str">
        <f>+VLOOKUP(Q1159,'CONVERSION DATOS'!B:D,3,0)</f>
        <v>HUEVO SIN CLASIFICAR</v>
      </c>
      <c r="V1159" t="str">
        <f>+VLOOKUP($A$1:$A$20590,'DT HUEVO'!$A:$E,3,0)</f>
        <v>HUEVO SIN CLASIFICAR</v>
      </c>
      <c r="W1159" t="str">
        <f>+VLOOKUP($A$1:$A$20430,'DT HUEVO'!$A:$E,4,0)</f>
        <v>HUEVO SIN CLASIFICAR</v>
      </c>
      <c r="X1159" t="str">
        <f>+VLOOKUP(T$1:T$20590,'DT HUEVO'!$H:$K,2,0)</f>
        <v>-</v>
      </c>
      <c r="Y1159" t="str">
        <f>+VLOOKUP(T$1:T$20590,'DT HUEVO'!$H:$K,3,0)</f>
        <v>-</v>
      </c>
      <c r="Z1159" t="str">
        <f>+VLOOKUP(A$1:A$20590,'DT HUEVO'!$A:$E,5,0)</f>
        <v>HUEVO SIN CLASIFICAR</v>
      </c>
      <c r="AA1159" t="str">
        <f>IF(Tabla1[[#This Row],[GRUPO]]="PLANTA CLASIFICACION","BODEGA",IF(Tabla1[[#This Row],[GRUPO]]="BODEGA","BODEGA",Tabla1[[#This Row],[GRUPO]]))</f>
        <v>HUEVO SIN CLASIFICAR</v>
      </c>
      <c r="AB1159" t="str">
        <f>VLOOKUP(Tabla1[[#This Row],[articulo]],'DT HUEVO'!$A:$F,6,0)</f>
        <v>SIN CL</v>
      </c>
    </row>
    <row r="1160" spans="1:28">
      <c r="A1160" s="131">
        <v>10601</v>
      </c>
      <c r="B1160" s="131" t="s">
        <v>44</v>
      </c>
      <c r="C1160" s="131" t="s">
        <v>1259</v>
      </c>
      <c r="D1160" s="131">
        <v>28024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400</v>
      </c>
      <c r="J1160" s="131" t="s">
        <v>1262</v>
      </c>
      <c r="K1160" s="131" t="s">
        <v>1263</v>
      </c>
      <c r="L1160" s="133">
        <v>130.24</v>
      </c>
      <c r="M1160" s="134">
        <v>46209</v>
      </c>
      <c r="N1160" s="131">
        <v>10601</v>
      </c>
      <c r="O1160" s="131" t="s">
        <v>25</v>
      </c>
      <c r="P1160" s="131">
        <v>10601</v>
      </c>
      <c r="Q1160" s="131" t="s">
        <v>26</v>
      </c>
      <c r="R1160" s="131">
        <v>0</v>
      </c>
      <c r="T1160" s="3" t="str">
        <f>+VLOOKUP(Tabla1[[#This Row],[id_bodega]],'CONVERSION DATOS'!B:D,2,0)</f>
        <v>ALKA1</v>
      </c>
      <c r="U1160" s="3" t="str">
        <f>+VLOOKUP(Q1160,'CONVERSION DATOS'!B:D,3,0)</f>
        <v>PLANTA CLASIFICACION</v>
      </c>
      <c r="V1160" t="str">
        <f>+VLOOKUP($A$1:$A$20579,'DT HUEVO'!$A:$E,3,0)</f>
        <v>C</v>
      </c>
      <c r="W1160" t="str">
        <f>+VLOOKUP($A$1:$A$20419,'DT HUEVO'!$A:$E,4,0)</f>
        <v>GRIS SUELTO</v>
      </c>
      <c r="X1160" t="str">
        <f>+VLOOKUP(T$1:T$20579,'DT HUEVO'!$H:$K,2,0)</f>
        <v>-</v>
      </c>
      <c r="Y1160" t="str">
        <f>+VLOOKUP(T$1:T$20579,'DT HUEVO'!$H:$K,3,0)</f>
        <v>CALOTO</v>
      </c>
      <c r="Z1160">
        <f>+VLOOKUP(A$1:A$20579,'DT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MAY</v>
      </c>
    </row>
    <row r="1161" spans="1:28">
      <c r="A1161" s="131">
        <v>10601</v>
      </c>
      <c r="B1161" s="131" t="s">
        <v>44</v>
      </c>
      <c r="C1161" s="131" t="s">
        <v>1259</v>
      </c>
      <c r="D1161" s="131">
        <v>58252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400</v>
      </c>
      <c r="J1161" s="131" t="s">
        <v>1262</v>
      </c>
      <c r="K1161" s="131" t="s">
        <v>1263</v>
      </c>
      <c r="L1161" s="133">
        <v>130.24</v>
      </c>
      <c r="M1161" s="134">
        <v>46209</v>
      </c>
      <c r="N1161" s="131">
        <v>10601</v>
      </c>
      <c r="O1161" s="131" t="s">
        <v>51</v>
      </c>
      <c r="P1161" s="131">
        <v>10601</v>
      </c>
      <c r="Q1161" s="131" t="s">
        <v>52</v>
      </c>
      <c r="R1161" s="131">
        <v>0</v>
      </c>
      <c r="T1161" s="3" t="str">
        <f>+VLOOKUP(Tabla1[[#This Row],[id_bodega]],'CONVERSION DATOS'!B:D,2,0)</f>
        <v>ALKA2</v>
      </c>
      <c r="U1161" s="3" t="str">
        <f>+VLOOKUP(Q1161,'CONVERSION DATOS'!B:D,3,0)</f>
        <v>PLANTA CLASIFICACION</v>
      </c>
      <c r="V1161" t="str">
        <f>+VLOOKUP($A$1:$A$20427,'DT HUEVO'!$A:$E,3,0)</f>
        <v>C</v>
      </c>
      <c r="W1161" t="str">
        <f>+VLOOKUP($A$1:$A$20267,'DT HUEVO'!$A:$E,4,0)</f>
        <v>GRIS SUELTO</v>
      </c>
      <c r="X1161" t="str">
        <f>+VLOOKUP(T$1:T$20427,'DT HUEVO'!$H:$K,2,0)</f>
        <v>-</v>
      </c>
      <c r="Y1161" t="str">
        <f>+VLOOKUP(T$1:T$20427,'DT HUEVO'!$H:$K,3,0)</f>
        <v>CALOTO</v>
      </c>
      <c r="Z1161">
        <f>+VLOOKUP(A$1:A$20427,'DT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MAY</v>
      </c>
    </row>
    <row r="1162" spans="1:28">
      <c r="A1162" s="131">
        <v>10601</v>
      </c>
      <c r="B1162" s="131" t="s">
        <v>44</v>
      </c>
      <c r="C1162" s="131" t="s">
        <v>1259</v>
      </c>
      <c r="D1162" s="131">
        <v>34776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400</v>
      </c>
      <c r="J1162" s="131" t="s">
        <v>1262</v>
      </c>
      <c r="K1162" s="131" t="s">
        <v>1263</v>
      </c>
      <c r="L1162" s="133">
        <v>130.24</v>
      </c>
      <c r="M1162" s="134">
        <v>46209</v>
      </c>
      <c r="N1162" s="131">
        <v>10601</v>
      </c>
      <c r="O1162" s="131" t="s">
        <v>711</v>
      </c>
      <c r="P1162" s="131">
        <v>10601</v>
      </c>
      <c r="Q1162" s="131" t="s">
        <v>70</v>
      </c>
      <c r="R1162" s="131">
        <v>0</v>
      </c>
      <c r="T1162" s="3" t="str">
        <f>+VLOOKUP(Tabla1[[#This Row],[id_bodega]],'CONVERSION DATOS'!B:D,2,0)</f>
        <v>TAT CE BARRANQUILLA</v>
      </c>
      <c r="U1162" s="3" t="str">
        <f>+VLOOKUP(Q1162,'CONVERSION DATOS'!B:D,3,0)</f>
        <v>BODEGA</v>
      </c>
      <c r="V1162" t="str">
        <f>+VLOOKUP($A$1:$A$20579,'DT HUEVO'!$A:$E,3,0)</f>
        <v>C</v>
      </c>
      <c r="W1162" t="str">
        <f>+VLOOKUP($A$1:$A$20419,'DT HUEVO'!$A:$E,4,0)</f>
        <v>GRIS SUELTO</v>
      </c>
      <c r="X1162" t="str">
        <f>+VLOOKUP(T$1:T$20579,'DT HUEVO'!$H:$K,2,0)</f>
        <v>CENTRO DE EMPAQUES</v>
      </c>
      <c r="Y1162" t="str">
        <f>+VLOOKUP(T$1:T$20579,'DT HUEVO'!$H:$K,3,0)</f>
        <v>SANTANDER</v>
      </c>
      <c r="Z1162">
        <f>+VLOOKUP(A$1:A$20579,'DT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MAY</v>
      </c>
    </row>
    <row r="1163" spans="1:28">
      <c r="A1163" s="131">
        <v>10601</v>
      </c>
      <c r="B1163" s="131" t="s">
        <v>44</v>
      </c>
      <c r="C1163" s="131" t="s">
        <v>1259</v>
      </c>
      <c r="D1163" s="131">
        <v>12570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130.24</v>
      </c>
      <c r="M1163" s="134">
        <v>46209</v>
      </c>
      <c r="N1163" s="131">
        <v>10601</v>
      </c>
      <c r="O1163" s="131" t="s">
        <v>1724</v>
      </c>
      <c r="P1163" s="131">
        <v>10601</v>
      </c>
      <c r="Q1163" s="131" t="s">
        <v>1725</v>
      </c>
      <c r="R1163" s="131">
        <v>0</v>
      </c>
      <c r="T1163" s="3" t="str">
        <f>+VLOOKUP(Tabla1[[#This Row],[id_bodega]],'CONVERSION DATOS'!B:D,2,0)</f>
        <v>LANZA</v>
      </c>
      <c r="U1163" s="3" t="str">
        <f>+VLOOKUP(Q1163,'CONVERSION DATOS'!B:D,3,0)</f>
        <v>PLANTA CLASIFICACION</v>
      </c>
      <c r="V1163" t="str">
        <f>+VLOOKUP($A$1:$A$20584,'DT HUEVO'!$A:$E,3,0)</f>
        <v>C</v>
      </c>
      <c r="W1163" t="str">
        <f>+VLOOKUP($A$1:$A$20424,'DT HUEVO'!$A:$E,4,0)</f>
        <v>GRIS SUELTO</v>
      </c>
      <c r="X1163" t="str">
        <f>+VLOOKUP(T$1:T$20584,'DT HUEVO'!$H:$K,2,0)</f>
        <v>-</v>
      </c>
      <c r="Y1163" t="str">
        <f>+VLOOKUP(T$1:T$20584,'DT HUEVO'!$H:$K,3,0)</f>
        <v>SANTANDER</v>
      </c>
      <c r="Z1163">
        <f>+VLOOKUP(A$1:A$20584,'DT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MAY</v>
      </c>
    </row>
    <row r="1164" spans="1:28">
      <c r="A1164" s="131">
        <v>10601</v>
      </c>
      <c r="B1164" s="131" t="s">
        <v>44</v>
      </c>
      <c r="C1164" s="131" t="s">
        <v>1259</v>
      </c>
      <c r="D1164" s="131">
        <v>1796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130.24</v>
      </c>
      <c r="M1164" s="134">
        <v>46207</v>
      </c>
      <c r="N1164" s="131">
        <v>10601</v>
      </c>
      <c r="O1164" s="131" t="s">
        <v>1347</v>
      </c>
      <c r="P1164" s="131">
        <v>10601</v>
      </c>
      <c r="Q1164" s="131" t="s">
        <v>1246</v>
      </c>
      <c r="R1164" s="131">
        <v>0</v>
      </c>
      <c r="T1164" s="3" t="str">
        <f>+VLOOKUP(Tabla1[[#This Row],[id_bodega]],'CONVERSION DATOS'!B:D,2,0)</f>
        <v>BODEGA EVENTUALIDAD</v>
      </c>
      <c r="U1164" s="3" t="str">
        <f>+VLOOKUP(Q1164,'CONVERSION DATOS'!B:D,3,0)</f>
        <v>BODEGA</v>
      </c>
      <c r="V1164" t="str">
        <f>+VLOOKUP($A$1:$A$20584,'DT HUEVO'!$A:$E,3,0)</f>
        <v>C</v>
      </c>
      <c r="W1164" t="str">
        <f>+VLOOKUP($A$1:$A$20424,'DT HUEVO'!$A:$E,4,0)</f>
        <v>GRIS SUELTO</v>
      </c>
      <c r="X1164" t="str">
        <f>+VLOOKUP(T$1:T$20584,'DT HUEVO'!$H:$K,2,0)</f>
        <v>-</v>
      </c>
      <c r="Y1164" t="str">
        <f>+VLOOKUP(T$1:T$20584,'DT HUEVO'!$H:$K,3,0)</f>
        <v>SANTANDER</v>
      </c>
      <c r="Z1164">
        <f>+VLOOKUP(A$1:A$20584,'DT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MAY</v>
      </c>
    </row>
    <row r="1165" spans="1:28">
      <c r="A1165" s="131">
        <v>10601</v>
      </c>
      <c r="B1165" s="131" t="s">
        <v>44</v>
      </c>
      <c r="C1165" s="131" t="s">
        <v>1259</v>
      </c>
      <c r="D1165" s="131">
        <v>3456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500</v>
      </c>
      <c r="J1165" s="131" t="s">
        <v>1262</v>
      </c>
      <c r="K1165" s="131" t="s">
        <v>1263</v>
      </c>
      <c r="L1165" s="133">
        <v>130.24</v>
      </c>
      <c r="M1165" s="134">
        <v>46209</v>
      </c>
      <c r="N1165" s="131">
        <v>10601</v>
      </c>
      <c r="O1165" s="131" t="s">
        <v>713</v>
      </c>
      <c r="P1165" s="131">
        <v>10601</v>
      </c>
      <c r="Q1165" s="131" t="s">
        <v>426</v>
      </c>
      <c r="R1165" s="131">
        <v>0</v>
      </c>
      <c r="T1165" s="3" t="str">
        <f>+VLOOKUP(Tabla1[[#This Row],[id_bodega]],'CONVERSION DATOS'!B:D,2,0)</f>
        <v>PALMAS</v>
      </c>
      <c r="U1165" s="3" t="str">
        <f>+VLOOKUP(Q1165,'CONVERSION DATOS'!B:D,3,0)</f>
        <v>PLANTA CLASIFICACION</v>
      </c>
      <c r="V1165" t="str">
        <f>+VLOOKUP($A$1:$A$20597,'DT HUEVO'!$A:$E,3,0)</f>
        <v>C</v>
      </c>
      <c r="W1165" t="str">
        <f>+VLOOKUP($A$1:$A$20437,'DT HUEVO'!$A:$E,4,0)</f>
        <v>GRIS SUELTO</v>
      </c>
      <c r="X1165" t="str">
        <f>+VLOOKUP(T$1:T$20597,'DT HUEVO'!$H:$K,2,0)</f>
        <v>-</v>
      </c>
      <c r="Y1165" t="str">
        <f>+VLOOKUP(T$1:T$20597,'DT HUEVO'!$H:$K,3,0)</f>
        <v>CALOTO</v>
      </c>
      <c r="Z1165">
        <f>+VLOOKUP(A$1:A$20597,'DT HUEVO'!$A:$E,5,0)</f>
        <v>0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MAY</v>
      </c>
    </row>
    <row r="1166" spans="1:28">
      <c r="A1166" s="131">
        <v>10601</v>
      </c>
      <c r="B1166" s="131" t="s">
        <v>44</v>
      </c>
      <c r="C1166" s="131" t="s">
        <v>1259</v>
      </c>
      <c r="D1166" s="131">
        <v>2254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130.24</v>
      </c>
      <c r="M1166" s="134">
        <v>46209</v>
      </c>
      <c r="N1166" s="131">
        <v>10601</v>
      </c>
      <c r="O1166" s="131" t="s">
        <v>1714</v>
      </c>
      <c r="P1166" s="131">
        <v>10601</v>
      </c>
      <c r="Q1166" s="131" t="s">
        <v>1715</v>
      </c>
      <c r="R1166" s="131">
        <v>0</v>
      </c>
      <c r="S1166" s="132">
        <v>96</v>
      </c>
      <c r="T1166" s="3" t="str">
        <f>+VLOOKUP(Tabla1[[#This Row],[id_bodega]],'CONVERSION DATOS'!B:D,2,0)</f>
        <v>BODEGA EVENTUALIDAD</v>
      </c>
      <c r="U1166" s="3" t="str">
        <f>+VLOOKUP(Q1166,'CONVERSION DATOS'!B:D,3,0)</f>
        <v>TRANSITO</v>
      </c>
      <c r="V1166" t="str">
        <f>+VLOOKUP($A$1:$A$20597,'DT HUEVO'!$A:$E,3,0)</f>
        <v>C</v>
      </c>
      <c r="W1166" t="str">
        <f>+VLOOKUP($A$1:$A$20437,'DT HUEVO'!$A:$E,4,0)</f>
        <v>GRIS SUELTO</v>
      </c>
      <c r="X1166" t="str">
        <f>+VLOOKUP(T$1:T$20597,'DT HUEVO'!$H:$K,2,0)</f>
        <v>-</v>
      </c>
      <c r="Y1166" t="str">
        <f>+VLOOKUP(T$1:T$20597,'DT HUEVO'!$H:$K,3,0)</f>
        <v>SANTANDER</v>
      </c>
      <c r="Z1166">
        <f>+VLOOKUP(A$1:A$20597,'DT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MAY</v>
      </c>
    </row>
    <row r="1167" spans="1:28">
      <c r="A1167" s="131">
        <v>10501</v>
      </c>
      <c r="B1167" s="131" t="s">
        <v>41</v>
      </c>
      <c r="C1167" s="131" t="s">
        <v>1259</v>
      </c>
      <c r="D1167" s="131">
        <v>111777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420</v>
      </c>
      <c r="J1167" s="131" t="s">
        <v>1262</v>
      </c>
      <c r="K1167" s="131" t="s">
        <v>1263</v>
      </c>
      <c r="L1167" s="133">
        <v>225.96</v>
      </c>
      <c r="M1167" s="134">
        <v>46209</v>
      </c>
      <c r="N1167" s="131">
        <v>10501</v>
      </c>
      <c r="O1167" s="131" t="s">
        <v>25</v>
      </c>
      <c r="P1167" s="131">
        <v>10501</v>
      </c>
      <c r="Q1167" s="131" t="s">
        <v>26</v>
      </c>
      <c r="R1167" s="131">
        <v>0</v>
      </c>
      <c r="T1167" s="3" t="str">
        <f>+VLOOKUP(Tabla1[[#This Row],[id_bodega]],'CONVERSION DATOS'!B:D,2,0)</f>
        <v>ALKA1</v>
      </c>
      <c r="U1167" s="3" t="str">
        <f>+VLOOKUP(Q1167,'CONVERSION DATOS'!B:D,3,0)</f>
        <v>PLANTA CLASIFICACION</v>
      </c>
      <c r="V1167" t="str">
        <f>+VLOOKUP($A$1:$A$20579,'DT HUEVO'!$A:$E,3,0)</f>
        <v>B</v>
      </c>
      <c r="W1167" t="str">
        <f>+VLOOKUP($A$1:$A$20419,'DT HUEVO'!$A:$E,4,0)</f>
        <v>GRIS SUELTO</v>
      </c>
      <c r="X1167" t="str">
        <f>+VLOOKUP(T$1:T$20579,'DT HUEVO'!$H:$K,2,0)</f>
        <v>-</v>
      </c>
      <c r="Y1167" t="str">
        <f>+VLOOKUP(T$1:T$20579,'DT HUEVO'!$H:$K,3,0)</f>
        <v>CALOTO</v>
      </c>
      <c r="Z1167">
        <f>+VLOOKUP(A$1:A$20579,'DT HUEVO'!$A:$E,5,0)</f>
        <v>0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MAY</v>
      </c>
    </row>
    <row r="1168" spans="1:28">
      <c r="A1168" s="131">
        <v>2010501</v>
      </c>
      <c r="B1168" s="131" t="s">
        <v>1273</v>
      </c>
      <c r="C1168" s="131" t="s">
        <v>1259</v>
      </c>
      <c r="D1168" s="131">
        <v>134598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319.64999999999998</v>
      </c>
      <c r="M1168" s="134">
        <v>46209</v>
      </c>
      <c r="O1168" s="131" t="s">
        <v>25</v>
      </c>
      <c r="P1168" s="131">
        <v>2010501</v>
      </c>
      <c r="Q1168" s="131" t="s">
        <v>26</v>
      </c>
      <c r="R1168" s="131">
        <v>0</v>
      </c>
      <c r="T1168" s="3" t="str">
        <f>+VLOOKUP(Tabla1[[#This Row],[id_bodega]],'CONVERSION DATOS'!B:D,2,0)</f>
        <v>ALKA1</v>
      </c>
      <c r="U1168" s="3" t="str">
        <f>+VLOOKUP(Q1168,'CONVERSION DATOS'!B:D,3,0)</f>
        <v>PLANTA CLASIFICACION</v>
      </c>
      <c r="V1168" t="str">
        <f>+VLOOKUP($A$1:$A$20579,'DT HUEVO'!$A:$E,3,0)</f>
        <v>B</v>
      </c>
      <c r="W1168" t="str">
        <f>+VLOOKUP($A$1:$A$20419,'DT HUEVO'!$A:$E,4,0)</f>
        <v>GRIS SUELTO</v>
      </c>
      <c r="X1168" t="str">
        <f>+VLOOKUP(T$1:T$20579,'DT HUEVO'!$H:$K,2,0)</f>
        <v>-</v>
      </c>
      <c r="Y1168" t="str">
        <f>+VLOOKUP(T$1:T$20579,'DT HUEVO'!$H:$K,3,0)</f>
        <v>CALOTO</v>
      </c>
      <c r="Z1168">
        <f>+VLOOKUP(A$1:A$20579,'DT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MAY</v>
      </c>
    </row>
    <row r="1169" spans="1:28">
      <c r="A1169" s="131">
        <v>10501</v>
      </c>
      <c r="B1169" s="131" t="s">
        <v>41</v>
      </c>
      <c r="C1169" s="131" t="s">
        <v>1259</v>
      </c>
      <c r="D1169" s="131">
        <v>75557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400</v>
      </c>
      <c r="J1169" s="131" t="s">
        <v>1262</v>
      </c>
      <c r="K1169" s="131" t="s">
        <v>1263</v>
      </c>
      <c r="L1169" s="133">
        <v>225.96</v>
      </c>
      <c r="M1169" s="134">
        <v>46209</v>
      </c>
      <c r="N1169" s="131">
        <v>10501</v>
      </c>
      <c r="O1169" s="131" t="s">
        <v>51</v>
      </c>
      <c r="P1169" s="131">
        <v>10501</v>
      </c>
      <c r="Q1169" s="131" t="s">
        <v>52</v>
      </c>
      <c r="R1169" s="131">
        <v>0</v>
      </c>
      <c r="T1169" s="3" t="str">
        <f>+VLOOKUP(Tabla1[[#This Row],[id_bodega]],'CONVERSION DATOS'!B:D,2,0)</f>
        <v>ALKA2</v>
      </c>
      <c r="U1169" s="3" t="str">
        <f>+VLOOKUP(Q1169,'CONVERSION DATOS'!B:D,3,0)</f>
        <v>PLANTA CLASIFICACION</v>
      </c>
      <c r="V1169" t="str">
        <f>+VLOOKUP($A$1:$A$20448,'DT HUEVO'!$A:$E,3,0)</f>
        <v>B</v>
      </c>
      <c r="W1169" t="str">
        <f>+VLOOKUP($A$1:$A$20288,'DT HUEVO'!$A:$E,4,0)</f>
        <v>GRIS SUELTO</v>
      </c>
      <c r="X1169" t="str">
        <f>+VLOOKUP(T$1:T$20448,'DT HUEVO'!$H:$K,2,0)</f>
        <v>-</v>
      </c>
      <c r="Y1169" t="str">
        <f>+VLOOKUP(T$1:T$20448,'DT HUEVO'!$H:$K,3,0)</f>
        <v>CALOTO</v>
      </c>
      <c r="Z1169">
        <f>+VLOOKUP(A$1:A$20448,'DT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MAY</v>
      </c>
    </row>
    <row r="1170" spans="1:28">
      <c r="A1170" s="131">
        <v>2010501</v>
      </c>
      <c r="B1170" s="131" t="s">
        <v>1273</v>
      </c>
      <c r="C1170" s="131" t="s">
        <v>1259</v>
      </c>
      <c r="D1170" s="131">
        <v>4159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319.64999999999998</v>
      </c>
      <c r="M1170" s="134">
        <v>46209</v>
      </c>
      <c r="O1170" s="131" t="s">
        <v>51</v>
      </c>
      <c r="P1170" s="131">
        <v>2010501</v>
      </c>
      <c r="Q1170" s="131" t="s">
        <v>52</v>
      </c>
      <c r="R1170" s="131">
        <v>0</v>
      </c>
      <c r="T1170" s="3" t="str">
        <f>+VLOOKUP(Tabla1[[#This Row],[id_bodega]],'CONVERSION DATOS'!B:D,2,0)</f>
        <v>ALKA2</v>
      </c>
      <c r="U1170" s="3" t="str">
        <f>+VLOOKUP(Q1170,'CONVERSION DATOS'!B:D,3,0)</f>
        <v>PLANTA CLASIFICACION</v>
      </c>
      <c r="V1170" t="str">
        <f>+VLOOKUP($A$1:$A$20579,'DT HUEVO'!$A:$E,3,0)</f>
        <v>B</v>
      </c>
      <c r="W1170" t="str">
        <f>+VLOOKUP($A$1:$A$20419,'DT HUEVO'!$A:$E,4,0)</f>
        <v>GRIS SUELTO</v>
      </c>
      <c r="X1170" t="str">
        <f>+VLOOKUP(T$1:T$20579,'DT HUEVO'!$H:$K,2,0)</f>
        <v>-</v>
      </c>
      <c r="Y1170" t="str">
        <f>+VLOOKUP(T$1:T$20579,'DT HUEVO'!$H:$K,3,0)</f>
        <v>CALOTO</v>
      </c>
      <c r="Z1170">
        <f>+VLOOKUP(A$1:A$20579,'DT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MAY</v>
      </c>
    </row>
    <row r="1171" spans="1:28">
      <c r="A1171" s="131">
        <v>10501</v>
      </c>
      <c r="B1171" s="131" t="s">
        <v>41</v>
      </c>
      <c r="C1171" s="131" t="s">
        <v>1259</v>
      </c>
      <c r="D1171" s="131">
        <v>41989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400</v>
      </c>
      <c r="J1171" s="131" t="s">
        <v>1262</v>
      </c>
      <c r="K1171" s="131" t="s">
        <v>1263</v>
      </c>
      <c r="L1171" s="133">
        <v>225.96</v>
      </c>
      <c r="M1171" s="134">
        <v>46209</v>
      </c>
      <c r="N1171" s="131">
        <v>10501</v>
      </c>
      <c r="O1171" s="131" t="s">
        <v>58</v>
      </c>
      <c r="P1171" s="131">
        <v>10501</v>
      </c>
      <c r="Q1171" s="131" t="s">
        <v>59</v>
      </c>
      <c r="R1171" s="131">
        <v>0</v>
      </c>
      <c r="T1171" s="3" t="str">
        <f>+VLOOKUP(Tabla1[[#This Row],[id_bodega]],'CONVERSION DATOS'!B:D,2,0)</f>
        <v>BELLAVISTA</v>
      </c>
      <c r="U1171" s="3" t="str">
        <f>+VLOOKUP(Q1171,'CONVERSION DATOS'!B:D,3,0)</f>
        <v>PLANTA CLASIFICACION</v>
      </c>
      <c r="V1171" t="str">
        <f>+VLOOKUP($A$1:$A$20571,'DT HUEVO'!$A:$E,3,0)</f>
        <v>B</v>
      </c>
      <c r="W1171" t="str">
        <f>+VLOOKUP($A$1:$A$20411,'DT HUEVO'!$A:$E,4,0)</f>
        <v>GRIS SUELTO</v>
      </c>
      <c r="X1171" t="str">
        <f>+VLOOKUP(T$1:T$20571,'DT HUEVO'!$H:$K,2,0)</f>
        <v>-</v>
      </c>
      <c r="Y1171" t="str">
        <f>+VLOOKUP(T$1:T$20571,'DT HUEVO'!$H:$K,3,0)</f>
        <v>SANTANDER</v>
      </c>
      <c r="Z1171">
        <f>+VLOOKUP(A$1:A$20571,'DT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MAY</v>
      </c>
    </row>
    <row r="1172" spans="1:28">
      <c r="A1172" s="131">
        <v>75501</v>
      </c>
      <c r="B1172" s="131" t="s">
        <v>706</v>
      </c>
      <c r="C1172" s="131" t="s">
        <v>1259</v>
      </c>
      <c r="D1172" s="131">
        <v>310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210</v>
      </c>
      <c r="J1172" s="131" t="s">
        <v>1262</v>
      </c>
      <c r="K1172" s="131" t="s">
        <v>1263</v>
      </c>
      <c r="L1172" s="133">
        <v>225.96</v>
      </c>
      <c r="M1172" s="134">
        <v>46209</v>
      </c>
      <c r="N1172" s="131">
        <v>75501</v>
      </c>
      <c r="O1172" s="131" t="s">
        <v>58</v>
      </c>
      <c r="P1172" s="131">
        <v>75501</v>
      </c>
      <c r="Q1172" s="131" t="s">
        <v>59</v>
      </c>
      <c r="R1172" s="131">
        <v>0</v>
      </c>
      <c r="T1172" s="3" t="str">
        <f>+VLOOKUP(Tabla1[[#This Row],[id_bodega]],'CONVERSION DATOS'!B:D,2,0)</f>
        <v>BELLAVISTA</v>
      </c>
      <c r="U1172" s="3" t="str">
        <f>+VLOOKUP(Q1172,'CONVERSION DATOS'!B:D,3,0)</f>
        <v>PLANTA CLASIFICACION</v>
      </c>
      <c r="V1172" t="str">
        <f>+VLOOKUP($A$1:$A$20579,'DT HUEVO'!$A:$E,3,0)</f>
        <v>B</v>
      </c>
      <c r="W1172" t="str">
        <f>+VLOOKUP($A$1:$A$20419,'DT HUEVO'!$A:$E,4,0)</f>
        <v>GRIS SUELTO</v>
      </c>
      <c r="X1172" t="str">
        <f>+VLOOKUP(T$1:T$20579,'DT HUEVO'!$H:$K,2,0)</f>
        <v>-</v>
      </c>
      <c r="Y1172" t="str">
        <f>+VLOOKUP(T$1:T$20579,'DT HUEVO'!$H:$K,3,0)</f>
        <v>SANTANDER</v>
      </c>
      <c r="Z1172">
        <f>+VLOOKUP(A$1:A$20579,'DT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MAY</v>
      </c>
    </row>
    <row r="1173" spans="1:28">
      <c r="A1173" s="131">
        <v>2010501</v>
      </c>
      <c r="B1173" s="131" t="s">
        <v>1273</v>
      </c>
      <c r="C1173" s="131" t="s">
        <v>1259</v>
      </c>
      <c r="D1173" s="131">
        <v>7440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319.64999999999998</v>
      </c>
      <c r="M1173" s="134">
        <v>46204</v>
      </c>
      <c r="O1173" s="131" t="s">
        <v>58</v>
      </c>
      <c r="P1173" s="131">
        <v>2010501</v>
      </c>
      <c r="Q1173" s="131" t="s">
        <v>59</v>
      </c>
      <c r="R1173" s="131">
        <v>0</v>
      </c>
      <c r="T1173" s="3" t="str">
        <f>+VLOOKUP(Tabla1[[#This Row],[id_bodega]],'CONVERSION DATOS'!B:D,2,0)</f>
        <v>BELLAVISTA</v>
      </c>
      <c r="U1173" s="3" t="str">
        <f>+VLOOKUP(Q1173,'CONVERSION DATOS'!B:D,3,0)</f>
        <v>PLANTA CLASIFICACION</v>
      </c>
      <c r="V1173" t="str">
        <f>+VLOOKUP($A$1:$A$20570,'DT HUEVO'!$A:$E,3,0)</f>
        <v>B</v>
      </c>
      <c r="W1173" t="str">
        <f>+VLOOKUP($A$1:$A$20410,'DT HUEVO'!$A:$E,4,0)</f>
        <v>GRIS SUELTO</v>
      </c>
      <c r="X1173" t="str">
        <f>+VLOOKUP(T$1:T$20570,'DT HUEVO'!$H:$K,2,0)</f>
        <v>-</v>
      </c>
      <c r="Y1173" t="str">
        <f>+VLOOKUP(T$1:T$20570,'DT HUEVO'!$H:$K,3,0)</f>
        <v>SANTANDER</v>
      </c>
      <c r="Z1173">
        <f>+VLOOKUP(A$1:A$20570,'DT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MAY</v>
      </c>
    </row>
    <row r="1174" spans="1:28">
      <c r="A1174" s="131">
        <v>10501</v>
      </c>
      <c r="B1174" s="131" t="s">
        <v>41</v>
      </c>
      <c r="C1174" s="131" t="s">
        <v>1259</v>
      </c>
      <c r="D1174" s="131">
        <v>870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400</v>
      </c>
      <c r="J1174" s="131" t="s">
        <v>1262</v>
      </c>
      <c r="K1174" s="131" t="s">
        <v>1263</v>
      </c>
      <c r="L1174" s="133">
        <v>225.96</v>
      </c>
      <c r="M1174" s="134">
        <v>46209</v>
      </c>
      <c r="N1174" s="131">
        <v>10501</v>
      </c>
      <c r="O1174" s="131" t="s">
        <v>711</v>
      </c>
      <c r="P1174" s="131">
        <v>10501</v>
      </c>
      <c r="Q1174" s="131" t="s">
        <v>70</v>
      </c>
      <c r="R1174" s="131">
        <v>0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BODEGA</v>
      </c>
      <c r="V1174" t="str">
        <f>+VLOOKUP($A$1:$A$20579,'DT HUEVO'!$A:$E,3,0)</f>
        <v>B</v>
      </c>
      <c r="W1174" t="str">
        <f>+VLOOKUP($A$1:$A$20419,'DT HUEVO'!$A:$E,4,0)</f>
        <v>GRIS SUELTO</v>
      </c>
      <c r="X1174" t="str">
        <f>+VLOOKUP(T$1:T$20579,'DT HUEVO'!$H:$K,2,0)</f>
        <v>CENTRO DE EMPAQUES</v>
      </c>
      <c r="Y1174" t="str">
        <f>+VLOOKUP(T$1:T$20579,'DT HUEVO'!$H:$K,3,0)</f>
        <v>SANTANDER</v>
      </c>
      <c r="Z1174">
        <f>+VLOOKUP(A$1:A$20579,'DT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MAY</v>
      </c>
    </row>
    <row r="1175" spans="1:28">
      <c r="A1175" s="131">
        <v>13520</v>
      </c>
      <c r="B1175" s="131" t="s">
        <v>1485</v>
      </c>
      <c r="C1175" s="131" t="s">
        <v>1259</v>
      </c>
      <c r="D1175" s="131">
        <v>1530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388.47</v>
      </c>
      <c r="M1175" s="134">
        <v>46209</v>
      </c>
      <c r="N1175" s="131">
        <v>0</v>
      </c>
      <c r="O1175" s="131" t="s">
        <v>711</v>
      </c>
      <c r="P1175" s="131">
        <v>13520</v>
      </c>
      <c r="Q1175" s="131" t="s">
        <v>70</v>
      </c>
      <c r="R1175" s="131">
        <v>0</v>
      </c>
      <c r="T1175" s="3" t="str">
        <f>+VLOOKUP(Tabla1[[#This Row],[id_bodega]],'CONVERSION DATOS'!B:D,2,0)</f>
        <v>TAT CE BARRANQUILLA</v>
      </c>
      <c r="U1175" s="3" t="str">
        <f>+VLOOKUP(Q1175,'CONVERSION DATOS'!B:D,3,0)</f>
        <v>BODEGA</v>
      </c>
      <c r="V1175" t="str">
        <f>+VLOOKUP($A$1:$A$20576,'DT HUEVO'!$A:$E,3,0)</f>
        <v>B</v>
      </c>
      <c r="W1175" t="str">
        <f>+VLOOKUP($A$1:$A$20416,'DT HUEVO'!$A:$E,4,0)</f>
        <v>EMPACADOS</v>
      </c>
      <c r="X1175" t="str">
        <f>+VLOOKUP(T$1:T$20576,'DT HUEVO'!$H:$K,2,0)</f>
        <v>CENTRO DE EMPAQUES</v>
      </c>
      <c r="Y1175" t="str">
        <f>+VLOOKUP(T$1:T$20576,'DT HUEVO'!$H:$K,3,0)</f>
        <v>SANTANDER</v>
      </c>
      <c r="Z1175">
        <f>+VLOOKUP(A$1:A$20576,'DT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HD</v>
      </c>
    </row>
    <row r="1176" spans="1:28">
      <c r="A1176" s="131">
        <v>2010501</v>
      </c>
      <c r="B1176" s="131" t="s">
        <v>1273</v>
      </c>
      <c r="C1176" s="131" t="s">
        <v>1259</v>
      </c>
      <c r="D1176" s="131">
        <v>31956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319.65000293833123</v>
      </c>
      <c r="M1176" s="134">
        <v>46209</v>
      </c>
      <c r="O1176" s="131" t="s">
        <v>711</v>
      </c>
      <c r="P1176" s="131">
        <v>2010501</v>
      </c>
      <c r="Q1176" s="131" t="s">
        <v>70</v>
      </c>
      <c r="R1176" s="131">
        <v>0</v>
      </c>
      <c r="T1176" s="3" t="str">
        <f>+VLOOKUP(Tabla1[[#This Row],[id_bodega]],'CONVERSION DATOS'!B:D,2,0)</f>
        <v>TAT CE BARRANQUILLA</v>
      </c>
      <c r="U1176" s="3" t="str">
        <f>+VLOOKUP(Q1176,'CONVERSION DATOS'!B:D,3,0)</f>
        <v>BODEGA</v>
      </c>
      <c r="V1176" t="str">
        <f>+VLOOKUP($A$1:$A$20590,'DT HUEVO'!$A:$E,3,0)</f>
        <v>B</v>
      </c>
      <c r="W1176" t="str">
        <f>+VLOOKUP($A$1:$A$20430,'DT HUEVO'!$A:$E,4,0)</f>
        <v>GRIS SUELTO</v>
      </c>
      <c r="X1176" t="str">
        <f>+VLOOKUP(T$1:T$20590,'DT HUEVO'!$H:$K,2,0)</f>
        <v>CENTRO DE EMPAQUES</v>
      </c>
      <c r="Y1176" t="str">
        <f>+VLOOKUP(T$1:T$20590,'DT HUEVO'!$H:$K,3,0)</f>
        <v>SANTANDER</v>
      </c>
      <c r="Z1176">
        <f>+VLOOKUP(A$1:A$20590,'DT HUEVO'!$A:$E,5,0)</f>
        <v>0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MAY</v>
      </c>
    </row>
    <row r="1177" spans="1:28">
      <c r="A1177" s="131">
        <v>2010501</v>
      </c>
      <c r="B1177" s="131" t="s">
        <v>1273</v>
      </c>
      <c r="C1177" s="131" t="s">
        <v>1259</v>
      </c>
      <c r="D1177" s="131">
        <v>1201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319.65000293064338</v>
      </c>
      <c r="M1177" s="134">
        <v>46209</v>
      </c>
      <c r="O1177" s="131" t="s">
        <v>783</v>
      </c>
      <c r="P1177" s="131">
        <v>2010501</v>
      </c>
      <c r="Q1177" s="131" t="s">
        <v>784</v>
      </c>
      <c r="R1177" s="131">
        <v>0</v>
      </c>
      <c r="T1177" s="3" t="str">
        <f>+VLOOKUP(Tabla1[[#This Row],[id_bodega]],'CONVERSION DATOS'!B:D,2,0)</f>
        <v>TAT CE BARRANQUILLA</v>
      </c>
      <c r="U1177" s="3" t="str">
        <f>+VLOOKUP(Q1177,'CONVERSION DATOS'!B:D,3,0)</f>
        <v>BODEGA</v>
      </c>
      <c r="V1177" t="str">
        <f>+VLOOKUP($A$1:$A$20590,'DT HUEVO'!$A:$E,3,0)</f>
        <v>B</v>
      </c>
      <c r="W1177" t="str">
        <f>+VLOOKUP($A$1:$A$20430,'DT HUEVO'!$A:$E,4,0)</f>
        <v>GRIS SUELTO</v>
      </c>
      <c r="X1177" t="str">
        <f>+VLOOKUP(T$1:T$20590,'DT HUEVO'!$H:$K,2,0)</f>
        <v>CENTRO DE EMPAQUES</v>
      </c>
      <c r="Y1177" t="str">
        <f>+VLOOKUP(T$1:T$20590,'DT HUEVO'!$H:$K,3,0)</f>
        <v>SANTANDER</v>
      </c>
      <c r="Z1177">
        <f>+VLOOKUP(A$1:A$20590,'DT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MAY</v>
      </c>
    </row>
    <row r="1178" spans="1:28">
      <c r="A1178" s="131">
        <v>13524</v>
      </c>
      <c r="B1178" s="131" t="s">
        <v>1169</v>
      </c>
      <c r="C1178" s="131" t="s">
        <v>1259</v>
      </c>
      <c r="D1178" s="131">
        <v>138480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389.01</v>
      </c>
      <c r="M1178" s="134">
        <v>46209</v>
      </c>
      <c r="O1178" s="131" t="s">
        <v>1724</v>
      </c>
      <c r="P1178" s="131">
        <v>13524</v>
      </c>
      <c r="Q1178" s="131" t="s">
        <v>1725</v>
      </c>
      <c r="R1178" s="131">
        <v>0</v>
      </c>
      <c r="T1178" s="3" t="str">
        <f>+VLOOKUP(Tabla1[[#This Row],[id_bodega]],'CONVERSION DATOS'!B:D,2,0)</f>
        <v>LANZA</v>
      </c>
      <c r="U1178" s="3" t="str">
        <f>+VLOOKUP(Q1178,'CONVERSION DATOS'!B:D,3,0)</f>
        <v>PLANTA CLASIFICACION</v>
      </c>
      <c r="V1178" t="str">
        <f>+VLOOKUP($A$1:$A$20584,'DT HUEVO'!$A:$E,3,0)</f>
        <v>B</v>
      </c>
      <c r="W1178" t="str">
        <f>+VLOOKUP($A$1:$A$20424,'DT HUEVO'!$A:$E,4,0)</f>
        <v>EMPACADOS</v>
      </c>
      <c r="X1178" t="str">
        <f>+VLOOKUP(T$1:T$20584,'DT HUEVO'!$H:$K,2,0)</f>
        <v>-</v>
      </c>
      <c r="Y1178" t="str">
        <f>+VLOOKUP(T$1:T$20584,'DT HUEVO'!$H:$K,3,0)</f>
        <v>SANTANDER</v>
      </c>
      <c r="Z1178">
        <f>+VLOOKUP(A$1:A$20584,'DT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HD</v>
      </c>
    </row>
    <row r="1179" spans="1:28">
      <c r="A1179" s="131">
        <v>2010501</v>
      </c>
      <c r="B1179" s="131" t="s">
        <v>1273</v>
      </c>
      <c r="C1179" s="131" t="s">
        <v>1259</v>
      </c>
      <c r="D1179" s="131">
        <v>114000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319.64999999999998</v>
      </c>
      <c r="M1179" s="134">
        <v>46209</v>
      </c>
      <c r="O1179" s="131" t="s">
        <v>1724</v>
      </c>
      <c r="P1179" s="131">
        <v>2010501</v>
      </c>
      <c r="Q1179" s="131" t="s">
        <v>1725</v>
      </c>
      <c r="R1179" s="131">
        <v>0</v>
      </c>
      <c r="T1179" s="3" t="str">
        <f>+VLOOKUP(Tabla1[[#This Row],[id_bodega]],'CONVERSION DATOS'!B:D,2,0)</f>
        <v>LANZA</v>
      </c>
      <c r="U1179" s="3" t="str">
        <f>+VLOOKUP(Q1179,'CONVERSION DATOS'!B:D,3,0)</f>
        <v>PLANTA CLASIFICACION</v>
      </c>
      <c r="V1179" t="str">
        <f>+VLOOKUP($A$1:$A$20535,'DT HUEVO'!$A:$E,3,0)</f>
        <v>B</v>
      </c>
      <c r="W1179" t="str">
        <f>+VLOOKUP($A$1:$A$20375,'DT HUEVO'!$A:$E,4,0)</f>
        <v>GRIS SUELTO</v>
      </c>
      <c r="X1179" t="str">
        <f>+VLOOKUP(T$1:T$20535,'DT HUEVO'!$H:$K,2,0)</f>
        <v>-</v>
      </c>
      <c r="Y1179" t="str">
        <f>+VLOOKUP(T$1:T$20535,'DT HUEVO'!$H:$K,3,0)</f>
        <v>SANTANDER</v>
      </c>
      <c r="Z1179">
        <f>+VLOOKUP(A$1:A$20535,'DT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MAY</v>
      </c>
    </row>
    <row r="1180" spans="1:28">
      <c r="A1180" s="131">
        <v>13524</v>
      </c>
      <c r="B1180" s="131" t="s">
        <v>1169</v>
      </c>
      <c r="C1180" s="131" t="s">
        <v>1259</v>
      </c>
      <c r="D1180" s="131">
        <v>240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389.01</v>
      </c>
      <c r="M1180" s="134">
        <v>46209</v>
      </c>
      <c r="O1180" s="131" t="s">
        <v>423</v>
      </c>
      <c r="P1180" s="131">
        <v>13524</v>
      </c>
      <c r="Q1180" s="131" t="s">
        <v>424</v>
      </c>
      <c r="R1180" s="131">
        <v>0</v>
      </c>
      <c r="T1180" s="3" t="str">
        <f>+VLOOKUP(Tabla1[[#This Row],[id_bodega]],'CONVERSION DATOS'!B:D,2,0)</f>
        <v>LANZA</v>
      </c>
      <c r="U1180" s="3" t="str">
        <f>+VLOOKUP(Q1180,'CONVERSION DATOS'!B:D,3,0)</f>
        <v>PLANTA CLASIFICACION</v>
      </c>
      <c r="V1180" t="str">
        <f>+VLOOKUP($A$1:$A$20584,'DT HUEVO'!$A:$E,3,0)</f>
        <v>B</v>
      </c>
      <c r="W1180" t="str">
        <f>+VLOOKUP($A$1:$A$20424,'DT HUEVO'!$A:$E,4,0)</f>
        <v>EMPACADOS</v>
      </c>
      <c r="X1180" t="str">
        <f>+VLOOKUP(T$1:T$20584,'DT HUEVO'!$H:$K,2,0)</f>
        <v>-</v>
      </c>
      <c r="Y1180" t="str">
        <f>+VLOOKUP(T$1:T$20584,'DT HUEVO'!$H:$K,3,0)</f>
        <v>SANTANDER</v>
      </c>
      <c r="Z1180">
        <f>+VLOOKUP(A$1:A$20584,'DT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HD</v>
      </c>
    </row>
    <row r="1181" spans="1:28">
      <c r="A1181" s="131">
        <v>2010501</v>
      </c>
      <c r="B1181" s="131" t="s">
        <v>1273</v>
      </c>
      <c r="C1181" s="131" t="s">
        <v>1259</v>
      </c>
      <c r="D1181" s="131">
        <v>13800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319.64999999999998</v>
      </c>
      <c r="M1181" s="134">
        <v>46209</v>
      </c>
      <c r="O1181" s="131" t="s">
        <v>713</v>
      </c>
      <c r="P1181" s="131">
        <v>2010501</v>
      </c>
      <c r="Q1181" s="131" t="s">
        <v>426</v>
      </c>
      <c r="R1181" s="131">
        <v>0</v>
      </c>
      <c r="T1181" s="3" t="str">
        <f>+VLOOKUP(Tabla1[[#This Row],[id_bodega]],'CONVERSION DATOS'!B:D,2,0)</f>
        <v>PALMAS</v>
      </c>
      <c r="U1181" s="3" t="str">
        <f>+VLOOKUP(Q1181,'CONVERSION DATOS'!B:D,3,0)</f>
        <v>PLANTA CLASIFICACION</v>
      </c>
      <c r="V1181" t="str">
        <f>+VLOOKUP($A$1:$A$20597,'DT HUEVO'!$A:$E,3,0)</f>
        <v>B</v>
      </c>
      <c r="W1181" t="str">
        <f>+VLOOKUP($A$1:$A$20437,'DT HUEVO'!$A:$E,4,0)</f>
        <v>GRIS SUELTO</v>
      </c>
      <c r="X1181" t="str">
        <f>+VLOOKUP(T$1:T$20597,'DT HUEVO'!$H:$K,2,0)</f>
        <v>-</v>
      </c>
      <c r="Y1181" t="str">
        <f>+VLOOKUP(T$1:T$20597,'DT HUEVO'!$H:$K,3,0)</f>
        <v>CALOTO</v>
      </c>
      <c r="Z1181">
        <f>+VLOOKUP(A$1:A$20597,'DT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MAY</v>
      </c>
    </row>
    <row r="1182" spans="1:28">
      <c r="A1182" s="131">
        <v>13503</v>
      </c>
      <c r="B1182" s="131" t="s">
        <v>470</v>
      </c>
      <c r="C1182" s="131" t="s">
        <v>1259</v>
      </c>
      <c r="D1182" s="131">
        <v>90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319.64999999999998</v>
      </c>
      <c r="M1182" s="134">
        <v>45794</v>
      </c>
      <c r="N1182" s="131">
        <v>13503</v>
      </c>
      <c r="O1182" s="131" t="s">
        <v>1278</v>
      </c>
      <c r="P1182" s="131">
        <v>13503</v>
      </c>
      <c r="Q1182" s="131" t="s">
        <v>927</v>
      </c>
      <c r="R1182" s="131">
        <v>0</v>
      </c>
      <c r="T1182" s="3" t="str">
        <f>+VLOOKUP(Tabla1[[#This Row],[id_bodega]],'CONVERSION DATOS'!B:D,2,0)</f>
        <v>TAT PEREIRA</v>
      </c>
      <c r="U1182" s="3" t="str">
        <f>+VLOOKUP(Q1182,'CONVERSION DATOS'!B:D,3,0)</f>
        <v>BODEGA</v>
      </c>
      <c r="V1182" t="str">
        <f>+VLOOKUP($A$1:$A$20597,'DT HUEVO'!$A:$E,3,0)</f>
        <v>B</v>
      </c>
      <c r="W1182" t="str">
        <f>+VLOOKUP($A$1:$A$20437,'DT HUEVO'!$A:$E,4,0)</f>
        <v>EMPACADOS</v>
      </c>
      <c r="X1182" t="str">
        <f>+VLOOKUP(T$1:T$20597,'DT HUEVO'!$H:$K,2,0)</f>
        <v>OCCIDENTE</v>
      </c>
      <c r="Y1182" t="str">
        <f>+VLOOKUP(T$1:T$20597,'DT HUEVO'!$H:$K,3,0)</f>
        <v>CALOTO</v>
      </c>
      <c r="Z1182">
        <f>+VLOOKUP(A$1:A$20597,'DT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HD</v>
      </c>
    </row>
    <row r="1183" spans="1:28">
      <c r="A1183" s="131">
        <v>13561</v>
      </c>
      <c r="B1183" s="131" t="s">
        <v>1698</v>
      </c>
      <c r="C1183" s="131" t="s">
        <v>1259</v>
      </c>
      <c r="D1183" s="131">
        <v>1503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323.74</v>
      </c>
      <c r="M1183" s="134">
        <v>46209</v>
      </c>
      <c r="N1183" s="131">
        <v>0</v>
      </c>
      <c r="O1183" s="131" t="s">
        <v>459</v>
      </c>
      <c r="P1183" s="131">
        <v>13561</v>
      </c>
      <c r="Q1183" s="131" t="s">
        <v>460</v>
      </c>
      <c r="R1183" s="131">
        <v>0</v>
      </c>
      <c r="T1183" s="3" t="str">
        <f>+VLOOKUP(Tabla1[[#This Row],[id_bodega]],'CONVERSION DATOS'!B:D,2,0)</f>
        <v xml:space="preserve">TAT SANTA MARTA </v>
      </c>
      <c r="U1183" s="3" t="str">
        <f>+VLOOKUP(Q1183,'CONVERSION DATOS'!B:D,3,0)</f>
        <v>BODEGA</v>
      </c>
      <c r="V1183" t="str">
        <f>+VLOOKUP($A$1:$A$20597,'DT HUEVO'!$A:$E,3,0)</f>
        <v>B</v>
      </c>
      <c r="W1183" t="str">
        <f>+VLOOKUP($A$1:$A$20437,'DT HUEVO'!$A:$E,4,0)</f>
        <v>EMPACADOS</v>
      </c>
      <c r="X1183" t="str">
        <f>+VLOOKUP(T$1:T$20597,'DT HUEVO'!$H:$K,2,0)</f>
        <v>COSTA</v>
      </c>
      <c r="Y1183" t="str">
        <f>+VLOOKUP(T$1:T$20597,'DT HUEVO'!$H:$K,3,0)</f>
        <v>SANTANDER</v>
      </c>
      <c r="Z1183">
        <f>+VLOOKUP(A$1:A$20597,'DT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AU/FS/GS</v>
      </c>
    </row>
    <row r="1184" spans="1:28">
      <c r="A1184" s="131">
        <v>10501</v>
      </c>
      <c r="B1184" s="131" t="s">
        <v>41</v>
      </c>
      <c r="C1184" s="131" t="s">
        <v>1259</v>
      </c>
      <c r="D1184" s="131">
        <v>5100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225.96</v>
      </c>
      <c r="M1184" s="134">
        <v>46203</v>
      </c>
      <c r="N1184" s="131">
        <v>10501</v>
      </c>
      <c r="O1184" s="131" t="s">
        <v>477</v>
      </c>
      <c r="P1184" s="131">
        <v>10501</v>
      </c>
      <c r="Q1184" s="131" t="s">
        <v>478</v>
      </c>
      <c r="R1184" s="131">
        <v>0</v>
      </c>
      <c r="T1184" s="3" t="str">
        <f>+VLOOKUP(Tabla1[[#This Row],[id_bodega]],'CONVERSION DATOS'!B:D,2,0)</f>
        <v>TAT PASTO</v>
      </c>
      <c r="U1184" s="3" t="str">
        <f>+VLOOKUP(Q1184,'CONVERSION DATOS'!B:D,3,0)</f>
        <v>BODEGA</v>
      </c>
      <c r="V1184" t="str">
        <f>+VLOOKUP($A$1:$A$20597,'DT HUEVO'!$A:$E,3,0)</f>
        <v>B</v>
      </c>
      <c r="W1184" t="str">
        <f>+VLOOKUP($A$1:$A$20437,'DT HUEVO'!$A:$E,4,0)</f>
        <v>GRIS SUELTO</v>
      </c>
      <c r="X1184" t="str">
        <f>+VLOOKUP(T$1:T$20597,'DT HUEVO'!$H:$K,2,0)</f>
        <v>OCCIDENTE</v>
      </c>
      <c r="Y1184" t="str">
        <f>+VLOOKUP(T$1:T$20597,'DT HUEVO'!$H:$K,3,0)</f>
        <v>CALOTO</v>
      </c>
      <c r="Z1184">
        <f>+VLOOKUP(A$1:A$20597,'DT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MAY</v>
      </c>
    </row>
    <row r="1185" spans="1:28">
      <c r="A1185" s="131">
        <v>13559</v>
      </c>
      <c r="B1185" s="131" t="s">
        <v>429</v>
      </c>
      <c r="C1185" s="131" t="s">
        <v>1259</v>
      </c>
      <c r="D1185" s="131">
        <v>300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319.64999999999998</v>
      </c>
      <c r="M1185" s="134">
        <v>46203</v>
      </c>
      <c r="N1185" s="131">
        <v>13559</v>
      </c>
      <c r="O1185" s="131" t="s">
        <v>1752</v>
      </c>
      <c r="P1185" s="131">
        <v>13559</v>
      </c>
      <c r="Q1185" s="131" t="s">
        <v>928</v>
      </c>
      <c r="R1185" s="131">
        <v>0</v>
      </c>
      <c r="T1185" s="3" t="str">
        <f>+VLOOKUP(Tabla1[[#This Row],[id_bodega]],'CONVERSION DATOS'!B:D,2,0)</f>
        <v>TAT PEREIRA</v>
      </c>
      <c r="U1185" s="3" t="str">
        <f>+VLOOKUP(Q1185,'CONVERSION DATOS'!B:D,3,0)</f>
        <v>TRANSITO</v>
      </c>
      <c r="V1185" t="str">
        <f>+VLOOKUP($A$1:$A$20597,'DT HUEVO'!$A:$E,3,0)</f>
        <v>B</v>
      </c>
      <c r="W1185" t="str">
        <f>+VLOOKUP($A$1:$A$20437,'DT HUEVO'!$A:$E,4,0)</f>
        <v>EMPACADOS</v>
      </c>
      <c r="X1185" t="str">
        <f>+VLOOKUP(T$1:T$20597,'DT HUEVO'!$H:$K,2,0)</f>
        <v>OCCIDENTE</v>
      </c>
      <c r="Y1185" t="str">
        <f>+VLOOKUP(T$1:T$20597,'DT HUEVO'!$H:$K,3,0)</f>
        <v>CALOTO</v>
      </c>
      <c r="Z1185">
        <f>+VLOOKUP(A$1:A$20597,'DT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 s="131">
        <v>13561</v>
      </c>
      <c r="B1186" s="131" t="s">
        <v>1698</v>
      </c>
      <c r="C1186" s="131" t="s">
        <v>1259</v>
      </c>
      <c r="D1186" s="131">
        <v>83100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323.74</v>
      </c>
      <c r="M1186" s="134">
        <v>46209</v>
      </c>
      <c r="N1186" s="131">
        <v>0</v>
      </c>
      <c r="O1186" s="131" t="s">
        <v>815</v>
      </c>
      <c r="P1186" s="131">
        <v>13561</v>
      </c>
      <c r="Q1186" s="131" t="s">
        <v>508</v>
      </c>
      <c r="R1186" s="131">
        <v>0</v>
      </c>
      <c r="S1186" s="132">
        <v>96</v>
      </c>
      <c r="T1186" s="3" t="str">
        <f>+VLOOKUP(Tabla1[[#This Row],[id_bodega]],'CONVERSION DATOS'!B:D,2,0)</f>
        <v>TAT CARTAGENA</v>
      </c>
      <c r="U1186" s="3" t="str">
        <f>+VLOOKUP(Q1186,'CONVERSION DATOS'!B:D,3,0)</f>
        <v>TRANSITO</v>
      </c>
      <c r="V1186" t="str">
        <f>+VLOOKUP($A$1:$A$20597,'DT HUEVO'!$A:$E,3,0)</f>
        <v>B</v>
      </c>
      <c r="W1186" t="str">
        <f>+VLOOKUP($A$1:$A$20437,'DT HUEVO'!$A:$E,4,0)</f>
        <v>EMPACADOS</v>
      </c>
      <c r="X1186" t="str">
        <f>+VLOOKUP(T$1:T$20597,'DT HUEVO'!$H:$K,2,0)</f>
        <v>COSTA</v>
      </c>
      <c r="Y1186" t="str">
        <f>+VLOOKUP(T$1:T$20597,'DT HUEVO'!$H:$K,3,0)</f>
        <v>CALOTO</v>
      </c>
      <c r="Z1186">
        <f>+VLOOKUP(A$1:A$20597,'DT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13524</v>
      </c>
      <c r="B1187" s="131" t="s">
        <v>1169</v>
      </c>
      <c r="C1187" s="131" t="s">
        <v>1259</v>
      </c>
      <c r="D1187" s="131">
        <v>2880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389.01</v>
      </c>
      <c r="M1187" s="134">
        <v>46209</v>
      </c>
      <c r="O1187" s="131" t="s">
        <v>818</v>
      </c>
      <c r="P1187" s="131">
        <v>13524</v>
      </c>
      <c r="Q1187" s="131" t="s">
        <v>509</v>
      </c>
      <c r="R1187" s="131">
        <v>0</v>
      </c>
      <c r="S1187" s="132">
        <v>96</v>
      </c>
      <c r="T1187" s="3" t="str">
        <f>+VLOOKUP(Tabla1[[#This Row],[id_bodega]],'CONVERSION DATOS'!B:D,2,0)</f>
        <v>TAT VALLEDUPAR</v>
      </c>
      <c r="U1187" s="3" t="str">
        <f>+VLOOKUP(Q1187,'CONVERSION DATOS'!B:D,3,0)</f>
        <v>TRANSITO</v>
      </c>
      <c r="V1187" t="str">
        <f>+VLOOKUP($A$1:$A$20597,'DT HUEVO'!$A:$E,3,0)</f>
        <v>B</v>
      </c>
      <c r="W1187" t="str">
        <f>+VLOOKUP($A$1:$A$20437,'DT HUEVO'!$A:$E,4,0)</f>
        <v>EMPACADOS</v>
      </c>
      <c r="X1187" t="str">
        <f>+VLOOKUP(T$1:T$20597,'DT HUEVO'!$H:$K,2,0)</f>
        <v>COSTA</v>
      </c>
      <c r="Y1187" t="str">
        <f>+VLOOKUP(T$1:T$20597,'DT HUEVO'!$H:$K,3,0)</f>
        <v>SANTANDER</v>
      </c>
      <c r="Z1187">
        <f>+VLOOKUP(A$1:A$20597,'DT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131">
        <v>13561</v>
      </c>
      <c r="B1188" s="131" t="s">
        <v>1698</v>
      </c>
      <c r="C1188" s="131" t="s">
        <v>1259</v>
      </c>
      <c r="D1188" s="131">
        <v>29782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322.37511517023711</v>
      </c>
      <c r="M1188" s="134">
        <v>46209</v>
      </c>
      <c r="N1188" s="131">
        <v>0</v>
      </c>
      <c r="O1188" s="131" t="s">
        <v>793</v>
      </c>
      <c r="P1188" s="131">
        <v>13561</v>
      </c>
      <c r="Q1188" s="131" t="s">
        <v>529</v>
      </c>
      <c r="R1188" s="131">
        <v>0</v>
      </c>
      <c r="S1188" s="132">
        <v>96</v>
      </c>
      <c r="T1188" s="3" t="str">
        <f>+VLOOKUP(Tabla1[[#This Row],[id_bodega]],'CONVERSION DATOS'!B:D,2,0)</f>
        <v>ALKA1</v>
      </c>
      <c r="U1188" s="3" t="str">
        <f>+VLOOKUP(Q1188,'CONVERSION DATOS'!B:D,3,0)</f>
        <v>TRANSITO</v>
      </c>
      <c r="V1188" t="str">
        <f>+VLOOKUP($A$1:$A$20597,'DT HUEVO'!$A:$E,3,0)</f>
        <v>B</v>
      </c>
      <c r="W1188" t="str">
        <f>+VLOOKUP($A$1:$A$20437,'DT HUEVO'!$A:$E,4,0)</f>
        <v>EMPACADOS</v>
      </c>
      <c r="X1188" t="str">
        <f>+VLOOKUP(T$1:T$20597,'DT HUEVO'!$H:$K,2,0)</f>
        <v>-</v>
      </c>
      <c r="Y1188" t="str">
        <f>+VLOOKUP(T$1:T$20597,'DT HUEVO'!$H:$K,3,0)</f>
        <v>CALOTO</v>
      </c>
      <c r="Z1188">
        <f>+VLOOKUP(A$1:A$20597,'DT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2010501</v>
      </c>
      <c r="B1189" s="131" t="s">
        <v>1273</v>
      </c>
      <c r="C1189" s="131" t="s">
        <v>1259</v>
      </c>
      <c r="D1189" s="131">
        <v>190535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319.64999999999998</v>
      </c>
      <c r="M1189" s="134">
        <v>46208</v>
      </c>
      <c r="O1189" s="131" t="s">
        <v>715</v>
      </c>
      <c r="P1189" s="131">
        <v>2010501</v>
      </c>
      <c r="Q1189" s="131" t="s">
        <v>486</v>
      </c>
      <c r="R1189" s="131">
        <v>0</v>
      </c>
      <c r="S1189" s="132">
        <v>96</v>
      </c>
      <c r="T1189" s="3" t="str">
        <f>+VLOOKUP(Tabla1[[#This Row],[id_bodega]],'CONVERSION DATOS'!B:D,2,0)</f>
        <v>TAT CE BARRANQUILLA</v>
      </c>
      <c r="U1189" s="3" t="str">
        <f>+VLOOKUP(Q1189,'CONVERSION DATOS'!B:D,3,0)</f>
        <v>TRANSITO</v>
      </c>
      <c r="V1189" t="str">
        <f>+VLOOKUP($A$1:$A$20597,'DT HUEVO'!$A:$E,3,0)</f>
        <v>B</v>
      </c>
      <c r="W1189" t="str">
        <f>+VLOOKUP($A$1:$A$20437,'DT HUEVO'!$A:$E,4,0)</f>
        <v>GRIS SUELTO</v>
      </c>
      <c r="X1189" t="str">
        <f>+VLOOKUP(T$1:T$20597,'DT HUEVO'!$H:$K,2,0)</f>
        <v>CENTRO DE EMPAQUES</v>
      </c>
      <c r="Y1189" t="str">
        <f>+VLOOKUP(T$1:T$20597,'DT HUEVO'!$H:$K,3,0)</f>
        <v>SANTANDER</v>
      </c>
      <c r="Z1189">
        <f>+VLOOKUP(A$1:A$20597,'DT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MAY</v>
      </c>
    </row>
    <row r="1190" spans="1:28">
      <c r="A1190" s="131">
        <v>13524</v>
      </c>
      <c r="B1190" s="131" t="s">
        <v>1169</v>
      </c>
      <c r="C1190" s="131" t="s">
        <v>1259</v>
      </c>
      <c r="D1190" s="131">
        <v>10080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389.01</v>
      </c>
      <c r="M1190" s="134">
        <v>46209</v>
      </c>
      <c r="O1190" s="131" t="s">
        <v>1714</v>
      </c>
      <c r="P1190" s="131">
        <v>13524</v>
      </c>
      <c r="Q1190" s="131" t="s">
        <v>1715</v>
      </c>
      <c r="R1190" s="131">
        <v>0</v>
      </c>
      <c r="S1190" s="132">
        <v>96</v>
      </c>
      <c r="T1190" s="3" t="str">
        <f>+VLOOKUP(Tabla1[[#This Row],[id_bodega]],'CONVERSION DATOS'!B:D,2,0)</f>
        <v>BODEGA EVENTUALIDAD</v>
      </c>
      <c r="U1190" s="3" t="str">
        <f>+VLOOKUP(Q1190,'CONVERSION DATOS'!B:D,3,0)</f>
        <v>TRANSITO</v>
      </c>
      <c r="V1190" t="str">
        <f>+VLOOKUP($A$1:$A$20597,'DT HUEVO'!$A:$E,3,0)</f>
        <v>B</v>
      </c>
      <c r="W1190" t="str">
        <f>+VLOOKUP($A$1:$A$20437,'DT HUEVO'!$A:$E,4,0)</f>
        <v>EMPACADOS</v>
      </c>
      <c r="X1190" t="str">
        <f>+VLOOKUP(T$1:T$20597,'DT HUEVO'!$H:$K,2,0)</f>
        <v>-</v>
      </c>
      <c r="Y1190" t="str">
        <f>+VLOOKUP(T$1:T$20597,'DT HUEVO'!$H:$K,3,0)</f>
        <v>SANTANDER</v>
      </c>
      <c r="Z1190">
        <f>+VLOOKUP(A$1:A$20597,'DT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131">
        <v>75201</v>
      </c>
      <c r="B1191" s="131" t="s">
        <v>724</v>
      </c>
      <c r="C1191" s="131" t="s">
        <v>1259</v>
      </c>
      <c r="D1191" s="131">
        <v>9886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310</v>
      </c>
      <c r="J1191" s="131" t="s">
        <v>1262</v>
      </c>
      <c r="K1191" s="131" t="s">
        <v>1263</v>
      </c>
      <c r="L1191" s="133">
        <v>261.72000000000003</v>
      </c>
      <c r="M1191" s="134">
        <v>46209</v>
      </c>
      <c r="N1191" s="131">
        <v>75201</v>
      </c>
      <c r="O1191" s="131" t="s">
        <v>58</v>
      </c>
      <c r="P1191" s="131">
        <v>75201</v>
      </c>
      <c r="Q1191" s="131" t="s">
        <v>59</v>
      </c>
      <c r="R1191" s="131">
        <v>0</v>
      </c>
      <c r="T1191" s="3" t="str">
        <f>+VLOOKUP(Tabla1[[#This Row],[id_bodega]],'CONVERSION DATOS'!B:D,2,0)</f>
        <v>BELLAVISTA</v>
      </c>
      <c r="U1191" s="3" t="str">
        <f>+VLOOKUP(Q1191,'CONVERSION DATOS'!B:D,3,0)</f>
        <v>PLANTA CLASIFICACION</v>
      </c>
      <c r="V1191" t="str">
        <f>+VLOOKUP($A$1:$A$20538,'DT HUEVO'!$A:$E,3,0)</f>
        <v>AAA</v>
      </c>
      <c r="W1191" t="str">
        <f>+VLOOKUP($A$1:$A$20378,'DT HUEVO'!$A:$E,4,0)</f>
        <v>GRIS SUELTO</v>
      </c>
      <c r="X1191" t="str">
        <f>+VLOOKUP(T$1:T$20538,'DT HUEVO'!$H:$K,2,0)</f>
        <v>-</v>
      </c>
      <c r="Y1191" t="str">
        <f>+VLOOKUP(T$1:T$20538,'DT HUEVO'!$H:$K,3,0)</f>
        <v>SANTANDER</v>
      </c>
      <c r="Z1191">
        <f>+VLOOKUP(A$1:A$20538,'DT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MAY</v>
      </c>
    </row>
    <row r="1192" spans="1:28">
      <c r="A1192" s="131">
        <v>2010301</v>
      </c>
      <c r="B1192" s="131" t="s">
        <v>1271</v>
      </c>
      <c r="C1192" s="131" t="s">
        <v>1259</v>
      </c>
      <c r="D1192" s="131">
        <v>223901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376.83</v>
      </c>
      <c r="M1192" s="134">
        <v>46209</v>
      </c>
      <c r="O1192" s="131" t="s">
        <v>25</v>
      </c>
      <c r="P1192" s="131">
        <v>2010301</v>
      </c>
      <c r="Q1192" s="131" t="s">
        <v>26</v>
      </c>
      <c r="R1192" s="131">
        <v>0</v>
      </c>
      <c r="T1192" s="3" t="str">
        <f>+VLOOKUP(Tabla1[[#This Row],[id_bodega]],'CONVERSION DATOS'!B:D,2,0)</f>
        <v>ALKA1</v>
      </c>
      <c r="U1192" s="3" t="str">
        <f>+VLOOKUP(Q1192,'CONVERSION DATOS'!B:D,3,0)</f>
        <v>PLANTA CLASIFICACION</v>
      </c>
      <c r="V1192" t="str">
        <f>+VLOOKUP($A$1:$A$20579,'DT HUEVO'!$A:$E,3,0)</f>
        <v>AA</v>
      </c>
      <c r="W1192" t="str">
        <f>+VLOOKUP($A$1:$A$20419,'DT HUEVO'!$A:$E,4,0)</f>
        <v>GRIS SUELTO</v>
      </c>
      <c r="X1192" t="str">
        <f>+VLOOKUP(T$1:T$20579,'DT HUEVO'!$H:$K,2,0)</f>
        <v>-</v>
      </c>
      <c r="Y1192" t="str">
        <f>+VLOOKUP(T$1:T$20579,'DT HUEVO'!$H:$K,3,0)</f>
        <v>CALOTO</v>
      </c>
      <c r="Z1192">
        <f>+VLOOKUP(A$1:A$20579,'DT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HD</v>
      </c>
    </row>
    <row r="1193" spans="1:28">
      <c r="A1193" s="131">
        <v>2010301</v>
      </c>
      <c r="B1193" s="131" t="s">
        <v>1271</v>
      </c>
      <c r="C1193" s="131" t="s">
        <v>1259</v>
      </c>
      <c r="D1193" s="131">
        <v>5265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376.83</v>
      </c>
      <c r="M1193" s="134">
        <v>46209</v>
      </c>
      <c r="O1193" s="131" t="s">
        <v>51</v>
      </c>
      <c r="P1193" s="131">
        <v>2010301</v>
      </c>
      <c r="Q1193" s="131" t="s">
        <v>52</v>
      </c>
      <c r="R1193" s="131">
        <v>0</v>
      </c>
      <c r="T1193" s="3" t="str">
        <f>+VLOOKUP(Tabla1[[#This Row],[id_bodega]],'CONVERSION DATOS'!B:D,2,0)</f>
        <v>ALKA2</v>
      </c>
      <c r="U1193" s="3" t="str">
        <f>+VLOOKUP(Q1193,'CONVERSION DATOS'!B:D,3,0)</f>
        <v>PLANTA CLASIFICACION</v>
      </c>
      <c r="V1193" t="str">
        <f>+VLOOKUP($A$1:$A$20475,'DT HUEVO'!$A:$E,3,0)</f>
        <v>AA</v>
      </c>
      <c r="W1193" t="str">
        <f>+VLOOKUP($A$1:$A$20315,'DT HUEVO'!$A:$E,4,0)</f>
        <v>GRIS SUELTO</v>
      </c>
      <c r="X1193" t="str">
        <f>+VLOOKUP(T$1:T$20475,'DT HUEVO'!$H:$K,2,0)</f>
        <v>-</v>
      </c>
      <c r="Y1193" t="str">
        <f>+VLOOKUP(T$1:T$20475,'DT HUEVO'!$H:$K,3,0)</f>
        <v>CALOTO</v>
      </c>
      <c r="Z1193">
        <f>+VLOOKUP(A$1:A$20475,'DT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HD</v>
      </c>
    </row>
    <row r="1194" spans="1:28">
      <c r="A1194" s="131">
        <v>75301</v>
      </c>
      <c r="B1194" s="131" t="s">
        <v>704</v>
      </c>
      <c r="C1194" s="131" t="s">
        <v>1259</v>
      </c>
      <c r="D1194" s="131">
        <v>18898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250</v>
      </c>
      <c r="J1194" s="131" t="s">
        <v>1262</v>
      </c>
      <c r="K1194" s="131" t="s">
        <v>1263</v>
      </c>
      <c r="L1194" s="133">
        <v>224.76</v>
      </c>
      <c r="M1194" s="134">
        <v>46209</v>
      </c>
      <c r="N1194" s="131">
        <v>75301</v>
      </c>
      <c r="O1194" s="131" t="s">
        <v>58</v>
      </c>
      <c r="P1194" s="131">
        <v>75301</v>
      </c>
      <c r="Q1194" s="131" t="s">
        <v>59</v>
      </c>
      <c r="R1194" s="131">
        <v>0</v>
      </c>
      <c r="T1194" s="3" t="str">
        <f>+VLOOKUP(Tabla1[[#This Row],[id_bodega]],'CONVERSION DATOS'!B:D,2,0)</f>
        <v>BELLAVISTA</v>
      </c>
      <c r="U1194" s="3" t="str">
        <f>+VLOOKUP(Q1194,'CONVERSION DATOS'!B:D,3,0)</f>
        <v>PLANTA CLASIFICACION</v>
      </c>
      <c r="V1194" t="str">
        <f>+VLOOKUP($A$1:$A$20535,'DT HUEVO'!$A:$E,3,0)</f>
        <v>AA</v>
      </c>
      <c r="W1194" t="str">
        <f>+VLOOKUP($A$1:$A$20375,'DT HUEVO'!$A:$E,4,0)</f>
        <v>GRIS SUELTO</v>
      </c>
      <c r="X1194" t="str">
        <f>+VLOOKUP(T$1:T$20535,'DT HUEVO'!$H:$K,2,0)</f>
        <v>-</v>
      </c>
      <c r="Y1194" t="str">
        <f>+VLOOKUP(T$1:T$20535,'DT HUEVO'!$H:$K,3,0)</f>
        <v>SANTANDER</v>
      </c>
      <c r="Z1194">
        <f>+VLOOKUP(A$1:A$20535,'DT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MAY</v>
      </c>
    </row>
    <row r="1195" spans="1:28">
      <c r="A1195" s="131">
        <v>13358</v>
      </c>
      <c r="B1195" s="131" t="s">
        <v>33</v>
      </c>
      <c r="C1195" s="131" t="s">
        <v>1259</v>
      </c>
      <c r="D1195" s="131">
        <v>42048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493.6</v>
      </c>
      <c r="M1195" s="134">
        <v>46209</v>
      </c>
      <c r="O1195" s="131" t="s">
        <v>1274</v>
      </c>
      <c r="P1195" s="131">
        <v>13358</v>
      </c>
      <c r="Q1195" s="131" t="s">
        <v>945</v>
      </c>
      <c r="R1195" s="131">
        <v>0</v>
      </c>
      <c r="T1195" s="3" t="str">
        <f>+VLOOKUP(Tabla1[[#This Row],[id_bodega]],'CONVERSION DATOS'!B:D,2,0)</f>
        <v>TAT CE BOGOTA</v>
      </c>
      <c r="U1195" s="3" t="str">
        <f>+VLOOKUP(Q1195,'CONVERSION DATOS'!B:D,3,0)</f>
        <v>BODEGA</v>
      </c>
      <c r="V1195" t="str">
        <f>+VLOOKUP($A$1:$A$20535,'DT HUEVO'!$A:$E,3,0)</f>
        <v>AA</v>
      </c>
      <c r="W1195" t="str">
        <f>+VLOOKUP($A$1:$A$20375,'DT HUEVO'!$A:$E,4,0)</f>
        <v>EMPACADOS</v>
      </c>
      <c r="X1195" t="str">
        <f>+VLOOKUP(T$1:T$20535,'DT HUEVO'!$H:$K,2,0)</f>
        <v>CENTRO DE EMPAQUES</v>
      </c>
      <c r="Y1195" t="str">
        <f>+VLOOKUP(T$1:T$20535,'DT HUEVO'!$H:$K,3,0)</f>
        <v>CALOTO</v>
      </c>
      <c r="Z1195">
        <f>+VLOOKUP(A$1:A$20535,'DT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HD</v>
      </c>
    </row>
    <row r="1196" spans="1:28">
      <c r="A1196" s="131">
        <v>2010301</v>
      </c>
      <c r="B1196" s="131" t="s">
        <v>1271</v>
      </c>
      <c r="C1196" s="131" t="s">
        <v>1259</v>
      </c>
      <c r="D1196" s="131">
        <v>149760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376.83</v>
      </c>
      <c r="M1196" s="134">
        <v>46209</v>
      </c>
      <c r="O1196" s="131" t="s">
        <v>1274</v>
      </c>
      <c r="P1196" s="131">
        <v>2010301</v>
      </c>
      <c r="Q1196" s="131" t="s">
        <v>945</v>
      </c>
      <c r="R1196" s="131">
        <v>0</v>
      </c>
      <c r="T1196" s="3" t="str">
        <f>+VLOOKUP(Tabla1[[#This Row],[id_bodega]],'CONVERSION DATOS'!B:D,2,0)</f>
        <v>TAT CE BOGOTA</v>
      </c>
      <c r="U1196" s="3" t="str">
        <f>+VLOOKUP(Q1196,'CONVERSION DATOS'!B:D,3,0)</f>
        <v>BODEGA</v>
      </c>
      <c r="V1196" t="str">
        <f>+VLOOKUP($A$1:$A$20538,'DT HUEVO'!$A:$E,3,0)</f>
        <v>AA</v>
      </c>
      <c r="W1196" t="str">
        <f>+VLOOKUP($A$1:$A$20378,'DT HUEVO'!$A:$E,4,0)</f>
        <v>GRIS SUELTO</v>
      </c>
      <c r="X1196" t="str">
        <f>+VLOOKUP(T$1:T$20538,'DT HUEVO'!$H:$K,2,0)</f>
        <v>CENTRO DE EMPAQUES</v>
      </c>
      <c r="Y1196" t="str">
        <f>+VLOOKUP(T$1:T$20538,'DT HUEVO'!$H:$K,3,0)</f>
        <v>CALOTO</v>
      </c>
      <c r="Z1196">
        <f>+VLOOKUP(A$1:A$20538,'DT HUEVO'!$A:$E,5,0)</f>
        <v>0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HD</v>
      </c>
    </row>
    <row r="1197" spans="1:28">
      <c r="A1197" s="131">
        <v>13324</v>
      </c>
      <c r="B1197" s="131" t="s">
        <v>1237</v>
      </c>
      <c r="C1197" s="131" t="s">
        <v>1259</v>
      </c>
      <c r="D1197" s="131">
        <v>590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470.72</v>
      </c>
      <c r="M1197" s="134">
        <v>46210</v>
      </c>
      <c r="N1197" s="131">
        <v>0</v>
      </c>
      <c r="O1197" s="131" t="s">
        <v>711</v>
      </c>
      <c r="P1197" s="131">
        <v>13324</v>
      </c>
      <c r="Q1197" s="131" t="s">
        <v>70</v>
      </c>
      <c r="R1197" s="131">
        <v>0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BODEGA</v>
      </c>
      <c r="V1197" t="str">
        <f>+VLOOKUP($A$1:$A$20571,'DT HUEVO'!$A:$E,3,0)</f>
        <v>AA</v>
      </c>
      <c r="W1197" t="str">
        <f>+VLOOKUP($A$1:$A$20411,'DT HUEVO'!$A:$E,4,0)</f>
        <v>EMPACADOS</v>
      </c>
      <c r="X1197" t="str">
        <f>+VLOOKUP(T$1:T$20571,'DT HUEVO'!$H:$K,2,0)</f>
        <v>CENTRO DE EMPAQUES</v>
      </c>
      <c r="Y1197" t="str">
        <f>+VLOOKUP(T$1:T$20571,'DT HUEVO'!$H:$K,3,0)</f>
        <v>SANTANDER</v>
      </c>
      <c r="Z1197">
        <f>+VLOOKUP(A$1:A$20571,'DT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HD</v>
      </c>
    </row>
    <row r="1198" spans="1:28">
      <c r="A1198" s="131">
        <v>13358</v>
      </c>
      <c r="B1198" s="131" t="s">
        <v>33</v>
      </c>
      <c r="C1198" s="131" t="s">
        <v>1259</v>
      </c>
      <c r="D1198" s="131">
        <v>81216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493.59999999748288</v>
      </c>
      <c r="M1198" s="134">
        <v>46210</v>
      </c>
      <c r="O1198" s="131" t="s">
        <v>711</v>
      </c>
      <c r="P1198" s="131">
        <v>13358</v>
      </c>
      <c r="Q1198" s="131" t="s">
        <v>70</v>
      </c>
      <c r="R1198" s="131">
        <v>0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BODEGA</v>
      </c>
      <c r="V1198" t="str">
        <f>+VLOOKUP($A$1:$A$20535,'DT HUEVO'!$A:$E,3,0)</f>
        <v>AA</v>
      </c>
      <c r="W1198" t="str">
        <f>+VLOOKUP($A$1:$A$20375,'DT HUEVO'!$A:$E,4,0)</f>
        <v>EMPACADOS</v>
      </c>
      <c r="X1198" t="str">
        <f>+VLOOKUP(T$1:T$20535,'DT HUEVO'!$H:$K,2,0)</f>
        <v>CENTRO DE EMPAQUES</v>
      </c>
      <c r="Y1198" t="str">
        <f>+VLOOKUP(T$1:T$20535,'DT HUEVO'!$H:$K,3,0)</f>
        <v>SANTANDER</v>
      </c>
      <c r="Z1198">
        <f>+VLOOKUP(A$1:A$20535,'DT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HD</v>
      </c>
    </row>
    <row r="1199" spans="1:28">
      <c r="A1199" s="131">
        <v>2010301</v>
      </c>
      <c r="B1199" s="131" t="s">
        <v>1271</v>
      </c>
      <c r="C1199" s="131" t="s">
        <v>1259</v>
      </c>
      <c r="D1199" s="131">
        <v>278924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376.83</v>
      </c>
      <c r="M1199" s="134">
        <v>46210</v>
      </c>
      <c r="O1199" s="131" t="s">
        <v>711</v>
      </c>
      <c r="P1199" s="131">
        <v>2010301</v>
      </c>
      <c r="Q1199" s="131" t="s">
        <v>70</v>
      </c>
      <c r="R1199" s="131">
        <v>0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BODEGA</v>
      </c>
      <c r="V1199" t="str">
        <f>+VLOOKUP($A$1:$A$20584,'DT HUEVO'!$A:$E,3,0)</f>
        <v>AA</v>
      </c>
      <c r="W1199" t="str">
        <f>+VLOOKUP($A$1:$A$20424,'DT HUEVO'!$A:$E,4,0)</f>
        <v>GRIS SUELTO</v>
      </c>
      <c r="X1199" t="str">
        <f>+VLOOKUP(T$1:T$20584,'DT HUEVO'!$H:$K,2,0)</f>
        <v>CENTRO DE EMPAQUES</v>
      </c>
      <c r="Y1199" t="str">
        <f>+VLOOKUP(T$1:T$20584,'DT HUEVO'!$H:$K,3,0)</f>
        <v>SANTANDER</v>
      </c>
      <c r="Z1199">
        <f>+VLOOKUP(A$1:A$20584,'DT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HD</v>
      </c>
    </row>
    <row r="1200" spans="1:28">
      <c r="A1200" s="131">
        <v>10301</v>
      </c>
      <c r="B1200" s="131" t="s">
        <v>30</v>
      </c>
      <c r="C1200" s="131" t="s">
        <v>1259</v>
      </c>
      <c r="D1200" s="131">
        <v>15952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284.91000000000003</v>
      </c>
      <c r="M1200" s="134">
        <v>46207</v>
      </c>
      <c r="N1200" s="131">
        <v>10301</v>
      </c>
      <c r="O1200" s="131" t="s">
        <v>1685</v>
      </c>
      <c r="P1200" s="131">
        <v>10301</v>
      </c>
      <c r="Q1200" s="131" t="s">
        <v>1136</v>
      </c>
      <c r="R1200" s="131">
        <v>0</v>
      </c>
      <c r="T1200" s="3" t="str">
        <f>+VLOOKUP(Tabla1[[#This Row],[id_bodega]],'CONVERSION DATOS'!B:D,2,0)</f>
        <v>TAT CE CALI</v>
      </c>
      <c r="U1200" s="3" t="str">
        <f>+VLOOKUP(Q1200,'CONVERSION DATOS'!B:D,3,0)</f>
        <v>BODEGA</v>
      </c>
      <c r="V1200" t="str">
        <f>+VLOOKUP($A$1:$A$20590,'DT HUEVO'!$A:$E,3,0)</f>
        <v>AA</v>
      </c>
      <c r="W1200" t="str">
        <f>+VLOOKUP($A$1:$A$20430,'DT HUEVO'!$A:$E,4,0)</f>
        <v>GRIS SUELTO</v>
      </c>
      <c r="X1200" t="str">
        <f>+VLOOKUP(T$1:T$20590,'DT HUEVO'!$H:$K,2,0)</f>
        <v>OCCIDENTE</v>
      </c>
      <c r="Y1200" t="str">
        <f>+VLOOKUP(T$1:T$20590,'DT HUEVO'!$H:$K,3,0)</f>
        <v>CALOTO</v>
      </c>
      <c r="Z1200">
        <f>+VLOOKUP(A$1:A$20590,'DT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MAY</v>
      </c>
    </row>
    <row r="1201" spans="1:28">
      <c r="A1201" s="131">
        <v>2013322</v>
      </c>
      <c r="B1201" s="131" t="s">
        <v>1215</v>
      </c>
      <c r="C1201" s="131" t="s">
        <v>1259</v>
      </c>
      <c r="D1201" s="131">
        <v>5220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478.25</v>
      </c>
      <c r="M1201" s="134">
        <v>46209</v>
      </c>
      <c r="N1201" s="131">
        <v>0</v>
      </c>
      <c r="O1201" s="131" t="s">
        <v>1819</v>
      </c>
      <c r="P1201" s="131">
        <v>2013322</v>
      </c>
      <c r="Q1201" s="131" t="s">
        <v>1739</v>
      </c>
      <c r="R1201" s="131">
        <v>0</v>
      </c>
      <c r="T1201" s="3" t="str">
        <f>+VLOOKUP(Tabla1[[#This Row],[id_bodega]],'CONVERSION DATOS'!B:D,2,0)</f>
        <v>TAT CUCUTA</v>
      </c>
      <c r="U1201" s="3" t="str">
        <f>+VLOOKUP(Q1201,'CONVERSION DATOS'!B:D,3,0)</f>
        <v>BODEGA</v>
      </c>
      <c r="V1201" t="str">
        <f>+VLOOKUP($A$1:$A$20590,'DT HUEVO'!$A:$E,3,0)</f>
        <v>AA</v>
      </c>
      <c r="W1201" t="str">
        <f>+VLOOKUP($A$1:$A$20430,'DT HUEVO'!$A:$E,4,0)</f>
        <v>EMPACADOS</v>
      </c>
      <c r="X1201" t="str">
        <f>+VLOOKUP(T$1:T$20590,'DT HUEVO'!$H:$K,2,0)</f>
        <v>COSTA</v>
      </c>
      <c r="Y1201" t="str">
        <f>+VLOOKUP(T$1:T$20590,'DT HUEVO'!$H:$K,3,0)</f>
        <v>SANTANDER</v>
      </c>
      <c r="Z1201">
        <f>+VLOOKUP(A$1:A$20590,'DT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HD</v>
      </c>
    </row>
    <row r="1202" spans="1:28">
      <c r="A1202" s="131">
        <v>13324</v>
      </c>
      <c r="B1202" s="131" t="s">
        <v>1237</v>
      </c>
      <c r="C1202" s="131" t="s">
        <v>1259</v>
      </c>
      <c r="D1202" s="131">
        <v>86700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470.72</v>
      </c>
      <c r="M1202" s="134">
        <v>46209</v>
      </c>
      <c r="N1202" s="131">
        <v>0</v>
      </c>
      <c r="O1202" s="131" t="s">
        <v>1724</v>
      </c>
      <c r="P1202" s="131">
        <v>13324</v>
      </c>
      <c r="Q1202" s="131" t="s">
        <v>1725</v>
      </c>
      <c r="R1202" s="131">
        <v>0</v>
      </c>
      <c r="T1202" s="3" t="str">
        <f>+VLOOKUP(Tabla1[[#This Row],[id_bodega]],'CONVERSION DATOS'!B:D,2,0)</f>
        <v>LANZA</v>
      </c>
      <c r="U1202" s="3" t="str">
        <f>+VLOOKUP(Q1202,'CONVERSION DATOS'!B:D,3,0)</f>
        <v>PLANTA CLASIFICACION</v>
      </c>
      <c r="V1202" t="str">
        <f>+VLOOKUP($A$1:$A$20584,'DT HUEVO'!$A:$E,3,0)</f>
        <v>AA</v>
      </c>
      <c r="W1202" t="str">
        <f>+VLOOKUP($A$1:$A$20424,'DT HUEVO'!$A:$E,4,0)</f>
        <v>EMPACADOS</v>
      </c>
      <c r="X1202" t="str">
        <f>+VLOOKUP(T$1:T$20584,'DT HUEVO'!$H:$K,2,0)</f>
        <v>-</v>
      </c>
      <c r="Y1202" t="str">
        <f>+VLOOKUP(T$1:T$20584,'DT HUEVO'!$H:$K,3,0)</f>
        <v>SANTANDER</v>
      </c>
      <c r="Z1202">
        <f>+VLOOKUP(A$1:A$20584,'DT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HD</v>
      </c>
    </row>
    <row r="1203" spans="1:28">
      <c r="A1203" s="131">
        <v>13358</v>
      </c>
      <c r="B1203" s="131" t="s">
        <v>33</v>
      </c>
      <c r="C1203" s="131" t="s">
        <v>1259</v>
      </c>
      <c r="D1203" s="131">
        <v>36288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493.6</v>
      </c>
      <c r="M1203" s="134">
        <v>46209</v>
      </c>
      <c r="O1203" s="131" t="s">
        <v>1724</v>
      </c>
      <c r="P1203" s="131">
        <v>13358</v>
      </c>
      <c r="Q1203" s="131" t="s">
        <v>1725</v>
      </c>
      <c r="R1203" s="131">
        <v>0</v>
      </c>
      <c r="T1203" s="3" t="str">
        <f>+VLOOKUP(Tabla1[[#This Row],[id_bodega]],'CONVERSION DATOS'!B:D,2,0)</f>
        <v>LANZA</v>
      </c>
      <c r="U1203" s="3" t="str">
        <f>+VLOOKUP(Q1203,'CONVERSION DATOS'!B:D,3,0)</f>
        <v>PLANTA CLASIFICACION</v>
      </c>
      <c r="V1203" t="str">
        <f>+VLOOKUP($A$1:$A$20584,'DT HUEVO'!$A:$E,3,0)</f>
        <v>AA</v>
      </c>
      <c r="W1203" t="str">
        <f>+VLOOKUP($A$1:$A$20424,'DT HUEVO'!$A:$E,4,0)</f>
        <v>EMPACADOS</v>
      </c>
      <c r="X1203" t="str">
        <f>+VLOOKUP(T$1:T$20584,'DT HUEVO'!$H:$K,2,0)</f>
        <v>-</v>
      </c>
      <c r="Y1203" t="str">
        <f>+VLOOKUP(T$1:T$20584,'DT HUEVO'!$H:$K,3,0)</f>
        <v>SANTANDER</v>
      </c>
      <c r="Z1203">
        <f>+VLOOKUP(A$1:A$20584,'DT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HD</v>
      </c>
    </row>
    <row r="1204" spans="1:28">
      <c r="A1204" s="131">
        <v>2010301</v>
      </c>
      <c r="B1204" s="131" t="s">
        <v>1271</v>
      </c>
      <c r="C1204" s="131" t="s">
        <v>1259</v>
      </c>
      <c r="D1204" s="131">
        <v>3646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376.83</v>
      </c>
      <c r="M1204" s="134">
        <v>46207</v>
      </c>
      <c r="O1204" s="131" t="s">
        <v>1724</v>
      </c>
      <c r="P1204" s="131">
        <v>2010301</v>
      </c>
      <c r="Q1204" s="131" t="s">
        <v>1725</v>
      </c>
      <c r="R1204" s="131">
        <v>0</v>
      </c>
      <c r="T1204" s="3" t="str">
        <f>+VLOOKUP(Tabla1[[#This Row],[id_bodega]],'CONVERSION DATOS'!B:D,2,0)</f>
        <v>LANZA</v>
      </c>
      <c r="U1204" s="3" t="str">
        <f>+VLOOKUP(Q1204,'CONVERSION DATOS'!B:D,3,0)</f>
        <v>PLANTA CLASIFICACION</v>
      </c>
      <c r="V1204" t="str">
        <f>+VLOOKUP($A$1:$A$20538,'DT HUEVO'!$A:$E,3,0)</f>
        <v>AA</v>
      </c>
      <c r="W1204" t="str">
        <f>+VLOOKUP($A$1:$A$20378,'DT HUEVO'!$A:$E,4,0)</f>
        <v>GRIS SUELTO</v>
      </c>
      <c r="X1204" t="str">
        <f>+VLOOKUP(T$1:T$20538,'DT HUEVO'!$H:$K,2,0)</f>
        <v>-</v>
      </c>
      <c r="Y1204" t="str">
        <f>+VLOOKUP(T$1:T$20538,'DT HUEVO'!$H:$K,3,0)</f>
        <v>SANTANDER</v>
      </c>
      <c r="Z1204">
        <f>+VLOOKUP(A$1:A$20538,'DT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HD</v>
      </c>
    </row>
    <row r="1205" spans="1:28">
      <c r="A1205" s="131">
        <v>10301</v>
      </c>
      <c r="B1205" s="131" t="s">
        <v>30</v>
      </c>
      <c r="C1205" s="131" t="s">
        <v>1259</v>
      </c>
      <c r="D1205" s="131">
        <v>2520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284.91000000000003</v>
      </c>
      <c r="M1205" s="134">
        <v>46207</v>
      </c>
      <c r="N1205" s="131">
        <v>10301</v>
      </c>
      <c r="O1205" s="131" t="s">
        <v>1347</v>
      </c>
      <c r="P1205" s="131">
        <v>10301</v>
      </c>
      <c r="Q1205" s="131" t="s">
        <v>1246</v>
      </c>
      <c r="R1205" s="131">
        <v>0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BODEGA</v>
      </c>
      <c r="V1205" t="str">
        <f>+VLOOKUP($A$1:$A$20584,'DT HUEVO'!$A:$E,3,0)</f>
        <v>AA</v>
      </c>
      <c r="W1205" t="str">
        <f>+VLOOKUP($A$1:$A$20424,'DT HUEVO'!$A:$E,4,0)</f>
        <v>GRIS SUELTO</v>
      </c>
      <c r="X1205" t="str">
        <f>+VLOOKUP(T$1:T$20584,'DT HUEVO'!$H:$K,2,0)</f>
        <v>-</v>
      </c>
      <c r="Y1205" t="str">
        <f>+VLOOKUP(T$1:T$20584,'DT HUEVO'!$H:$K,3,0)</f>
        <v>SANTANDER</v>
      </c>
      <c r="Z1205">
        <f>+VLOOKUP(A$1:A$20584,'DT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MAY</v>
      </c>
    </row>
    <row r="1206" spans="1:28">
      <c r="A1206" s="131">
        <v>13322</v>
      </c>
      <c r="B1206" s="131" t="s">
        <v>1170</v>
      </c>
      <c r="C1206" s="131" t="s">
        <v>1259</v>
      </c>
      <c r="D1206" s="131">
        <v>228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478.25</v>
      </c>
      <c r="M1206" s="134">
        <v>46207</v>
      </c>
      <c r="O1206" s="131" t="s">
        <v>1347</v>
      </c>
      <c r="P1206" s="131">
        <v>13322</v>
      </c>
      <c r="Q1206" s="131" t="s">
        <v>1246</v>
      </c>
      <c r="R1206" s="131">
        <v>0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BODEGA</v>
      </c>
      <c r="V1206" t="str">
        <f>+VLOOKUP($A$1:$A$20584,'DT HUEVO'!$A:$E,3,0)</f>
        <v>AA</v>
      </c>
      <c r="W1206" t="str">
        <f>+VLOOKUP($A$1:$A$20424,'DT HUEVO'!$A:$E,4,0)</f>
        <v>EMPACADOS</v>
      </c>
      <c r="X1206" t="str">
        <f>+VLOOKUP(T$1:T$20584,'DT HUEVO'!$H:$K,2,0)</f>
        <v>-</v>
      </c>
      <c r="Y1206" t="str">
        <f>+VLOOKUP(T$1:T$20584,'DT HUEVO'!$H:$K,3,0)</f>
        <v>SANTANDER</v>
      </c>
      <c r="Z1206">
        <f>+VLOOKUP(A$1:A$20584,'DT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HD</v>
      </c>
    </row>
    <row r="1207" spans="1:28">
      <c r="A1207" s="131">
        <v>2013322</v>
      </c>
      <c r="B1207" s="131" t="s">
        <v>1215</v>
      </c>
      <c r="C1207" s="131" t="s">
        <v>1259</v>
      </c>
      <c r="D1207" s="131">
        <v>7440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478.25</v>
      </c>
      <c r="M1207" s="134">
        <v>46207</v>
      </c>
      <c r="N1207" s="131">
        <v>0</v>
      </c>
      <c r="O1207" s="131" t="s">
        <v>1347</v>
      </c>
      <c r="P1207" s="131">
        <v>2013322</v>
      </c>
      <c r="Q1207" s="131" t="s">
        <v>1246</v>
      </c>
      <c r="R1207" s="131">
        <v>0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BODEGA</v>
      </c>
      <c r="V1207" t="str">
        <f>+VLOOKUP($A$1:$A$20590,'DT HUEVO'!$A:$E,3,0)</f>
        <v>AA</v>
      </c>
      <c r="W1207" t="str">
        <f>+VLOOKUP($A$1:$A$20430,'DT HUEVO'!$A:$E,4,0)</f>
        <v>EMPACADOS</v>
      </c>
      <c r="X1207" t="str">
        <f>+VLOOKUP(T$1:T$20590,'DT HUEVO'!$H:$K,2,0)</f>
        <v>-</v>
      </c>
      <c r="Y1207" t="str">
        <f>+VLOOKUP(T$1:T$20590,'DT HUEVO'!$H:$K,3,0)</f>
        <v>SANTANDER</v>
      </c>
      <c r="Z1207">
        <f>+VLOOKUP(A$1:A$20590,'DT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HD</v>
      </c>
    </row>
    <row r="1208" spans="1:28">
      <c r="A1208" s="131">
        <v>13324</v>
      </c>
      <c r="B1208" s="131" t="s">
        <v>1237</v>
      </c>
      <c r="C1208" s="131" t="s">
        <v>1259</v>
      </c>
      <c r="D1208" s="131">
        <v>900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470.72</v>
      </c>
      <c r="M1208" s="134">
        <v>46210</v>
      </c>
      <c r="N1208" s="131">
        <v>0</v>
      </c>
      <c r="O1208" s="131" t="s">
        <v>1276</v>
      </c>
      <c r="P1208" s="131">
        <v>13324</v>
      </c>
      <c r="Q1208" s="131" t="s">
        <v>1014</v>
      </c>
      <c r="R1208" s="131">
        <v>0</v>
      </c>
      <c r="T1208" s="3" t="str">
        <f>+VLOOKUP(Tabla1[[#This Row],[id_bodega]],'CONVERSION DATOS'!B:D,2,0)</f>
        <v>TAT CE MEDELLIN</v>
      </c>
      <c r="U1208" s="3" t="str">
        <f>+VLOOKUP(Q1208,'CONVERSION DATOS'!B:D,3,0)</f>
        <v>BODEGA</v>
      </c>
      <c r="V1208" t="str">
        <f>+VLOOKUP($A$1:$A$20590,'DT HUEVO'!$A:$E,3,0)</f>
        <v>AA</v>
      </c>
      <c r="W1208" t="str">
        <f>+VLOOKUP($A$1:$A$20430,'DT HUEVO'!$A:$E,4,0)</f>
        <v>EMPACADOS</v>
      </c>
      <c r="X1208" t="str">
        <f>+VLOOKUP(T$1:T$20590,'DT HUEVO'!$H:$K,2,0)</f>
        <v>CENTRO DE EMPAQUES</v>
      </c>
      <c r="Y1208" t="str">
        <f>+VLOOKUP(T$1:T$20590,'DT HUEVO'!$H:$K,3,0)</f>
        <v>CALOTO</v>
      </c>
      <c r="Z1208">
        <f>+VLOOKUP(A$1:A$20590,'DT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HD</v>
      </c>
    </row>
    <row r="1209" spans="1:28">
      <c r="A1209" s="131">
        <v>13358</v>
      </c>
      <c r="B1209" s="131" t="s">
        <v>33</v>
      </c>
      <c r="C1209" s="131" t="s">
        <v>1259</v>
      </c>
      <c r="D1209" s="131">
        <v>110304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493.6</v>
      </c>
      <c r="M1209" s="134">
        <v>46210</v>
      </c>
      <c r="O1209" s="131" t="s">
        <v>1276</v>
      </c>
      <c r="P1209" s="131">
        <v>13358</v>
      </c>
      <c r="Q1209" s="131" t="s">
        <v>1014</v>
      </c>
      <c r="R1209" s="131">
        <v>0</v>
      </c>
      <c r="T1209" s="3" t="str">
        <f>+VLOOKUP(Tabla1[[#This Row],[id_bodega]],'CONVERSION DATOS'!B:D,2,0)</f>
        <v>TAT CE MEDELLIN</v>
      </c>
      <c r="U1209" s="3" t="str">
        <f>+VLOOKUP(Q1209,'CONVERSION DATOS'!B:D,3,0)</f>
        <v>BODEGA</v>
      </c>
      <c r="V1209" t="str">
        <f>+VLOOKUP($A$1:$A$20590,'DT HUEVO'!$A:$E,3,0)</f>
        <v>AA</v>
      </c>
      <c r="W1209" t="str">
        <f>+VLOOKUP($A$1:$A$20430,'DT HUEVO'!$A:$E,4,0)</f>
        <v>EMPACADOS</v>
      </c>
      <c r="X1209" t="str">
        <f>+VLOOKUP(T$1:T$20590,'DT HUEVO'!$H:$K,2,0)</f>
        <v>CENTRO DE EMPAQUES</v>
      </c>
      <c r="Y1209" t="str">
        <f>+VLOOKUP(T$1:T$20590,'DT HUEVO'!$H:$K,3,0)</f>
        <v>CALOTO</v>
      </c>
      <c r="Z1209">
        <f>+VLOOKUP(A$1:A$20590,'DT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HD</v>
      </c>
    </row>
    <row r="1210" spans="1:28">
      <c r="A1210" s="131">
        <v>2010301</v>
      </c>
      <c r="B1210" s="131" t="s">
        <v>1271</v>
      </c>
      <c r="C1210" s="131" t="s">
        <v>1259</v>
      </c>
      <c r="D1210" s="131">
        <v>186797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376.83</v>
      </c>
      <c r="M1210" s="134">
        <v>46210</v>
      </c>
      <c r="O1210" s="131" t="s">
        <v>1276</v>
      </c>
      <c r="P1210" s="131">
        <v>2010301</v>
      </c>
      <c r="Q1210" s="131" t="s">
        <v>1014</v>
      </c>
      <c r="R1210" s="131">
        <v>0</v>
      </c>
      <c r="T1210" s="3" t="str">
        <f>+VLOOKUP(Tabla1[[#This Row],[id_bodega]],'CONVERSION DATOS'!B:D,2,0)</f>
        <v>TAT CE MEDELLIN</v>
      </c>
      <c r="U1210" s="3" t="str">
        <f>+VLOOKUP(Q1210,'CONVERSION DATOS'!B:D,3,0)</f>
        <v>BODEGA</v>
      </c>
      <c r="V1210" t="str">
        <f>+VLOOKUP($A$1:$A$20590,'DT HUEVO'!$A:$E,3,0)</f>
        <v>AA</v>
      </c>
      <c r="W1210" t="str">
        <f>+VLOOKUP($A$1:$A$20430,'DT HUEVO'!$A:$E,4,0)</f>
        <v>GRIS SUELTO</v>
      </c>
      <c r="X1210" t="str">
        <f>+VLOOKUP(T$1:T$20590,'DT HUEVO'!$H:$K,2,0)</f>
        <v>CENTRO DE EMPAQUES</v>
      </c>
      <c r="Y1210" t="str">
        <f>+VLOOKUP(T$1:T$20590,'DT HUEVO'!$H:$K,3,0)</f>
        <v>CALOTO</v>
      </c>
      <c r="Z1210">
        <f>+VLOOKUP(A$1:A$20590,'DT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HD</v>
      </c>
    </row>
    <row r="1211" spans="1:28">
      <c r="A1211" s="131">
        <v>2010301</v>
      </c>
      <c r="B1211" s="131" t="s">
        <v>1271</v>
      </c>
      <c r="C1211" s="131" t="s">
        <v>1259</v>
      </c>
      <c r="D1211" s="131">
        <v>175989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376.83</v>
      </c>
      <c r="M1211" s="134">
        <v>46209</v>
      </c>
      <c r="O1211" s="131" t="s">
        <v>1277</v>
      </c>
      <c r="P1211" s="131">
        <v>2010301</v>
      </c>
      <c r="Q1211" s="131" t="s">
        <v>1200</v>
      </c>
      <c r="R1211" s="131">
        <v>0</v>
      </c>
      <c r="T1211" s="3" t="str">
        <f>+VLOOKUP(Tabla1[[#This Row],[id_bodega]],'CONVERSION DATOS'!B:D,2,0)</f>
        <v>TAT CE MONTERIA</v>
      </c>
      <c r="U1211" s="3" t="str">
        <f>+VLOOKUP(Q1211,'CONVERSION DATOS'!B:D,3,0)</f>
        <v>BODEGA</v>
      </c>
      <c r="V1211" t="str">
        <f>+VLOOKUP($A$1:$A$20597,'DT HUEVO'!$A:$E,3,0)</f>
        <v>AA</v>
      </c>
      <c r="W1211" t="str">
        <f>+VLOOKUP($A$1:$A$20437,'DT HUEVO'!$A:$E,4,0)</f>
        <v>GRIS SUELTO</v>
      </c>
      <c r="X1211" t="str">
        <f>+VLOOKUP(T$1:T$20597,'DT HUEVO'!$H:$K,2,0)</f>
        <v>COSTA</v>
      </c>
      <c r="Y1211" t="str">
        <f>+VLOOKUP(T$1:T$20597,'DT HUEVO'!$H:$K,3,0)</f>
        <v>CALOTO</v>
      </c>
      <c r="Z1211">
        <f>+VLOOKUP(A$1:A$20597,'DT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HD</v>
      </c>
    </row>
    <row r="1212" spans="1:28">
      <c r="A1212" s="131">
        <v>10301</v>
      </c>
      <c r="B1212" s="131" t="s">
        <v>30</v>
      </c>
      <c r="C1212" s="131" t="s">
        <v>1259</v>
      </c>
      <c r="D1212" s="131">
        <v>15874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480</v>
      </c>
      <c r="J1212" s="131" t="s">
        <v>1262</v>
      </c>
      <c r="K1212" s="131" t="s">
        <v>1263</v>
      </c>
      <c r="L1212" s="133">
        <v>284.91000000000003</v>
      </c>
      <c r="M1212" s="134">
        <v>46206</v>
      </c>
      <c r="N1212" s="131">
        <v>10301</v>
      </c>
      <c r="O1212" s="131" t="s">
        <v>713</v>
      </c>
      <c r="P1212" s="131">
        <v>10301</v>
      </c>
      <c r="Q1212" s="131" t="s">
        <v>426</v>
      </c>
      <c r="R1212" s="131">
        <v>0</v>
      </c>
      <c r="T1212" s="3" t="str">
        <f>+VLOOKUP(Tabla1[[#This Row],[id_bodega]],'CONVERSION DATOS'!B:D,2,0)</f>
        <v>PALMAS</v>
      </c>
      <c r="U1212" s="3" t="str">
        <f>+VLOOKUP(Q1212,'CONVERSION DATOS'!B:D,3,0)</f>
        <v>PLANTA CLASIFICACION</v>
      </c>
      <c r="V1212" t="str">
        <f>+VLOOKUP($A$1:$A$20597,'DT HUEVO'!$A:$E,3,0)</f>
        <v>AA</v>
      </c>
      <c r="W1212" t="str">
        <f>+VLOOKUP($A$1:$A$20437,'DT HUEVO'!$A:$E,4,0)</f>
        <v>GRIS SUELTO</v>
      </c>
      <c r="X1212" t="str">
        <f>+VLOOKUP(T$1:T$20597,'DT HUEVO'!$H:$K,2,0)</f>
        <v>-</v>
      </c>
      <c r="Y1212" t="str">
        <f>+VLOOKUP(T$1:T$20597,'DT HUEVO'!$H:$K,3,0)</f>
        <v>CALOTO</v>
      </c>
      <c r="Z1212">
        <f>+VLOOKUP(A$1:A$20597,'DT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MAY</v>
      </c>
    </row>
    <row r="1213" spans="1:28">
      <c r="A1213" s="131">
        <v>13324</v>
      </c>
      <c r="B1213" s="131" t="s">
        <v>1237</v>
      </c>
      <c r="C1213" s="131" t="s">
        <v>1259</v>
      </c>
      <c r="D1213" s="131">
        <v>600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470.72</v>
      </c>
      <c r="M1213" s="134">
        <v>46206</v>
      </c>
      <c r="N1213" s="131">
        <v>0</v>
      </c>
      <c r="O1213" s="131" t="s">
        <v>713</v>
      </c>
      <c r="P1213" s="131">
        <v>13324</v>
      </c>
      <c r="Q1213" s="131" t="s">
        <v>426</v>
      </c>
      <c r="R1213" s="131">
        <v>0</v>
      </c>
      <c r="T1213" s="3" t="str">
        <f>+VLOOKUP(Tabla1[[#This Row],[id_bodega]],'CONVERSION DATOS'!B:D,2,0)</f>
        <v>PALMAS</v>
      </c>
      <c r="U1213" s="3" t="str">
        <f>+VLOOKUP(Q1213,'CONVERSION DATOS'!B:D,3,0)</f>
        <v>PLANTA CLASIFICACION</v>
      </c>
      <c r="V1213" t="str">
        <f>+VLOOKUP($A$1:$A$20597,'DT HUEVO'!$A:$E,3,0)</f>
        <v>AA</v>
      </c>
      <c r="W1213" t="str">
        <f>+VLOOKUP($A$1:$A$20437,'DT HUEVO'!$A:$E,4,0)</f>
        <v>EMPACADOS</v>
      </c>
      <c r="X1213" t="str">
        <f>+VLOOKUP(T$1:T$20597,'DT HUEVO'!$H:$K,2,0)</f>
        <v>-</v>
      </c>
      <c r="Y1213" t="str">
        <f>+VLOOKUP(T$1:T$20597,'DT HUEVO'!$H:$K,3,0)</f>
        <v>CALOTO</v>
      </c>
      <c r="Z1213">
        <f>+VLOOKUP(A$1:A$20597,'DT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HD</v>
      </c>
    </row>
    <row r="1214" spans="1:28">
      <c r="A1214" s="131">
        <v>13358</v>
      </c>
      <c r="B1214" s="131" t="s">
        <v>33</v>
      </c>
      <c r="C1214" s="131" t="s">
        <v>1259</v>
      </c>
      <c r="D1214" s="131">
        <v>13824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493.6</v>
      </c>
      <c r="M1214" s="134">
        <v>46209</v>
      </c>
      <c r="O1214" s="131" t="s">
        <v>713</v>
      </c>
      <c r="P1214" s="131">
        <v>13358</v>
      </c>
      <c r="Q1214" s="131" t="s">
        <v>426</v>
      </c>
      <c r="R1214" s="131">
        <v>0</v>
      </c>
      <c r="T1214" s="3" t="str">
        <f>+VLOOKUP(Tabla1[[#This Row],[id_bodega]],'CONVERSION DATOS'!B:D,2,0)</f>
        <v>PALMAS</v>
      </c>
      <c r="U1214" s="3" t="str">
        <f>+VLOOKUP(Q1214,'CONVERSION DATOS'!B:D,3,0)</f>
        <v>PLANTA CLASIFICACION</v>
      </c>
      <c r="V1214" t="str">
        <f>+VLOOKUP($A$1:$A$20597,'DT HUEVO'!$A:$E,3,0)</f>
        <v>AA</v>
      </c>
      <c r="W1214" t="str">
        <f>+VLOOKUP($A$1:$A$20437,'DT HUEVO'!$A:$E,4,0)</f>
        <v>EMPACADOS</v>
      </c>
      <c r="X1214" t="str">
        <f>+VLOOKUP(T$1:T$20597,'DT HUEVO'!$H:$K,2,0)</f>
        <v>-</v>
      </c>
      <c r="Y1214" t="str">
        <f>+VLOOKUP(T$1:T$20597,'DT HUEVO'!$H:$K,3,0)</f>
        <v>CALOTO</v>
      </c>
      <c r="Z1214">
        <f>+VLOOKUP(A$1:A$20597,'DT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HD</v>
      </c>
    </row>
    <row r="1215" spans="1:28">
      <c r="A1215" s="131">
        <v>2010301</v>
      </c>
      <c r="B1215" s="131" t="s">
        <v>1271</v>
      </c>
      <c r="C1215" s="131" t="s">
        <v>1259</v>
      </c>
      <c r="D1215" s="131">
        <v>260411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376.83</v>
      </c>
      <c r="M1215" s="134">
        <v>46209</v>
      </c>
      <c r="O1215" s="131" t="s">
        <v>713</v>
      </c>
      <c r="P1215" s="131">
        <v>2010301</v>
      </c>
      <c r="Q1215" s="131" t="s">
        <v>426</v>
      </c>
      <c r="R1215" s="131">
        <v>0</v>
      </c>
      <c r="T1215" s="3" t="str">
        <f>+VLOOKUP(Tabla1[[#This Row],[id_bodega]],'CONVERSION DATOS'!B:D,2,0)</f>
        <v>PALMAS</v>
      </c>
      <c r="U1215" s="3" t="str">
        <f>+VLOOKUP(Q1215,'CONVERSION DATOS'!B:D,3,0)</f>
        <v>PLANTA CLASIFICACION</v>
      </c>
      <c r="V1215" t="str">
        <f>+VLOOKUP($A$1:$A$20597,'DT HUEVO'!$A:$E,3,0)</f>
        <v>AA</v>
      </c>
      <c r="W1215" t="str">
        <f>+VLOOKUP($A$1:$A$20437,'DT HUEVO'!$A:$E,4,0)</f>
        <v>GRIS SUELTO</v>
      </c>
      <c r="X1215" t="str">
        <f>+VLOOKUP(T$1:T$20597,'DT HUEVO'!$H:$K,2,0)</f>
        <v>-</v>
      </c>
      <c r="Y1215" t="str">
        <f>+VLOOKUP(T$1:T$20597,'DT HUEVO'!$H:$K,3,0)</f>
        <v>CALOTO</v>
      </c>
      <c r="Z1215">
        <f>+VLOOKUP(A$1:A$20597,'DT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HD</v>
      </c>
    </row>
    <row r="1216" spans="1:28">
      <c r="A1216" s="131">
        <v>13359</v>
      </c>
      <c r="B1216" s="131" t="s">
        <v>1737</v>
      </c>
      <c r="C1216" s="131" t="s">
        <v>1259</v>
      </c>
      <c r="D1216" s="131">
        <v>300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478.25</v>
      </c>
      <c r="M1216" s="134">
        <v>46204</v>
      </c>
      <c r="N1216" s="131">
        <v>13359</v>
      </c>
      <c r="O1216" s="131" t="s">
        <v>464</v>
      </c>
      <c r="P1216" s="131">
        <v>13359</v>
      </c>
      <c r="Q1216" s="131" t="s">
        <v>466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BODEGA</v>
      </c>
      <c r="V1216" t="str">
        <f>+VLOOKUP($A$1:$A$20597,'DT HUEVO'!$A:$E,3,0)</f>
        <v>AA</v>
      </c>
      <c r="W1216" t="str">
        <f>+VLOOKUP($A$1:$A$20437,'DT HUEVO'!$A:$E,4,0)</f>
        <v>EMPACADOS</v>
      </c>
      <c r="X1216" t="str">
        <f>+VLOOKUP(T$1:T$20597,'DT HUEVO'!$H:$K,2,0)</f>
        <v>CENTRO ORIENTE</v>
      </c>
      <c r="Y1216" t="str">
        <f>+VLOOKUP(T$1:T$20597,'DT HUEVO'!$H:$K,3,0)</f>
        <v>SANTANDER</v>
      </c>
      <c r="Z1216">
        <f>+VLOOKUP(A$1:A$20597,'DT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HD</v>
      </c>
    </row>
    <row r="1217" spans="1:28">
      <c r="A1217" s="131">
        <v>13359</v>
      </c>
      <c r="B1217" s="131" t="s">
        <v>1737</v>
      </c>
      <c r="C1217" s="131" t="s">
        <v>1259</v>
      </c>
      <c r="D1217" s="131">
        <v>300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478.25</v>
      </c>
      <c r="M1217" s="134">
        <v>46206</v>
      </c>
      <c r="N1217" s="131">
        <v>13359</v>
      </c>
      <c r="O1217" s="131" t="s">
        <v>1279</v>
      </c>
      <c r="P1217" s="131">
        <v>13359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+VLOOKUP($A$1:$A$20597,'DT HUEVO'!$A:$E,3,0)</f>
        <v>AA</v>
      </c>
      <c r="W1217" t="str">
        <f>+VLOOKUP($A$1:$A$20437,'DT HUEVO'!$A:$E,4,0)</f>
        <v>EMPACADOS</v>
      </c>
      <c r="X1217" t="str">
        <f>+VLOOKUP(T$1:T$20597,'DT HUEVO'!$H:$K,2,0)</f>
        <v>CENTRO ORIENTE</v>
      </c>
      <c r="Y1217" t="str">
        <f>+VLOOKUP(T$1:T$20597,'DT HUEVO'!$H:$K,3,0)</f>
        <v>SANTANDER</v>
      </c>
      <c r="Z1217">
        <f>+VLOOKUP(A$1:A$20597,'DT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13358</v>
      </c>
      <c r="B1218" s="131" t="s">
        <v>33</v>
      </c>
      <c r="C1218" s="131" t="s">
        <v>1259</v>
      </c>
      <c r="D1218" s="131">
        <v>36576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493.6</v>
      </c>
      <c r="M1218" s="134">
        <v>46209</v>
      </c>
      <c r="O1218" s="131" t="s">
        <v>948</v>
      </c>
      <c r="P1218" s="131">
        <v>13358</v>
      </c>
      <c r="Q1218" s="131" t="s">
        <v>949</v>
      </c>
      <c r="R1218" s="131">
        <v>0</v>
      </c>
      <c r="S1218" s="132">
        <v>96</v>
      </c>
      <c r="T1218" s="3" t="str">
        <f>+VLOOKUP(Tabla1[[#This Row],[id_bodega]],'CONVERSION DATOS'!B:D,2,0)</f>
        <v>TAT CE BOGOTA</v>
      </c>
      <c r="U1218" s="3" t="str">
        <f>+VLOOKUP(Q1218,'CONVERSION DATOS'!B:D,3,0)</f>
        <v>TRANSITO</v>
      </c>
      <c r="V1218" t="str">
        <f>+VLOOKUP($A$1:$A$20597,'DT HUEVO'!$A:$E,3,0)</f>
        <v>AA</v>
      </c>
      <c r="W1218" t="str">
        <f>+VLOOKUP($A$1:$A$20437,'DT HUEVO'!$A:$E,4,0)</f>
        <v>EMPACADOS</v>
      </c>
      <c r="X1218" t="str">
        <f>+VLOOKUP(T$1:T$20597,'DT HUEVO'!$H:$K,2,0)</f>
        <v>CENTRO DE EMPAQUES</v>
      </c>
      <c r="Y1218" t="str">
        <f>+VLOOKUP(T$1:T$20597,'DT HUEVO'!$H:$K,3,0)</f>
        <v>CALOTO</v>
      </c>
      <c r="Z1218">
        <f>+VLOOKUP(A$1:A$20597,'DT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2010301</v>
      </c>
      <c r="B1219" s="131" t="s">
        <v>1271</v>
      </c>
      <c r="C1219" s="131" t="s">
        <v>1259</v>
      </c>
      <c r="D1219" s="131">
        <v>214320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376.83</v>
      </c>
      <c r="M1219" s="134">
        <v>46209</v>
      </c>
      <c r="O1219" s="131" t="s">
        <v>948</v>
      </c>
      <c r="P1219" s="131">
        <v>2010301</v>
      </c>
      <c r="Q1219" s="131" t="s">
        <v>949</v>
      </c>
      <c r="R1219" s="131">
        <v>0</v>
      </c>
      <c r="S1219" s="132">
        <v>96</v>
      </c>
      <c r="T1219" s="3" t="str">
        <f>+VLOOKUP(Tabla1[[#This Row],[id_bodega]],'CONVERSION DATOS'!B:D,2,0)</f>
        <v>TAT CE BOGOTA</v>
      </c>
      <c r="U1219" s="3" t="str">
        <f>+VLOOKUP(Q1219,'CONVERSION DATOS'!B:D,3,0)</f>
        <v>TRANSITO</v>
      </c>
      <c r="V1219" t="str">
        <f>+VLOOKUP($A$1:$A$20597,'DT HUEVO'!$A:$E,3,0)</f>
        <v>AA</v>
      </c>
      <c r="W1219" t="str">
        <f>+VLOOKUP($A$1:$A$20437,'DT HUEVO'!$A:$E,4,0)</f>
        <v>GRIS SUELTO</v>
      </c>
      <c r="X1219" t="str">
        <f>+VLOOKUP(T$1:T$20597,'DT HUEVO'!$H:$K,2,0)</f>
        <v>CENTRO DE EMPAQUES</v>
      </c>
      <c r="Y1219" t="str">
        <f>+VLOOKUP(T$1:T$20597,'DT HUEVO'!$H:$K,3,0)</f>
        <v>CALOTO</v>
      </c>
      <c r="Z1219">
        <f>+VLOOKUP(A$1:A$20597,'DT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13358</v>
      </c>
      <c r="B1220" s="131" t="s">
        <v>33</v>
      </c>
      <c r="C1220" s="131" t="s">
        <v>1259</v>
      </c>
      <c r="D1220" s="131">
        <v>108000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493.6</v>
      </c>
      <c r="M1220" s="134">
        <v>46209</v>
      </c>
      <c r="O1220" s="131" t="s">
        <v>715</v>
      </c>
      <c r="P1220" s="131">
        <v>13358</v>
      </c>
      <c r="Q1220" s="131" t="s">
        <v>486</v>
      </c>
      <c r="R1220" s="131">
        <v>0</v>
      </c>
      <c r="S1220" s="132">
        <v>96</v>
      </c>
      <c r="T1220" s="3" t="str">
        <f>+VLOOKUP(Tabla1[[#This Row],[id_bodega]],'CONVERSION DATOS'!B:D,2,0)</f>
        <v>TAT CE BARRANQUILLA</v>
      </c>
      <c r="U1220" s="3" t="str">
        <f>+VLOOKUP(Q1220,'CONVERSION DATOS'!B:D,3,0)</f>
        <v>TRANSITO</v>
      </c>
      <c r="V1220" t="str">
        <f>+VLOOKUP($A$1:$A$20597,'DT HUEVO'!$A:$E,3,0)</f>
        <v>AA</v>
      </c>
      <c r="W1220" t="str">
        <f>+VLOOKUP($A$1:$A$20437,'DT HUEVO'!$A:$E,4,0)</f>
        <v>EMPACADOS</v>
      </c>
      <c r="X1220" t="str">
        <f>+VLOOKUP(T$1:T$20597,'DT HUEVO'!$H:$K,2,0)</f>
        <v>CENTRO DE EMPAQUES</v>
      </c>
      <c r="Y1220" t="str">
        <f>+VLOOKUP(T$1:T$20597,'DT HUEVO'!$H:$K,3,0)</f>
        <v>SANTANDER</v>
      </c>
      <c r="Z1220">
        <f>+VLOOKUP(A$1:A$20597,'DT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131">
        <v>13324</v>
      </c>
      <c r="B1221" s="131" t="s">
        <v>1237</v>
      </c>
      <c r="C1221" s="131" t="s">
        <v>1259</v>
      </c>
      <c r="D1221" s="131">
        <v>2160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469.99179012345678</v>
      </c>
      <c r="M1221" s="134">
        <v>46207</v>
      </c>
      <c r="N1221" s="131">
        <v>0</v>
      </c>
      <c r="O1221" s="131" t="s">
        <v>1159</v>
      </c>
      <c r="P1221" s="131">
        <v>13324</v>
      </c>
      <c r="Q1221" s="131" t="s">
        <v>1160</v>
      </c>
      <c r="R1221" s="131">
        <v>0</v>
      </c>
      <c r="T1221" s="3" t="str">
        <f>+VLOOKUP(Tabla1[[#This Row],[id_bodega]],'CONVERSION DATOS'!B:D,2,0)</f>
        <v>TAT CE CALI</v>
      </c>
      <c r="U1221" s="3" t="str">
        <f>+VLOOKUP(Q1221,'CONVERSION DATOS'!B:D,3,0)</f>
        <v>TRANSITO</v>
      </c>
      <c r="V1221" t="str">
        <f>+VLOOKUP($A$1:$A$20597,'DT HUEVO'!$A:$E,3,0)</f>
        <v>AA</v>
      </c>
      <c r="W1221" t="str">
        <f>+VLOOKUP($A$1:$A$20437,'DT HUEVO'!$A:$E,4,0)</f>
        <v>EMPACADOS</v>
      </c>
      <c r="X1221" t="str">
        <f>+VLOOKUP(T$1:T$20597,'DT HUEVO'!$H:$K,2,0)</f>
        <v>OCCIDENTE</v>
      </c>
      <c r="Y1221" t="str">
        <f>+VLOOKUP(T$1:T$20597,'DT HUEVO'!$H:$K,3,0)</f>
        <v>CALOTO</v>
      </c>
      <c r="Z1221">
        <f>+VLOOKUP(A$1:A$20597,'DT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HD</v>
      </c>
    </row>
    <row r="1222" spans="1:28">
      <c r="A1222" s="131">
        <v>13358</v>
      </c>
      <c r="B1222" s="131" t="s">
        <v>33</v>
      </c>
      <c r="C1222" s="131" t="s">
        <v>1259</v>
      </c>
      <c r="D1222" s="131">
        <v>576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493.6</v>
      </c>
      <c r="M1222" s="134">
        <v>46209</v>
      </c>
      <c r="O1222" s="131" t="s">
        <v>1159</v>
      </c>
      <c r="P1222" s="131">
        <v>13358</v>
      </c>
      <c r="Q1222" s="131" t="s">
        <v>1160</v>
      </c>
      <c r="R1222" s="131">
        <v>0</v>
      </c>
      <c r="T1222" s="3" t="str">
        <f>+VLOOKUP(Tabla1[[#This Row],[id_bodega]],'CONVERSION DATOS'!B:D,2,0)</f>
        <v>TAT CE CALI</v>
      </c>
      <c r="U1222" s="3" t="str">
        <f>+VLOOKUP(Q1222,'CONVERSION DATOS'!B:D,3,0)</f>
        <v>TRANSITO</v>
      </c>
      <c r="V1222" t="str">
        <f>+VLOOKUP($A$1:$A$20597,'DT HUEVO'!$A:$E,3,0)</f>
        <v>AA</v>
      </c>
      <c r="W1222" t="str">
        <f>+VLOOKUP($A$1:$A$20437,'DT HUEVO'!$A:$E,4,0)</f>
        <v>EMPACADOS</v>
      </c>
      <c r="X1222" t="str">
        <f>+VLOOKUP(T$1:T$20597,'DT HUEVO'!$H:$K,2,0)</f>
        <v>OCCIDENTE</v>
      </c>
      <c r="Y1222" t="str">
        <f>+VLOOKUP(T$1:T$20597,'DT HUEVO'!$H:$K,3,0)</f>
        <v>CALOTO</v>
      </c>
      <c r="Z1222">
        <f>+VLOOKUP(A$1:A$20597,'DT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 s="131">
        <v>13359</v>
      </c>
      <c r="B1223" s="131" t="s">
        <v>1737</v>
      </c>
      <c r="C1223" s="131" t="s">
        <v>1259</v>
      </c>
      <c r="D1223" s="131">
        <v>60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478.25</v>
      </c>
      <c r="M1223" s="134">
        <v>46204</v>
      </c>
      <c r="N1223" s="131">
        <v>13359</v>
      </c>
      <c r="O1223" s="131" t="s">
        <v>821</v>
      </c>
      <c r="P1223" s="131">
        <v>13359</v>
      </c>
      <c r="Q1223" s="131" t="s">
        <v>488</v>
      </c>
      <c r="R1223" s="131">
        <v>0</v>
      </c>
      <c r="S1223" s="132">
        <v>96</v>
      </c>
      <c r="T1223" s="3" t="str">
        <f>+VLOOKUP(Tabla1[[#This Row],[id_bodega]],'CONVERSION DATOS'!B:D,2,0)</f>
        <v>LANZA</v>
      </c>
      <c r="U1223" s="3" t="str">
        <f>+VLOOKUP(Q1223,'CONVERSION DATOS'!B:D,3,0)</f>
        <v>PLANTA CLASIFICACION</v>
      </c>
      <c r="V1223" t="str">
        <f>+VLOOKUP($A$1:$A$20597,'DT HUEVO'!$A:$E,3,0)</f>
        <v>AA</v>
      </c>
      <c r="W1223" t="str">
        <f>+VLOOKUP($A$1:$A$20437,'DT HUEVO'!$A:$E,4,0)</f>
        <v>EMPACADOS</v>
      </c>
      <c r="X1223" t="str">
        <f>+VLOOKUP(T$1:T$20597,'DT HUEVO'!$H:$K,2,0)</f>
        <v>-</v>
      </c>
      <c r="Y1223" t="str">
        <f>+VLOOKUP(T$1:T$20597,'DT HUEVO'!$H:$K,3,0)</f>
        <v>SANTANDER</v>
      </c>
      <c r="Z1223">
        <f>+VLOOKUP(A$1:A$20597,'DT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HD</v>
      </c>
    </row>
    <row r="1224" spans="1:28">
      <c r="A1224" s="131">
        <v>2010301</v>
      </c>
      <c r="B1224" s="131" t="s">
        <v>1271</v>
      </c>
      <c r="C1224" s="131" t="s">
        <v>1259</v>
      </c>
      <c r="D1224" s="131">
        <v>2880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376.83</v>
      </c>
      <c r="M1224" s="134">
        <v>46209</v>
      </c>
      <c r="O1224" s="131" t="s">
        <v>821</v>
      </c>
      <c r="P1224" s="131">
        <v>2010301</v>
      </c>
      <c r="Q1224" s="131" t="s">
        <v>488</v>
      </c>
      <c r="R1224" s="131">
        <v>0</v>
      </c>
      <c r="S1224" s="132">
        <v>96</v>
      </c>
      <c r="T1224" s="3" t="str">
        <f>+VLOOKUP(Tabla1[[#This Row],[id_bodega]],'CONVERSION DATOS'!B:D,2,0)</f>
        <v>LANZA</v>
      </c>
      <c r="U1224" s="3" t="str">
        <f>+VLOOKUP(Q1224,'CONVERSION DATOS'!B:D,3,0)</f>
        <v>PLANTA CLASIFICACION</v>
      </c>
      <c r="V1224" t="str">
        <f>+VLOOKUP($A$1:$A$20597,'DT HUEVO'!$A:$E,3,0)</f>
        <v>AA</v>
      </c>
      <c r="W1224" t="str">
        <f>+VLOOKUP($A$1:$A$20437,'DT HUEVO'!$A:$E,4,0)</f>
        <v>GRIS SUELTO</v>
      </c>
      <c r="X1224" t="str">
        <f>+VLOOKUP(T$1:T$20597,'DT HUEVO'!$H:$K,2,0)</f>
        <v>-</v>
      </c>
      <c r="Y1224" t="str">
        <f>+VLOOKUP(T$1:T$20597,'DT HUEVO'!$H:$K,3,0)</f>
        <v>SANTANDER</v>
      </c>
      <c r="Z1224">
        <f>+VLOOKUP(A$1:A$20597,'DT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HD</v>
      </c>
    </row>
    <row r="1225" spans="1:28">
      <c r="A1225" s="131">
        <v>13324</v>
      </c>
      <c r="B1225" s="131" t="s">
        <v>1237</v>
      </c>
      <c r="C1225" s="131" t="s">
        <v>1259</v>
      </c>
      <c r="D1225" s="131">
        <v>300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470.72</v>
      </c>
      <c r="M1225" s="134">
        <v>46209</v>
      </c>
      <c r="N1225" s="131">
        <v>0</v>
      </c>
      <c r="O1225" s="131" t="s">
        <v>1714</v>
      </c>
      <c r="P1225" s="131">
        <v>13324</v>
      </c>
      <c r="Q1225" s="131" t="s">
        <v>1715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+VLOOKUP($A$1:$A$20597,'DT HUEVO'!$A:$E,3,0)</f>
        <v>AA</v>
      </c>
      <c r="W1225" t="str">
        <f>+VLOOKUP($A$1:$A$20437,'DT HUEVO'!$A:$E,4,0)</f>
        <v>EMPACADOS</v>
      </c>
      <c r="X1225" t="str">
        <f>+VLOOKUP(T$1:T$20597,'DT HUEVO'!$H:$K,2,0)</f>
        <v>-</v>
      </c>
      <c r="Y1225" t="str">
        <f>+VLOOKUP(T$1:T$20597,'DT HUEVO'!$H:$K,3,0)</f>
        <v>SANTANDER</v>
      </c>
      <c r="Z1225">
        <f>+VLOOKUP(A$1:A$20597,'DT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131">
        <v>13358</v>
      </c>
      <c r="B1226" s="131" t="s">
        <v>33</v>
      </c>
      <c r="C1226" s="131" t="s">
        <v>1259</v>
      </c>
      <c r="D1226" s="131">
        <v>288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493.59993055555549</v>
      </c>
      <c r="M1226" s="134">
        <v>46209</v>
      </c>
      <c r="O1226" s="131" t="s">
        <v>1714</v>
      </c>
      <c r="P1226" s="131">
        <v>13358</v>
      </c>
      <c r="Q1226" s="131" t="s">
        <v>1715</v>
      </c>
      <c r="R1226" s="131">
        <v>0</v>
      </c>
      <c r="S1226" s="132">
        <v>96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TRANSITO</v>
      </c>
      <c r="V1226" t="str">
        <f>+VLOOKUP($A$1:$A$20597,'DT HUEVO'!$A:$E,3,0)</f>
        <v>AA</v>
      </c>
      <c r="W1226" t="str">
        <f>+VLOOKUP($A$1:$A$20437,'DT HUEVO'!$A:$E,4,0)</f>
        <v>EMPACADOS</v>
      </c>
      <c r="X1226" t="str">
        <f>+VLOOKUP(T$1:T$20597,'DT HUEVO'!$H:$K,2,0)</f>
        <v>-</v>
      </c>
      <c r="Y1226" t="str">
        <f>+VLOOKUP(T$1:T$20597,'DT HUEVO'!$H:$K,3,0)</f>
        <v>SANTANDER</v>
      </c>
      <c r="Z1226">
        <f>+VLOOKUP(A$1:A$20597,'DT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131">
        <v>13359</v>
      </c>
      <c r="B1227" s="131" t="s">
        <v>1737</v>
      </c>
      <c r="C1227" s="131" t="s">
        <v>1259</v>
      </c>
      <c r="D1227" s="131">
        <v>300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478.25</v>
      </c>
      <c r="M1227" s="134">
        <v>46207</v>
      </c>
      <c r="N1227" s="131">
        <v>13359</v>
      </c>
      <c r="O1227" s="131" t="s">
        <v>1714</v>
      </c>
      <c r="P1227" s="131">
        <v>13359</v>
      </c>
      <c r="Q1227" s="131" t="s">
        <v>1715</v>
      </c>
      <c r="R1227" s="131">
        <v>0</v>
      </c>
      <c r="S1227" s="132">
        <v>96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TRANSITO</v>
      </c>
      <c r="V1227" t="str">
        <f>+VLOOKUP($A$1:$A$20597,'DT HUEVO'!$A:$E,3,0)</f>
        <v>AA</v>
      </c>
      <c r="W1227" t="str">
        <f>+VLOOKUP($A$1:$A$20437,'DT HUEVO'!$A:$E,4,0)</f>
        <v>EMPACADOS</v>
      </c>
      <c r="X1227" t="str">
        <f>+VLOOKUP(T$1:T$20597,'DT HUEVO'!$H:$K,2,0)</f>
        <v>-</v>
      </c>
      <c r="Y1227" t="str">
        <f>+VLOOKUP(T$1:T$20597,'DT HUEVO'!$H:$K,3,0)</f>
        <v>SANTANDER</v>
      </c>
      <c r="Z1227">
        <f>+VLOOKUP(A$1:A$20597,'DT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13358</v>
      </c>
      <c r="B1228" s="131" t="s">
        <v>33</v>
      </c>
      <c r="C1228" s="131" t="s">
        <v>1259</v>
      </c>
      <c r="D1228" s="131">
        <v>146016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493.6</v>
      </c>
      <c r="M1228" s="134">
        <v>46209</v>
      </c>
      <c r="O1228" s="131" t="s">
        <v>1742</v>
      </c>
      <c r="P1228" s="131">
        <v>13358</v>
      </c>
      <c r="Q1228" s="131" t="s">
        <v>1015</v>
      </c>
      <c r="R1228" s="131">
        <v>0</v>
      </c>
      <c r="S1228" s="132">
        <v>96</v>
      </c>
      <c r="T1228" s="3" t="str">
        <f>+VLOOKUP(Tabla1[[#This Row],[id_bodega]],'CONVERSION DATOS'!B:D,2,0)</f>
        <v>TAT CE MEDELLIN</v>
      </c>
      <c r="U1228" s="3" t="str">
        <f>+VLOOKUP(Q1228,'CONVERSION DATOS'!B:D,3,0)</f>
        <v>TRANSITO</v>
      </c>
      <c r="V1228" t="str">
        <f>+VLOOKUP($A$1:$A$20597,'DT HUEVO'!$A:$E,3,0)</f>
        <v>AA</v>
      </c>
      <c r="W1228" t="str">
        <f>+VLOOKUP($A$1:$A$20437,'DT HUEVO'!$A:$E,4,0)</f>
        <v>EMPACADOS</v>
      </c>
      <c r="X1228" t="str">
        <f>+VLOOKUP(T$1:T$20597,'DT HUEVO'!$H:$K,2,0)</f>
        <v>CENTRO DE EMPAQUES</v>
      </c>
      <c r="Y1228" t="str">
        <f>+VLOOKUP(T$1:T$20597,'DT HUEVO'!$H:$K,3,0)</f>
        <v>CALOTO</v>
      </c>
      <c r="Z1228">
        <f>+VLOOKUP(A$1:A$20597,'DT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2010301</v>
      </c>
      <c r="B1229" s="131" t="s">
        <v>1271</v>
      </c>
      <c r="C1229" s="131" t="s">
        <v>1259</v>
      </c>
      <c r="D1229" s="131">
        <v>85080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376.83</v>
      </c>
      <c r="M1229" s="134">
        <v>46210</v>
      </c>
      <c r="O1229" s="131" t="s">
        <v>1742</v>
      </c>
      <c r="P1229" s="131">
        <v>2010301</v>
      </c>
      <c r="Q1229" s="131" t="s">
        <v>1015</v>
      </c>
      <c r="R1229" s="131">
        <v>0</v>
      </c>
      <c r="S1229" s="132">
        <v>96</v>
      </c>
      <c r="T1229" s="3" t="str">
        <f>+VLOOKUP(Tabla1[[#This Row],[id_bodega]],'CONVERSION DATOS'!B:D,2,0)</f>
        <v>TAT CE MEDELLIN</v>
      </c>
      <c r="U1229" s="3" t="str">
        <f>+VLOOKUP(Q1229,'CONVERSION DATOS'!B:D,3,0)</f>
        <v>TRANSITO</v>
      </c>
      <c r="V1229" t="str">
        <f>+VLOOKUP($A$1:$A$20597,'DT HUEVO'!$A:$E,3,0)</f>
        <v>AA</v>
      </c>
      <c r="W1229" t="str">
        <f>+VLOOKUP($A$1:$A$20437,'DT HUEVO'!$A:$E,4,0)</f>
        <v>GRIS SUELTO</v>
      </c>
      <c r="X1229" t="str">
        <f>+VLOOKUP(T$1:T$20597,'DT HUEVO'!$H:$K,2,0)</f>
        <v>CENTRO DE EMPAQUES</v>
      </c>
      <c r="Y1229" t="str">
        <f>+VLOOKUP(T$1:T$20597,'DT HUEVO'!$H:$K,3,0)</f>
        <v>CALOTO</v>
      </c>
      <c r="Z1229">
        <f>+VLOOKUP(A$1:A$20597,'DT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10401</v>
      </c>
      <c r="B1230" s="131" t="s">
        <v>34</v>
      </c>
      <c r="C1230" s="131" t="s">
        <v>1259</v>
      </c>
      <c r="D1230" s="131">
        <v>222906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440</v>
      </c>
      <c r="J1230" s="131" t="s">
        <v>1262</v>
      </c>
      <c r="K1230" s="131" t="s">
        <v>1263</v>
      </c>
      <c r="L1230" s="133">
        <v>259.73</v>
      </c>
      <c r="M1230" s="134">
        <v>46209</v>
      </c>
      <c r="N1230" s="131">
        <v>10401</v>
      </c>
      <c r="O1230" s="131" t="s">
        <v>25</v>
      </c>
      <c r="P1230" s="131">
        <v>10401</v>
      </c>
      <c r="Q1230" s="131" t="s">
        <v>26</v>
      </c>
      <c r="R1230" s="131">
        <v>0</v>
      </c>
      <c r="T1230" s="3" t="str">
        <f>+VLOOKUP(Tabla1[[#This Row],[id_bodega]],'CONVERSION DATOS'!B:D,2,0)</f>
        <v>ALKA1</v>
      </c>
      <c r="U1230" s="3" t="str">
        <f>+VLOOKUP(Q1230,'CONVERSION DATOS'!B:D,3,0)</f>
        <v>PLANTA CLASIFICACION</v>
      </c>
      <c r="V1230" t="str">
        <f>+VLOOKUP($A$1:$A$20505,'DT HUEVO'!$A:$E,3,0)</f>
        <v>A</v>
      </c>
      <c r="W1230" t="str">
        <f>+VLOOKUP($A$1:$A$20345,'DT HUEVO'!$A:$E,4,0)</f>
        <v>GRIS SUELTO</v>
      </c>
      <c r="X1230" t="str">
        <f>+VLOOKUP(T$1:T$20505,'DT HUEVO'!$H:$K,2,0)</f>
        <v>-</v>
      </c>
      <c r="Y1230" t="str">
        <f>+VLOOKUP(T$1:T$20505,'DT HUEVO'!$H:$K,3,0)</f>
        <v>CALOTO</v>
      </c>
      <c r="Z1230">
        <f>+VLOOKUP(A$1:A$20505,'DT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MAY</v>
      </c>
    </row>
    <row r="1231" spans="1:28">
      <c r="A1231" s="131">
        <v>2410401</v>
      </c>
      <c r="B1231" s="131" t="s">
        <v>1810</v>
      </c>
      <c r="C1231" s="131" t="s">
        <v>1259</v>
      </c>
      <c r="D1231" s="131">
        <v>449895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406.83</v>
      </c>
      <c r="M1231" s="134">
        <v>46209</v>
      </c>
      <c r="N1231" s="131">
        <v>0</v>
      </c>
      <c r="O1231" s="131" t="s">
        <v>25</v>
      </c>
      <c r="P1231" s="131">
        <v>2410401</v>
      </c>
      <c r="Q1231" s="131" t="s">
        <v>26</v>
      </c>
      <c r="R1231" s="131">
        <v>0</v>
      </c>
      <c r="T1231" s="3" t="str">
        <f>+VLOOKUP(Tabla1[[#This Row],[id_bodega]],'CONVERSION DATOS'!B:D,2,0)</f>
        <v>ALKA1</v>
      </c>
      <c r="U1231" s="3" t="str">
        <f>+VLOOKUP(Q1231,'CONVERSION DATOS'!B:D,3,0)</f>
        <v>PLANTA CLASIFICACION</v>
      </c>
      <c r="V1231" t="str">
        <f>+VLOOKUP($A$1:$A$20576,'DT HUEVO'!$A:$E,3,0)</f>
        <v>A</v>
      </c>
      <c r="W1231" t="str">
        <f>+VLOOKUP($A$1:$A$20416,'DT HUEVO'!$A:$E,4,0)</f>
        <v>GRIS SUELTO</v>
      </c>
      <c r="X1231" t="str">
        <f>+VLOOKUP(T$1:T$20576,'DT HUEVO'!$H:$K,2,0)</f>
        <v>-</v>
      </c>
      <c r="Y1231" t="str">
        <f>+VLOOKUP(T$1:T$20576,'DT HUEVO'!$H:$K,3,0)</f>
        <v>CALOTO</v>
      </c>
      <c r="Z1231">
        <f>+VLOOKUP(A$1:A$20576,'DT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HD</v>
      </c>
    </row>
    <row r="1232" spans="1:28">
      <c r="A1232" s="131">
        <v>2410401</v>
      </c>
      <c r="B1232" s="131" t="s">
        <v>1810</v>
      </c>
      <c r="C1232" s="131" t="s">
        <v>1259</v>
      </c>
      <c r="D1232" s="131">
        <v>333258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406.83</v>
      </c>
      <c r="M1232" s="134">
        <v>46209</v>
      </c>
      <c r="N1232" s="131">
        <v>0</v>
      </c>
      <c r="O1232" s="131" t="s">
        <v>51</v>
      </c>
      <c r="P1232" s="131">
        <v>2410401</v>
      </c>
      <c r="Q1232" s="131" t="s">
        <v>52</v>
      </c>
      <c r="R1232" s="131">
        <v>0</v>
      </c>
      <c r="T1232" s="3" t="str">
        <f>+VLOOKUP(Tabla1[[#This Row],[id_bodega]],'CONVERSION DATOS'!B:D,2,0)</f>
        <v>ALKA2</v>
      </c>
      <c r="U1232" s="3" t="str">
        <f>+VLOOKUP(Q1232,'CONVERSION DATOS'!B:D,3,0)</f>
        <v>PLANTA CLASIFICACION</v>
      </c>
      <c r="V1232" t="str">
        <f>+VLOOKUP($A$1:$A$20458,'DT HUEVO'!$A:$E,3,0)</f>
        <v>A</v>
      </c>
      <c r="W1232" t="str">
        <f>+VLOOKUP($A$1:$A$20298,'DT HUEVO'!$A:$E,4,0)</f>
        <v>GRIS SUELTO</v>
      </c>
      <c r="X1232" t="str">
        <f>+VLOOKUP(T$1:T$20458,'DT HUEVO'!$H:$K,2,0)</f>
        <v>-</v>
      </c>
      <c r="Y1232" t="str">
        <f>+VLOOKUP(T$1:T$20458,'DT HUEVO'!$H:$K,3,0)</f>
        <v>CALOTO</v>
      </c>
      <c r="Z1232">
        <f>+VLOOKUP(A$1:A$20458,'DT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HD</v>
      </c>
    </row>
    <row r="1233" spans="1:28">
      <c r="A1233" s="131">
        <v>10401</v>
      </c>
      <c r="B1233" s="131" t="s">
        <v>34</v>
      </c>
      <c r="C1233" s="131" t="s">
        <v>1259</v>
      </c>
      <c r="D1233" s="131">
        <v>4055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400</v>
      </c>
      <c r="J1233" s="131" t="s">
        <v>1262</v>
      </c>
      <c r="K1233" s="131" t="s">
        <v>1263</v>
      </c>
      <c r="L1233" s="133">
        <v>259.73</v>
      </c>
      <c r="M1233" s="134">
        <v>46206</v>
      </c>
      <c r="N1233" s="131">
        <v>10401</v>
      </c>
      <c r="O1233" s="131" t="s">
        <v>58</v>
      </c>
      <c r="P1233" s="131">
        <v>10401</v>
      </c>
      <c r="Q1233" s="131" t="s">
        <v>59</v>
      </c>
      <c r="R1233" s="131">
        <v>0</v>
      </c>
      <c r="T1233" s="3" t="str">
        <f>+VLOOKUP(Tabla1[[#This Row],[id_bodega]],'CONVERSION DATOS'!B:D,2,0)</f>
        <v>BELLAVISTA</v>
      </c>
      <c r="U1233" s="3" t="str">
        <f>+VLOOKUP(Q1233,'CONVERSION DATOS'!B:D,3,0)</f>
        <v>PLANTA CLASIFICACION</v>
      </c>
      <c r="V1233" t="str">
        <f>+VLOOKUP($A$1:$A$20442,'DT HUEVO'!$A:$E,3,0)</f>
        <v>A</v>
      </c>
      <c r="W1233" t="str">
        <f>+VLOOKUP($A$1:$A$20282,'DT HUEVO'!$A:$E,4,0)</f>
        <v>GRIS SUELTO</v>
      </c>
      <c r="X1233" t="str">
        <f>+VLOOKUP(T$1:T$20442,'DT HUEVO'!$H:$K,2,0)</f>
        <v>-</v>
      </c>
      <c r="Y1233" t="str">
        <f>+VLOOKUP(T$1:T$20442,'DT HUEVO'!$H:$K,3,0)</f>
        <v>SANTANDER</v>
      </c>
      <c r="Z1233">
        <f>+VLOOKUP(A$1:A$20442,'DT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MAY</v>
      </c>
    </row>
    <row r="1234" spans="1:28">
      <c r="A1234" s="131">
        <v>75401</v>
      </c>
      <c r="B1234" s="131" t="s">
        <v>705</v>
      </c>
      <c r="C1234" s="131" t="s">
        <v>1259</v>
      </c>
      <c r="D1234" s="131">
        <v>7240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220</v>
      </c>
      <c r="J1234" s="131" t="s">
        <v>1262</v>
      </c>
      <c r="K1234" s="131" t="s">
        <v>1263</v>
      </c>
      <c r="L1234" s="133">
        <v>268.83999999999997</v>
      </c>
      <c r="M1234" s="134">
        <v>46209</v>
      </c>
      <c r="N1234" s="131">
        <v>75401</v>
      </c>
      <c r="O1234" s="131" t="s">
        <v>58</v>
      </c>
      <c r="P1234" s="131">
        <v>75401</v>
      </c>
      <c r="Q1234" s="131" t="s">
        <v>59</v>
      </c>
      <c r="R1234" s="131">
        <v>0</v>
      </c>
      <c r="T1234" s="3" t="str">
        <f>+VLOOKUP(Tabla1[[#This Row],[id_bodega]],'CONVERSION DATOS'!B:D,2,0)</f>
        <v>BELLAVISTA</v>
      </c>
      <c r="U1234" s="3" t="str">
        <f>+VLOOKUP(Q1234,'CONVERSION DATOS'!B:D,3,0)</f>
        <v>PLANTA CLASIFICACION</v>
      </c>
      <c r="V1234" t="str">
        <f>+VLOOKUP($A$1:$A$20448,'DT HUEVO'!$A:$E,3,0)</f>
        <v>A</v>
      </c>
      <c r="W1234" t="str">
        <f>+VLOOKUP($A$1:$A$20288,'DT HUEVO'!$A:$E,4,0)</f>
        <v>GRIS SUELTO</v>
      </c>
      <c r="X1234" t="str">
        <f>+VLOOKUP(T$1:T$20448,'DT HUEVO'!$H:$K,2,0)</f>
        <v>-</v>
      </c>
      <c r="Y1234" t="str">
        <f>+VLOOKUP(T$1:T$20448,'DT HUEVO'!$H:$K,3,0)</f>
        <v>SANTANDER</v>
      </c>
      <c r="Z1234">
        <f>+VLOOKUP(A$1:A$20448,'DT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MAY</v>
      </c>
    </row>
    <row r="1235" spans="1:28">
      <c r="A1235" s="131">
        <v>2410401</v>
      </c>
      <c r="B1235" s="131" t="s">
        <v>1810</v>
      </c>
      <c r="C1235" s="131" t="s">
        <v>1259</v>
      </c>
      <c r="D1235" s="131">
        <v>433020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406.83</v>
      </c>
      <c r="M1235" s="134">
        <v>46209</v>
      </c>
      <c r="N1235" s="131">
        <v>0</v>
      </c>
      <c r="O1235" s="131" t="s">
        <v>1274</v>
      </c>
      <c r="P1235" s="131">
        <v>2410401</v>
      </c>
      <c r="Q1235" s="131" t="s">
        <v>945</v>
      </c>
      <c r="R1235" s="131">
        <v>0</v>
      </c>
      <c r="T1235" s="3" t="str">
        <f>+VLOOKUP(Tabla1[[#This Row],[id_bodega]],'CONVERSION DATOS'!B:D,2,0)</f>
        <v>TAT CE BOGOTA</v>
      </c>
      <c r="U1235" s="3" t="str">
        <f>+VLOOKUP(Q1235,'CONVERSION DATOS'!B:D,3,0)</f>
        <v>BODEGA</v>
      </c>
      <c r="V1235" t="str">
        <f>+VLOOKUP($A$1:$A$20490,'DT HUEVO'!$A:$E,3,0)</f>
        <v>A</v>
      </c>
      <c r="W1235" t="str">
        <f>+VLOOKUP($A$1:$A$20330,'DT HUEVO'!$A:$E,4,0)</f>
        <v>GRIS SUELTO</v>
      </c>
      <c r="X1235" t="str">
        <f>+VLOOKUP(T$1:T$20490,'DT HUEVO'!$H:$K,2,0)</f>
        <v>CENTRO DE EMPAQUES</v>
      </c>
      <c r="Y1235" t="str">
        <f>+VLOOKUP(T$1:T$20490,'DT HUEVO'!$H:$K,3,0)</f>
        <v>CALOTO</v>
      </c>
      <c r="Z1235">
        <f>+VLOOKUP(A$1:A$20490,'DT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HD</v>
      </c>
    </row>
    <row r="1236" spans="1:28">
      <c r="A1236" s="131">
        <v>13423</v>
      </c>
      <c r="B1236" s="131" t="s">
        <v>1803</v>
      </c>
      <c r="C1236" s="131" t="s">
        <v>1259</v>
      </c>
      <c r="D1236" s="131">
        <v>450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406.83</v>
      </c>
      <c r="M1236" s="134">
        <v>46209</v>
      </c>
      <c r="N1236" s="131">
        <v>0</v>
      </c>
      <c r="O1236" s="131" t="s">
        <v>711</v>
      </c>
      <c r="P1236" s="131">
        <v>13423</v>
      </c>
      <c r="Q1236" s="131" t="s">
        <v>70</v>
      </c>
      <c r="R1236" s="131">
        <v>0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BODEGA</v>
      </c>
      <c r="V1236" t="str">
        <f>+VLOOKUP($A$1:$A$20538,'DT HUEVO'!$A:$E,3,0)</f>
        <v>A</v>
      </c>
      <c r="W1236" t="str">
        <f>+VLOOKUP($A$1:$A$20378,'DT HUEVO'!$A:$E,4,0)</f>
        <v>EMPACADOS</v>
      </c>
      <c r="X1236" t="str">
        <f>+VLOOKUP(T$1:T$20538,'DT HUEVO'!$H:$K,2,0)</f>
        <v>CENTRO DE EMPAQUES</v>
      </c>
      <c r="Y1236" t="str">
        <f>+VLOOKUP(T$1:T$20538,'DT HUEVO'!$H:$K,3,0)</f>
        <v>SANTANDER</v>
      </c>
      <c r="Z1236">
        <f>+VLOOKUP(A$1:A$20538,'DT HUEVO'!$A:$E,5,0)</f>
        <v>0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HD</v>
      </c>
    </row>
    <row r="1237" spans="1:28">
      <c r="A1237" s="131">
        <v>13424</v>
      </c>
      <c r="B1237" s="131" t="s">
        <v>1236</v>
      </c>
      <c r="C1237" s="131" t="s">
        <v>1259</v>
      </c>
      <c r="D1237" s="131">
        <v>9360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373.46</v>
      </c>
      <c r="M1237" s="134">
        <v>46210</v>
      </c>
      <c r="N1237" s="131">
        <v>0</v>
      </c>
      <c r="O1237" s="131" t="s">
        <v>711</v>
      </c>
      <c r="P1237" s="131">
        <v>13424</v>
      </c>
      <c r="Q1237" s="131" t="s">
        <v>70</v>
      </c>
      <c r="R1237" s="131">
        <v>0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BODEGA</v>
      </c>
      <c r="V1237" t="str">
        <f>+VLOOKUP($A$1:$A$20535,'DT HUEVO'!$A:$E,3,0)</f>
        <v>A</v>
      </c>
      <c r="W1237" t="str">
        <f>+VLOOKUP($A$1:$A$20375,'DT HUEVO'!$A:$E,4,0)</f>
        <v>EMPACADOS</v>
      </c>
      <c r="X1237" t="str">
        <f>+VLOOKUP(T$1:T$20535,'DT HUEVO'!$H:$K,2,0)</f>
        <v>CENTRO DE EMPAQUES</v>
      </c>
      <c r="Y1237" t="str">
        <f>+VLOOKUP(T$1:T$20535,'DT HUEVO'!$H:$K,3,0)</f>
        <v>SANTANDER</v>
      </c>
      <c r="Z1237">
        <f>+VLOOKUP(A$1:A$20535,'DT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HD</v>
      </c>
    </row>
    <row r="1238" spans="1:28">
      <c r="A1238" s="131">
        <v>2010401</v>
      </c>
      <c r="B1238" s="131" t="s">
        <v>1272</v>
      </c>
      <c r="C1238" s="131" t="s">
        <v>1259</v>
      </c>
      <c r="D1238" s="131">
        <v>450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308.27999999999997</v>
      </c>
      <c r="M1238" s="134">
        <v>46210</v>
      </c>
      <c r="O1238" s="131" t="s">
        <v>711</v>
      </c>
      <c r="P1238" s="131">
        <v>2010401</v>
      </c>
      <c r="Q1238" s="131" t="s">
        <v>70</v>
      </c>
      <c r="R1238" s="131">
        <v>0</v>
      </c>
      <c r="T1238" s="3" t="str">
        <f>+VLOOKUP(Tabla1[[#This Row],[id_bodega]],'CONVERSION DATOS'!B:D,2,0)</f>
        <v>TAT CE BARRANQUILLA</v>
      </c>
      <c r="U1238" s="3" t="str">
        <f>+VLOOKUP(Q1238,'CONVERSION DATOS'!B:D,3,0)</f>
        <v>BODEGA</v>
      </c>
      <c r="V1238" t="str">
        <f>+VLOOKUP($A$1:$A$20584,'DT HUEVO'!$A:$E,3,0)</f>
        <v>A</v>
      </c>
      <c r="W1238" t="str">
        <f>+VLOOKUP($A$1:$A$20424,'DT HUEVO'!$A:$E,4,0)</f>
        <v>GRIS SUELTO</v>
      </c>
      <c r="X1238" t="str">
        <f>+VLOOKUP(T$1:T$20584,'DT HUEVO'!$H:$K,2,0)</f>
        <v>CENTRO DE EMPAQUES</v>
      </c>
      <c r="Y1238" t="str">
        <f>+VLOOKUP(T$1:T$20584,'DT HUEVO'!$H:$K,3,0)</f>
        <v>SANTANDER</v>
      </c>
      <c r="Z1238">
        <f>+VLOOKUP(A$1:A$20584,'DT HUEVO'!$A:$E,5,0)</f>
        <v>0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HD</v>
      </c>
    </row>
    <row r="1239" spans="1:28">
      <c r="A1239" s="131">
        <v>2410401</v>
      </c>
      <c r="B1239" s="131" t="s">
        <v>1810</v>
      </c>
      <c r="C1239" s="131" t="s">
        <v>1259</v>
      </c>
      <c r="D1239" s="131">
        <v>425238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406.83</v>
      </c>
      <c r="M1239" s="134">
        <v>46210</v>
      </c>
      <c r="N1239" s="131">
        <v>0</v>
      </c>
      <c r="O1239" s="131" t="s">
        <v>711</v>
      </c>
      <c r="P1239" s="131">
        <v>2410401</v>
      </c>
      <c r="Q1239" s="131" t="s">
        <v>70</v>
      </c>
      <c r="R1239" s="131">
        <v>0</v>
      </c>
      <c r="T1239" s="3" t="str">
        <f>+VLOOKUP(Tabla1[[#This Row],[id_bodega]],'CONVERSION DATOS'!B:D,2,0)</f>
        <v>TAT CE BARRANQUILLA</v>
      </c>
      <c r="U1239" s="3" t="str">
        <f>+VLOOKUP(Q1239,'CONVERSION DATOS'!B:D,3,0)</f>
        <v>BODEGA</v>
      </c>
      <c r="V1239" t="str">
        <f>+VLOOKUP($A$1:$A$20590,'DT HUEVO'!$A:$E,3,0)</f>
        <v>A</v>
      </c>
      <c r="W1239" t="str">
        <f>+VLOOKUP($A$1:$A$20430,'DT HUEVO'!$A:$E,4,0)</f>
        <v>GRIS SUELTO</v>
      </c>
      <c r="X1239" t="str">
        <f>+VLOOKUP(T$1:T$20590,'DT HUEVO'!$H:$K,2,0)</f>
        <v>CENTRO DE EMPAQUES</v>
      </c>
      <c r="Y1239" t="str">
        <f>+VLOOKUP(T$1:T$20590,'DT HUEVO'!$H:$K,3,0)</f>
        <v>SANTANDER</v>
      </c>
      <c r="Z1239">
        <f>+VLOOKUP(A$1:A$20590,'DT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HD</v>
      </c>
    </row>
    <row r="1240" spans="1:28">
      <c r="A1240" s="131">
        <v>10401</v>
      </c>
      <c r="B1240" s="131" t="s">
        <v>34</v>
      </c>
      <c r="C1240" s="131" t="s">
        <v>1259</v>
      </c>
      <c r="D1240" s="131">
        <v>35255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259.73</v>
      </c>
      <c r="M1240" s="134">
        <v>46209</v>
      </c>
      <c r="N1240" s="131">
        <v>10401</v>
      </c>
      <c r="O1240" s="131" t="s">
        <v>1685</v>
      </c>
      <c r="P1240" s="131">
        <v>10401</v>
      </c>
      <c r="Q1240" s="131" t="s">
        <v>1136</v>
      </c>
      <c r="R1240" s="131">
        <v>0</v>
      </c>
      <c r="T1240" s="3" t="str">
        <f>+VLOOKUP(Tabla1[[#This Row],[id_bodega]],'CONVERSION DATOS'!B:D,2,0)</f>
        <v>TAT CE CALI</v>
      </c>
      <c r="U1240" s="3" t="str">
        <f>+VLOOKUP(Q1240,'CONVERSION DATOS'!B:D,3,0)</f>
        <v>BODEGA</v>
      </c>
      <c r="V1240" t="str">
        <f>+VLOOKUP($A$1:$A$20590,'DT HUEVO'!$A:$E,3,0)</f>
        <v>A</v>
      </c>
      <c r="W1240" t="str">
        <f>+VLOOKUP($A$1:$A$20430,'DT HUEVO'!$A:$E,4,0)</f>
        <v>GRIS SUELTO</v>
      </c>
      <c r="X1240" t="str">
        <f>+VLOOKUP(T$1:T$20590,'DT HUEVO'!$H:$K,2,0)</f>
        <v>OCCIDENTE</v>
      </c>
      <c r="Y1240" t="str">
        <f>+VLOOKUP(T$1:T$20590,'DT HUEVO'!$H:$K,3,0)</f>
        <v>CALOTO</v>
      </c>
      <c r="Z1240">
        <f>+VLOOKUP(A$1:A$20590,'DT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MAY</v>
      </c>
    </row>
    <row r="1241" spans="1:28">
      <c r="A1241" s="131">
        <v>13420</v>
      </c>
      <c r="B1241" s="131" t="s">
        <v>1721</v>
      </c>
      <c r="C1241" s="131" t="s">
        <v>1259</v>
      </c>
      <c r="D1241" s="131">
        <v>600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404.41</v>
      </c>
      <c r="M1241" s="134">
        <v>46210</v>
      </c>
      <c r="O1241" s="131" t="s">
        <v>1685</v>
      </c>
      <c r="P1241" s="131">
        <v>13420</v>
      </c>
      <c r="Q1241" s="131" t="s">
        <v>1136</v>
      </c>
      <c r="R1241" s="131">
        <v>0</v>
      </c>
      <c r="T1241" s="3" t="str">
        <f>+VLOOKUP(Tabla1[[#This Row],[id_bodega]],'CONVERSION DATOS'!B:D,2,0)</f>
        <v>TAT CE CALI</v>
      </c>
      <c r="U1241" s="3" t="str">
        <f>+VLOOKUP(Q1241,'CONVERSION DATOS'!B:D,3,0)</f>
        <v>BODEGA</v>
      </c>
      <c r="V1241" t="str">
        <f>+VLOOKUP($A$1:$A$20590,'DT HUEVO'!$A:$E,3,0)</f>
        <v>A</v>
      </c>
      <c r="W1241" t="str">
        <f>+VLOOKUP($A$1:$A$20430,'DT HUEVO'!$A:$E,4,0)</f>
        <v>EMPACADOS</v>
      </c>
      <c r="X1241" t="str">
        <f>+VLOOKUP(T$1:T$20590,'DT HUEVO'!$H:$K,2,0)</f>
        <v>OCCIDENTE</v>
      </c>
      <c r="Y1241" t="str">
        <f>+VLOOKUP(T$1:T$20590,'DT HUEVO'!$H:$K,3,0)</f>
        <v>CALOTO</v>
      </c>
      <c r="Z1241">
        <f>+VLOOKUP(A$1:A$20590,'DT HUEVO'!$A:$E,5,0)</f>
        <v>0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HD</v>
      </c>
    </row>
    <row r="1242" spans="1:28">
      <c r="A1242" s="131">
        <v>2013419</v>
      </c>
      <c r="B1242" s="131" t="s">
        <v>1218</v>
      </c>
      <c r="C1242" s="131" t="s">
        <v>1259</v>
      </c>
      <c r="D1242" s="131">
        <v>11700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406.83</v>
      </c>
      <c r="M1242" s="134">
        <v>46209</v>
      </c>
      <c r="N1242" s="131">
        <v>0</v>
      </c>
      <c r="O1242" s="131" t="s">
        <v>1819</v>
      </c>
      <c r="P1242" s="131">
        <v>2013419</v>
      </c>
      <c r="Q1242" s="131" t="s">
        <v>1739</v>
      </c>
      <c r="R1242" s="131">
        <v>0</v>
      </c>
      <c r="T1242" s="3" t="str">
        <f>+VLOOKUP(Tabla1[[#This Row],[id_bodega]],'CONVERSION DATOS'!B:D,2,0)</f>
        <v>TAT CUCUTA</v>
      </c>
      <c r="U1242" s="3" t="str">
        <f>+VLOOKUP(Q1242,'CONVERSION DATOS'!B:D,3,0)</f>
        <v>BODEGA</v>
      </c>
      <c r="V1242" t="str">
        <f>+VLOOKUP($A$1:$A$20590,'DT HUEVO'!$A:$E,3,0)</f>
        <v>A</v>
      </c>
      <c r="W1242" t="str">
        <f>+VLOOKUP($A$1:$A$20430,'DT HUEVO'!$A:$E,4,0)</f>
        <v>EMPACADOS</v>
      </c>
      <c r="X1242" t="str">
        <f>+VLOOKUP(T$1:T$20590,'DT HUEVO'!$H:$K,2,0)</f>
        <v>COSTA</v>
      </c>
      <c r="Y1242" t="str">
        <f>+VLOOKUP(T$1:T$20590,'DT HUEVO'!$H:$K,3,0)</f>
        <v>SANTANDER</v>
      </c>
      <c r="Z1242">
        <f>+VLOOKUP(A$1:A$20590,'DT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HD</v>
      </c>
    </row>
    <row r="1243" spans="1:28">
      <c r="A1243" s="131">
        <v>13459</v>
      </c>
      <c r="B1243" s="131" t="s">
        <v>718</v>
      </c>
      <c r="C1243" s="131" t="s">
        <v>1259</v>
      </c>
      <c r="D1243" s="131">
        <v>5400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346.6</v>
      </c>
      <c r="M1243" s="134">
        <v>46209</v>
      </c>
      <c r="N1243" s="131">
        <v>13459</v>
      </c>
      <c r="O1243" s="131" t="s">
        <v>1724</v>
      </c>
      <c r="P1243" s="131">
        <v>13459</v>
      </c>
      <c r="Q1243" s="131" t="s">
        <v>1725</v>
      </c>
      <c r="R1243" s="131">
        <v>0</v>
      </c>
      <c r="T1243" s="3" t="str">
        <f>+VLOOKUP(Tabla1[[#This Row],[id_bodega]],'CONVERSION DATOS'!B:D,2,0)</f>
        <v>LANZA</v>
      </c>
      <c r="U1243" s="3" t="str">
        <f>+VLOOKUP(Q1243,'CONVERSION DATOS'!B:D,3,0)</f>
        <v>PLANTA CLASIFICACION</v>
      </c>
      <c r="V1243" t="str">
        <f>+VLOOKUP($A$1:$A$20584,'DT HUEVO'!$A:$E,3,0)</f>
        <v>A</v>
      </c>
      <c r="W1243" t="str">
        <f>+VLOOKUP($A$1:$A$20424,'DT HUEVO'!$A:$E,4,0)</f>
        <v>EMPACADOS</v>
      </c>
      <c r="X1243" t="str">
        <f>+VLOOKUP(T$1:T$20584,'DT HUEVO'!$H:$K,2,0)</f>
        <v>-</v>
      </c>
      <c r="Y1243" t="str">
        <f>+VLOOKUP(T$1:T$20584,'DT HUEVO'!$H:$K,3,0)</f>
        <v>SANTANDER</v>
      </c>
      <c r="Z1243">
        <f>+VLOOKUP(A$1:A$20584,'DT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HD</v>
      </c>
    </row>
    <row r="1244" spans="1:28">
      <c r="A1244" s="131">
        <v>13469</v>
      </c>
      <c r="B1244" s="131" t="s">
        <v>1695</v>
      </c>
      <c r="C1244" s="131" t="s">
        <v>1259</v>
      </c>
      <c r="D1244" s="131">
        <v>11400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389.68</v>
      </c>
      <c r="M1244" s="134">
        <v>46210</v>
      </c>
      <c r="O1244" s="131" t="s">
        <v>1724</v>
      </c>
      <c r="P1244" s="131">
        <v>13469</v>
      </c>
      <c r="Q1244" s="131" t="s">
        <v>1725</v>
      </c>
      <c r="R1244" s="131">
        <v>0</v>
      </c>
      <c r="T1244" s="3" t="str">
        <f>+VLOOKUP(Tabla1[[#This Row],[id_bodega]],'CONVERSION DATOS'!B:D,2,0)</f>
        <v>LANZA</v>
      </c>
      <c r="U1244" s="3" t="str">
        <f>+VLOOKUP(Q1244,'CONVERSION DATOS'!B:D,3,0)</f>
        <v>PLANTA CLASIFICACION</v>
      </c>
      <c r="V1244" t="str">
        <f>+VLOOKUP($A$1:$A$20584,'DT HUEVO'!$A:$E,3,0)</f>
        <v>A</v>
      </c>
      <c r="W1244" t="str">
        <f>+VLOOKUP($A$1:$A$20424,'DT HUEVO'!$A:$E,4,0)</f>
        <v>EMPACADOS</v>
      </c>
      <c r="X1244" t="str">
        <f>+VLOOKUP(T$1:T$20584,'DT HUEVO'!$H:$K,2,0)</f>
        <v>-</v>
      </c>
      <c r="Y1244" t="str">
        <f>+VLOOKUP(T$1:T$20584,'DT HUEVO'!$H:$K,3,0)</f>
        <v>SANTANDER</v>
      </c>
      <c r="Z1244">
        <f>+VLOOKUP(A$1:A$20584,'DT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AU/FS/GS</v>
      </c>
    </row>
    <row r="1245" spans="1:28">
      <c r="A1245" s="131">
        <v>2010401</v>
      </c>
      <c r="B1245" s="131" t="s">
        <v>1272</v>
      </c>
      <c r="C1245" s="131" t="s">
        <v>1259</v>
      </c>
      <c r="D1245" s="131">
        <v>49290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308.27999999999997</v>
      </c>
      <c r="M1245" s="134">
        <v>46209</v>
      </c>
      <c r="O1245" s="131" t="s">
        <v>1724</v>
      </c>
      <c r="P1245" s="131">
        <v>2010401</v>
      </c>
      <c r="Q1245" s="131" t="s">
        <v>1725</v>
      </c>
      <c r="R1245" s="131">
        <v>0</v>
      </c>
      <c r="T1245" s="3" t="str">
        <f>+VLOOKUP(Tabla1[[#This Row],[id_bodega]],'CONVERSION DATOS'!B:D,2,0)</f>
        <v>LANZA</v>
      </c>
      <c r="U1245" s="3" t="str">
        <f>+VLOOKUP(Q1245,'CONVERSION DATOS'!B:D,3,0)</f>
        <v>PLANTA CLASIFICACION</v>
      </c>
      <c r="V1245" t="str">
        <f>+VLOOKUP($A$1:$A$20579,'DT HUEVO'!$A:$E,3,0)</f>
        <v>A</v>
      </c>
      <c r="W1245" t="str">
        <f>+VLOOKUP($A$1:$A$20419,'DT HUEVO'!$A:$E,4,0)</f>
        <v>GRIS SUELTO</v>
      </c>
      <c r="X1245" t="str">
        <f>+VLOOKUP(T$1:T$20579,'DT HUEVO'!$H:$K,2,0)</f>
        <v>-</v>
      </c>
      <c r="Y1245" t="str">
        <f>+VLOOKUP(T$1:T$20579,'DT HUEVO'!$H:$K,3,0)</f>
        <v>SANTANDER</v>
      </c>
      <c r="Z1245">
        <f>+VLOOKUP(A$1:A$20579,'DT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2013461</v>
      </c>
      <c r="B1246" s="131" t="s">
        <v>1700</v>
      </c>
      <c r="C1246" s="131" t="s">
        <v>1259</v>
      </c>
      <c r="D1246" s="131">
        <v>16020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406.83</v>
      </c>
      <c r="M1246" s="134">
        <v>46210</v>
      </c>
      <c r="N1246" s="131">
        <v>0</v>
      </c>
      <c r="O1246" s="131" t="s">
        <v>1724</v>
      </c>
      <c r="P1246" s="131">
        <v>2013461</v>
      </c>
      <c r="Q1246" s="131" t="s">
        <v>1725</v>
      </c>
      <c r="R1246" s="131">
        <v>0</v>
      </c>
      <c r="T1246" s="3" t="str">
        <f>+VLOOKUP(Tabla1[[#This Row],[id_bodega]],'CONVERSION DATOS'!B:D,2,0)</f>
        <v>LANZA</v>
      </c>
      <c r="U1246" s="3" t="str">
        <f>+VLOOKUP(Q1246,'CONVERSION DATOS'!B:D,3,0)</f>
        <v>PLANTA CLASIFICACION</v>
      </c>
      <c r="V1246" t="str">
        <f>+VLOOKUP($A$1:$A$20579,'DT HUEVO'!$A:$E,3,0)</f>
        <v>A</v>
      </c>
      <c r="W1246" t="str">
        <f>+VLOOKUP($A$1:$A$20419,'DT HUEVO'!$A:$E,4,0)</f>
        <v>EMPACADOS</v>
      </c>
      <c r="X1246" t="str">
        <f>+VLOOKUP(T$1:T$20579,'DT HUEVO'!$H:$K,2,0)</f>
        <v>-</v>
      </c>
      <c r="Y1246" t="str">
        <f>+VLOOKUP(T$1:T$20579,'DT HUEVO'!$H:$K,3,0)</f>
        <v>SANTANDER</v>
      </c>
      <c r="Z1246">
        <f>+VLOOKUP(A$1:A$20579,'DT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AU/FS/GS</v>
      </c>
    </row>
    <row r="1247" spans="1:28">
      <c r="A1247" s="131">
        <v>10401</v>
      </c>
      <c r="B1247" s="131" t="s">
        <v>34</v>
      </c>
      <c r="C1247" s="131" t="s">
        <v>1259</v>
      </c>
      <c r="D1247" s="131">
        <v>3826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259.73</v>
      </c>
      <c r="M1247" s="134">
        <v>46207</v>
      </c>
      <c r="N1247" s="131">
        <v>10401</v>
      </c>
      <c r="O1247" s="131" t="s">
        <v>1347</v>
      </c>
      <c r="P1247" s="131">
        <v>10401</v>
      </c>
      <c r="Q1247" s="131" t="s">
        <v>1246</v>
      </c>
      <c r="R1247" s="131">
        <v>0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BODEGA</v>
      </c>
      <c r="V1247" t="str">
        <f>+VLOOKUP($A$1:$A$20584,'DT HUEVO'!$A:$E,3,0)</f>
        <v>A</v>
      </c>
      <c r="W1247" t="str">
        <f>+VLOOKUP($A$1:$A$20424,'DT HUEVO'!$A:$E,4,0)</f>
        <v>GRIS SUELTO</v>
      </c>
      <c r="X1247" t="str">
        <f>+VLOOKUP(T$1:T$20584,'DT HUEVO'!$H:$K,2,0)</f>
        <v>-</v>
      </c>
      <c r="Y1247" t="str">
        <f>+VLOOKUP(T$1:T$20584,'DT HUEVO'!$H:$K,3,0)</f>
        <v>SANTANDER</v>
      </c>
      <c r="Z1247">
        <f>+VLOOKUP(A$1:A$20584,'DT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MAY</v>
      </c>
    </row>
    <row r="1248" spans="1:28">
      <c r="A1248" s="131">
        <v>13403</v>
      </c>
      <c r="B1248" s="131" t="s">
        <v>428</v>
      </c>
      <c r="C1248" s="131" t="s">
        <v>1259</v>
      </c>
      <c r="D1248" s="131">
        <v>2588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368.79</v>
      </c>
      <c r="M1248" s="134">
        <v>46207</v>
      </c>
      <c r="N1248" s="131">
        <v>13403</v>
      </c>
      <c r="O1248" s="131" t="s">
        <v>1347</v>
      </c>
      <c r="P1248" s="131">
        <v>13403</v>
      </c>
      <c r="Q1248" s="131" t="s">
        <v>1246</v>
      </c>
      <c r="R1248" s="131">
        <v>0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BODEGA</v>
      </c>
      <c r="V1248" t="str">
        <f>+VLOOKUP($A$1:$A$20584,'DT HUEVO'!$A:$E,3,0)</f>
        <v>A</v>
      </c>
      <c r="W1248" t="str">
        <f>+VLOOKUP($A$1:$A$20424,'DT HUEVO'!$A:$E,4,0)</f>
        <v>EMPACADOS</v>
      </c>
      <c r="X1248" t="str">
        <f>+VLOOKUP(T$1:T$20584,'DT HUEVO'!$H:$K,2,0)</f>
        <v>-</v>
      </c>
      <c r="Y1248" t="str">
        <f>+VLOOKUP(T$1:T$20584,'DT HUEVO'!$H:$K,3,0)</f>
        <v>SANTANDER</v>
      </c>
      <c r="Z1248">
        <f>+VLOOKUP(A$1:A$20584,'DT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HD</v>
      </c>
    </row>
    <row r="1249" spans="1:28">
      <c r="A1249" s="131">
        <v>2013419</v>
      </c>
      <c r="B1249" s="131" t="s">
        <v>1218</v>
      </c>
      <c r="C1249" s="131" t="s">
        <v>1259</v>
      </c>
      <c r="D1249" s="131">
        <v>8028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406.83</v>
      </c>
      <c r="M1249" s="134">
        <v>46207</v>
      </c>
      <c r="N1249" s="131">
        <v>0</v>
      </c>
      <c r="O1249" s="131" t="s">
        <v>1347</v>
      </c>
      <c r="P1249" s="131">
        <v>2013419</v>
      </c>
      <c r="Q1249" s="131" t="s">
        <v>1246</v>
      </c>
      <c r="R1249" s="131">
        <v>0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BODEGA</v>
      </c>
      <c r="V1249" t="str">
        <f>+VLOOKUP($A$1:$A$20590,'DT HUEVO'!$A:$E,3,0)</f>
        <v>A</v>
      </c>
      <c r="W1249" t="str">
        <f>+VLOOKUP($A$1:$A$20430,'DT HUEVO'!$A:$E,4,0)</f>
        <v>EMPACADOS</v>
      </c>
      <c r="X1249" t="str">
        <f>+VLOOKUP(T$1:T$20590,'DT HUEVO'!$H:$K,2,0)</f>
        <v>-</v>
      </c>
      <c r="Y1249" t="str">
        <f>+VLOOKUP(T$1:T$20590,'DT HUEVO'!$H:$K,3,0)</f>
        <v>SANTANDER</v>
      </c>
      <c r="Z1249">
        <f>+VLOOKUP(A$1:A$20590,'DT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HD</v>
      </c>
    </row>
    <row r="1250" spans="1:28">
      <c r="A1250" s="131">
        <v>13420</v>
      </c>
      <c r="B1250" s="131" t="s">
        <v>1721</v>
      </c>
      <c r="C1250" s="131" t="s">
        <v>1259</v>
      </c>
      <c r="D1250" s="131">
        <v>50880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404.41549378086017</v>
      </c>
      <c r="M1250" s="134">
        <v>46210</v>
      </c>
      <c r="O1250" s="131" t="s">
        <v>1276</v>
      </c>
      <c r="P1250" s="131">
        <v>13420</v>
      </c>
      <c r="Q1250" s="131" t="s">
        <v>1014</v>
      </c>
      <c r="R1250" s="131">
        <v>0</v>
      </c>
      <c r="T1250" s="3" t="str">
        <f>+VLOOKUP(Tabla1[[#This Row],[id_bodega]],'CONVERSION DATOS'!B:D,2,0)</f>
        <v>TAT CE MEDELLIN</v>
      </c>
      <c r="U1250" s="3" t="str">
        <f>+VLOOKUP(Q1250,'CONVERSION DATOS'!B:D,3,0)</f>
        <v>BODEGA</v>
      </c>
      <c r="V1250" t="str">
        <f>+VLOOKUP($A$1:$A$20590,'DT HUEVO'!$A:$E,3,0)</f>
        <v>A</v>
      </c>
      <c r="W1250" t="str">
        <f>+VLOOKUP($A$1:$A$20430,'DT HUEVO'!$A:$E,4,0)</f>
        <v>EMPACADOS</v>
      </c>
      <c r="X1250" t="str">
        <f>+VLOOKUP(T$1:T$20590,'DT HUEVO'!$H:$K,2,0)</f>
        <v>CENTRO DE EMPAQUES</v>
      </c>
      <c r="Y1250" t="str">
        <f>+VLOOKUP(T$1:T$20590,'DT HUEVO'!$H:$K,3,0)</f>
        <v>CALOTO</v>
      </c>
      <c r="Z1250">
        <f>+VLOOKUP(A$1:A$20590,'DT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HD</v>
      </c>
    </row>
    <row r="1251" spans="1:28">
      <c r="A1251" s="131">
        <v>2410401</v>
      </c>
      <c r="B1251" s="131" t="s">
        <v>1810</v>
      </c>
      <c r="C1251" s="131" t="s">
        <v>1259</v>
      </c>
      <c r="D1251" s="131">
        <v>403200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406.83</v>
      </c>
      <c r="M1251" s="134">
        <v>46210</v>
      </c>
      <c r="N1251" s="131">
        <v>0</v>
      </c>
      <c r="O1251" s="131" t="s">
        <v>1276</v>
      </c>
      <c r="P1251" s="131">
        <v>2410401</v>
      </c>
      <c r="Q1251" s="131" t="s">
        <v>1014</v>
      </c>
      <c r="R1251" s="131">
        <v>0</v>
      </c>
      <c r="T1251" s="3" t="str">
        <f>+VLOOKUP(Tabla1[[#This Row],[id_bodega]],'CONVERSION DATOS'!B:D,2,0)</f>
        <v>TAT CE MEDELLIN</v>
      </c>
      <c r="U1251" s="3" t="str">
        <f>+VLOOKUP(Q1251,'CONVERSION DATOS'!B:D,3,0)</f>
        <v>BODEGA</v>
      </c>
      <c r="V1251" t="str">
        <f>+VLOOKUP($A$1:$A$20597,'DT HUEVO'!$A:$E,3,0)</f>
        <v>A</v>
      </c>
      <c r="W1251" t="str">
        <f>+VLOOKUP($A$1:$A$20437,'DT HUEVO'!$A:$E,4,0)</f>
        <v>GRIS SUELTO</v>
      </c>
      <c r="X1251" t="str">
        <f>+VLOOKUP(T$1:T$20597,'DT HUEVO'!$H:$K,2,0)</f>
        <v>CENTRO DE EMPAQUES</v>
      </c>
      <c r="Y1251" t="str">
        <f>+VLOOKUP(T$1:T$20597,'DT HUEVO'!$H:$K,3,0)</f>
        <v>CALOTO</v>
      </c>
      <c r="Z1251">
        <f>+VLOOKUP(A$1:A$20597,'DT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HD</v>
      </c>
    </row>
    <row r="1252" spans="1:28">
      <c r="A1252" s="131">
        <v>2010401</v>
      </c>
      <c r="B1252" s="131" t="s">
        <v>1272</v>
      </c>
      <c r="C1252" s="131" t="s">
        <v>1259</v>
      </c>
      <c r="D1252" s="131">
        <v>12540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308.28005784992689</v>
      </c>
      <c r="M1252" s="134">
        <v>46210</v>
      </c>
      <c r="O1252" s="131" t="s">
        <v>1277</v>
      </c>
      <c r="P1252" s="131">
        <v>2010401</v>
      </c>
      <c r="Q1252" s="131" t="s">
        <v>1200</v>
      </c>
      <c r="R1252" s="131">
        <v>0</v>
      </c>
      <c r="T1252" s="3" t="str">
        <f>+VLOOKUP(Tabla1[[#This Row],[id_bodega]],'CONVERSION DATOS'!B:D,2,0)</f>
        <v>TAT CE MONTERIA</v>
      </c>
      <c r="U1252" s="3" t="str">
        <f>+VLOOKUP(Q1252,'CONVERSION DATOS'!B:D,3,0)</f>
        <v>BODEGA</v>
      </c>
      <c r="V1252" t="str">
        <f>+VLOOKUP($A$1:$A$20597,'DT HUEVO'!$A:$E,3,0)</f>
        <v>A</v>
      </c>
      <c r="W1252" t="str">
        <f>+VLOOKUP($A$1:$A$20437,'DT HUEVO'!$A:$E,4,0)</f>
        <v>GRIS SUELTO</v>
      </c>
      <c r="X1252" t="str">
        <f>+VLOOKUP(T$1:T$20597,'DT HUEVO'!$H:$K,2,0)</f>
        <v>COSTA</v>
      </c>
      <c r="Y1252" t="str">
        <f>+VLOOKUP(T$1:T$20597,'DT HUEVO'!$H:$K,3,0)</f>
        <v>CALOTO</v>
      </c>
      <c r="Z1252">
        <f>+VLOOKUP(A$1:A$20597,'DT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HD</v>
      </c>
    </row>
    <row r="1253" spans="1:28">
      <c r="A1253" s="131">
        <v>2410401</v>
      </c>
      <c r="B1253" s="131" t="s">
        <v>1810</v>
      </c>
      <c r="C1253" s="131" t="s">
        <v>1259</v>
      </c>
      <c r="D1253" s="131">
        <v>383280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406.83</v>
      </c>
      <c r="M1253" s="134">
        <v>46209</v>
      </c>
      <c r="N1253" s="131">
        <v>0</v>
      </c>
      <c r="O1253" s="131" t="s">
        <v>1277</v>
      </c>
      <c r="P1253" s="131">
        <v>2410401</v>
      </c>
      <c r="Q1253" s="131" t="s">
        <v>1200</v>
      </c>
      <c r="R1253" s="131">
        <v>0</v>
      </c>
      <c r="T1253" s="3" t="str">
        <f>+VLOOKUP(Tabla1[[#This Row],[id_bodega]],'CONVERSION DATOS'!B:D,2,0)</f>
        <v>TAT CE MONTERIA</v>
      </c>
      <c r="U1253" s="3" t="str">
        <f>+VLOOKUP(Q1253,'CONVERSION DATOS'!B:D,3,0)</f>
        <v>BODEGA</v>
      </c>
      <c r="V1253" t="str">
        <f>+VLOOKUP($A$1:$A$20597,'DT HUEVO'!$A:$E,3,0)</f>
        <v>A</v>
      </c>
      <c r="W1253" t="str">
        <f>+VLOOKUP($A$1:$A$20437,'DT HUEVO'!$A:$E,4,0)</f>
        <v>GRIS SUELTO</v>
      </c>
      <c r="X1253" t="str">
        <f>+VLOOKUP(T$1:T$20597,'DT HUEVO'!$H:$K,2,0)</f>
        <v>COSTA</v>
      </c>
      <c r="Y1253" t="str">
        <f>+VLOOKUP(T$1:T$20597,'DT HUEVO'!$H:$K,3,0)</f>
        <v>CALOTO</v>
      </c>
      <c r="Z1253">
        <f>+VLOOKUP(A$1:A$20597,'DT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HD</v>
      </c>
    </row>
    <row r="1254" spans="1:28">
      <c r="A1254" s="131">
        <v>13420</v>
      </c>
      <c r="B1254" s="131" t="s">
        <v>1721</v>
      </c>
      <c r="C1254" s="131" t="s">
        <v>1259</v>
      </c>
      <c r="D1254" s="131">
        <v>104280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404.41</v>
      </c>
      <c r="M1254" s="134">
        <v>46209</v>
      </c>
      <c r="O1254" s="131" t="s">
        <v>713</v>
      </c>
      <c r="P1254" s="131">
        <v>13420</v>
      </c>
      <c r="Q1254" s="131" t="s">
        <v>426</v>
      </c>
      <c r="R1254" s="131">
        <v>0</v>
      </c>
      <c r="T1254" s="3" t="str">
        <f>+VLOOKUP(Tabla1[[#This Row],[id_bodega]],'CONVERSION DATOS'!B:D,2,0)</f>
        <v>PALMAS</v>
      </c>
      <c r="U1254" s="3" t="str">
        <f>+VLOOKUP(Q1254,'CONVERSION DATOS'!B:D,3,0)</f>
        <v>PLANTA CLASIFICACION</v>
      </c>
      <c r="V1254" t="str">
        <f>+VLOOKUP($A$1:$A$20597,'DT HUEVO'!$A:$E,3,0)</f>
        <v>A</v>
      </c>
      <c r="W1254" t="str">
        <f>+VLOOKUP($A$1:$A$20437,'DT HUEVO'!$A:$E,4,0)</f>
        <v>EMPACADOS</v>
      </c>
      <c r="X1254" t="str">
        <f>+VLOOKUP(T$1:T$20597,'DT HUEVO'!$H:$K,2,0)</f>
        <v>-</v>
      </c>
      <c r="Y1254" t="str">
        <f>+VLOOKUP(T$1:T$20597,'DT HUEVO'!$H:$K,3,0)</f>
        <v>CALOTO</v>
      </c>
      <c r="Z1254">
        <f>+VLOOKUP(A$1:A$20597,'DT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HD</v>
      </c>
    </row>
    <row r="1255" spans="1:28">
      <c r="A1255" s="131">
        <v>13403</v>
      </c>
      <c r="B1255" s="131" t="s">
        <v>428</v>
      </c>
      <c r="C1255" s="131" t="s">
        <v>1259</v>
      </c>
      <c r="D1255" s="131">
        <v>330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368.79</v>
      </c>
      <c r="M1255" s="134">
        <v>45808</v>
      </c>
      <c r="N1255" s="131">
        <v>13403</v>
      </c>
      <c r="O1255" s="131" t="s">
        <v>1278</v>
      </c>
      <c r="P1255" s="131">
        <v>13403</v>
      </c>
      <c r="Q1255" s="131" t="s">
        <v>927</v>
      </c>
      <c r="R1255" s="131">
        <v>0</v>
      </c>
      <c r="T1255" s="3" t="str">
        <f>+VLOOKUP(Tabla1[[#This Row],[id_bodega]],'CONVERSION DATOS'!B:D,2,0)</f>
        <v>TAT PEREIRA</v>
      </c>
      <c r="U1255" s="3" t="str">
        <f>+VLOOKUP(Q1255,'CONVERSION DATOS'!B:D,3,0)</f>
        <v>BODEGA</v>
      </c>
      <c r="V1255" t="str">
        <f>+VLOOKUP($A$1:$A$20597,'DT HUEVO'!$A:$E,3,0)</f>
        <v>A</v>
      </c>
      <c r="W1255" t="str">
        <f>+VLOOKUP($A$1:$A$20437,'DT HUEVO'!$A:$E,4,0)</f>
        <v>EMPACADOS</v>
      </c>
      <c r="X1255" t="str">
        <f>+VLOOKUP(T$1:T$20597,'DT HUEVO'!$H:$K,2,0)</f>
        <v>OCCIDENTE</v>
      </c>
      <c r="Y1255" t="str">
        <f>+VLOOKUP(T$1:T$20597,'DT HUEVO'!$H:$K,3,0)</f>
        <v>CALOTO</v>
      </c>
      <c r="Z1255">
        <f>+VLOOKUP(A$1:A$20597,'DT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HD</v>
      </c>
    </row>
    <row r="1256" spans="1:28">
      <c r="A1256" s="131">
        <v>10401</v>
      </c>
      <c r="B1256" s="131" t="s">
        <v>34</v>
      </c>
      <c r="C1256" s="131" t="s">
        <v>1259</v>
      </c>
      <c r="D1256" s="131">
        <v>39000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259.73</v>
      </c>
      <c r="M1256" s="134">
        <v>46210</v>
      </c>
      <c r="N1256" s="131">
        <v>10401</v>
      </c>
      <c r="O1256" s="131" t="s">
        <v>455</v>
      </c>
      <c r="P1256" s="131">
        <v>10401</v>
      </c>
      <c r="Q1256" s="131" t="s">
        <v>456</v>
      </c>
      <c r="R1256" s="131">
        <v>0</v>
      </c>
      <c r="T1256" s="3" t="str">
        <f>+VLOOKUP(Tabla1[[#This Row],[id_bodega]],'CONVERSION DATOS'!B:D,2,0)</f>
        <v>TAT BARRANQUILLA</v>
      </c>
      <c r="U1256" s="3" t="str">
        <f>+VLOOKUP(Q1256,'CONVERSION DATOS'!B:D,3,0)</f>
        <v>BODEGA</v>
      </c>
      <c r="V1256" t="str">
        <f>+VLOOKUP($A$1:$A$20597,'DT HUEVO'!$A:$E,3,0)</f>
        <v>A</v>
      </c>
      <c r="W1256" t="str">
        <f>+VLOOKUP($A$1:$A$20437,'DT HUEVO'!$A:$E,4,0)</f>
        <v>GRIS SUELTO</v>
      </c>
      <c r="X1256" t="str">
        <f>+VLOOKUP(T$1:T$20597,'DT HUEVO'!$H:$K,2,0)</f>
        <v>COSTA</v>
      </c>
      <c r="Y1256" t="str">
        <f>+VLOOKUP(T$1:T$20597,'DT HUEVO'!$H:$K,3,0)</f>
        <v>CALOTO</v>
      </c>
      <c r="Z1256">
        <f>+VLOOKUP(A$1:A$20597,'DT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MAY</v>
      </c>
    </row>
    <row r="1257" spans="1:28">
      <c r="A1257" s="131">
        <v>13461</v>
      </c>
      <c r="B1257" s="131" t="s">
        <v>1699</v>
      </c>
      <c r="C1257" s="131" t="s">
        <v>1259</v>
      </c>
      <c r="D1257" s="131">
        <v>6154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323.74</v>
      </c>
      <c r="M1257" s="134">
        <v>46207</v>
      </c>
      <c r="N1257" s="131">
        <v>0</v>
      </c>
      <c r="O1257" s="131" t="s">
        <v>457</v>
      </c>
      <c r="P1257" s="131">
        <v>13461</v>
      </c>
      <c r="Q1257" s="131" t="s">
        <v>458</v>
      </c>
      <c r="R1257" s="131">
        <v>0</v>
      </c>
      <c r="T1257" s="3" t="str">
        <f>+VLOOKUP(Tabla1[[#This Row],[id_bodega]],'CONVERSION DATOS'!B:D,2,0)</f>
        <v>TAT CARTAGENA</v>
      </c>
      <c r="U1257" s="3" t="str">
        <f>+VLOOKUP(Q1257,'CONVERSION DATOS'!B:D,3,0)</f>
        <v>BODEGA</v>
      </c>
      <c r="V1257" t="str">
        <f>+VLOOKUP($A$1:$A$20597,'DT HUEVO'!$A:$E,3,0)</f>
        <v>A</v>
      </c>
      <c r="W1257" t="str">
        <f>+VLOOKUP($A$1:$A$20437,'DT HUEVO'!$A:$E,4,0)</f>
        <v>EMPACADOS</v>
      </c>
      <c r="X1257" t="str">
        <f>+VLOOKUP(T$1:T$20597,'DT HUEVO'!$H:$K,2,0)</f>
        <v>COSTA</v>
      </c>
      <c r="Y1257" t="str">
        <f>+VLOOKUP(T$1:T$20597,'DT HUEVO'!$H:$K,3,0)</f>
        <v>CALOTO</v>
      </c>
      <c r="Z1257">
        <f>+VLOOKUP(A$1:A$20597,'DT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AU/FS/GS</v>
      </c>
    </row>
    <row r="1258" spans="1:28">
      <c r="A1258" s="131">
        <v>13461</v>
      </c>
      <c r="B1258" s="131" t="s">
        <v>1699</v>
      </c>
      <c r="C1258" s="131" t="s">
        <v>1259</v>
      </c>
      <c r="D1258" s="131">
        <v>4287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323.74</v>
      </c>
      <c r="M1258" s="134">
        <v>46209</v>
      </c>
      <c r="N1258" s="131">
        <v>0</v>
      </c>
      <c r="O1258" s="131" t="s">
        <v>459</v>
      </c>
      <c r="P1258" s="131">
        <v>13461</v>
      </c>
      <c r="Q1258" s="131" t="s">
        <v>460</v>
      </c>
      <c r="R1258" s="131">
        <v>0</v>
      </c>
      <c r="T1258" s="3" t="str">
        <f>+VLOOKUP(Tabla1[[#This Row],[id_bodega]],'CONVERSION DATOS'!B:D,2,0)</f>
        <v xml:space="preserve">TAT SANTA MARTA </v>
      </c>
      <c r="U1258" s="3" t="str">
        <f>+VLOOKUP(Q1258,'CONVERSION DATOS'!B:D,3,0)</f>
        <v>BODEGA</v>
      </c>
      <c r="V1258" t="str">
        <f>+VLOOKUP($A$1:$A$20597,'DT HUEVO'!$A:$E,3,0)</f>
        <v>A</v>
      </c>
      <c r="W1258" t="str">
        <f>+VLOOKUP($A$1:$A$20437,'DT HUEVO'!$A:$E,4,0)</f>
        <v>EMPACADOS</v>
      </c>
      <c r="X1258" t="str">
        <f>+VLOOKUP(T$1:T$20597,'DT HUEVO'!$H:$K,2,0)</f>
        <v>COSTA</v>
      </c>
      <c r="Y1258" t="str">
        <f>+VLOOKUP(T$1:T$20597,'DT HUEVO'!$H:$K,3,0)</f>
        <v>SANTANDER</v>
      </c>
      <c r="Z1258">
        <f>+VLOOKUP(A$1:A$20597,'DT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AU/FS/GS</v>
      </c>
    </row>
    <row r="1259" spans="1:28">
      <c r="A1259" s="131">
        <v>13469</v>
      </c>
      <c r="B1259" s="131" t="s">
        <v>1695</v>
      </c>
      <c r="C1259" s="131" t="s">
        <v>1259</v>
      </c>
      <c r="D1259" s="131">
        <v>300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389.68</v>
      </c>
      <c r="M1259" s="134">
        <v>46203</v>
      </c>
      <c r="O1259" s="131" t="s">
        <v>464</v>
      </c>
      <c r="P1259" s="131">
        <v>13469</v>
      </c>
      <c r="Q1259" s="131" t="s">
        <v>466</v>
      </c>
      <c r="R1259" s="131">
        <v>0</v>
      </c>
      <c r="T1259" s="3" t="str">
        <f>+VLOOKUP(Tabla1[[#This Row],[id_bodega]],'CONVERSION DATOS'!B:D,2,0)</f>
        <v>TAT BOGOTA MONTEVIDEO</v>
      </c>
      <c r="U1259" s="3" t="str">
        <f>+VLOOKUP(Q1259,'CONVERSION DATOS'!B:D,3,0)</f>
        <v>BODEGA</v>
      </c>
      <c r="V1259" t="str">
        <f>+VLOOKUP($A$1:$A$20597,'DT HUEVO'!$A:$E,3,0)</f>
        <v>A</v>
      </c>
      <c r="W1259" t="str">
        <f>+VLOOKUP($A$1:$A$20437,'DT HUEVO'!$A:$E,4,0)</f>
        <v>EMPACADOS</v>
      </c>
      <c r="X1259" t="str">
        <f>+VLOOKUP(T$1:T$20597,'DT HUEVO'!$H:$K,2,0)</f>
        <v>CENTRO ORIENTE</v>
      </c>
      <c r="Y1259" t="str">
        <f>+VLOOKUP(T$1:T$20597,'DT HUEVO'!$H:$K,3,0)</f>
        <v>SANTANDER</v>
      </c>
      <c r="Z1259">
        <f>+VLOOKUP(A$1:A$20597,'DT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AU/FS/GS</v>
      </c>
    </row>
    <row r="1260" spans="1:28">
      <c r="A1260" s="131">
        <v>13461</v>
      </c>
      <c r="B1260" s="131" t="s">
        <v>1699</v>
      </c>
      <c r="C1260" s="131" t="s">
        <v>1259</v>
      </c>
      <c r="D1260" s="131">
        <v>81900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326.28566666666671</v>
      </c>
      <c r="M1260" s="134">
        <v>46209</v>
      </c>
      <c r="N1260" s="131">
        <v>0</v>
      </c>
      <c r="O1260" s="131" t="s">
        <v>815</v>
      </c>
      <c r="P1260" s="131">
        <v>13461</v>
      </c>
      <c r="Q1260" s="131" t="s">
        <v>508</v>
      </c>
      <c r="R1260" s="131">
        <v>0</v>
      </c>
      <c r="S1260" s="132">
        <v>96</v>
      </c>
      <c r="T1260" s="3" t="str">
        <f>+VLOOKUP(Tabla1[[#This Row],[id_bodega]],'CONVERSION DATOS'!B:D,2,0)</f>
        <v>TAT CARTAGENA</v>
      </c>
      <c r="U1260" s="3" t="str">
        <f>+VLOOKUP(Q1260,'CONVERSION DATOS'!B:D,3,0)</f>
        <v>TRANSITO</v>
      </c>
      <c r="V1260" t="str">
        <f>+VLOOKUP($A$1:$A$20597,'DT HUEVO'!$A:$E,3,0)</f>
        <v>A</v>
      </c>
      <c r="W1260" t="str">
        <f>+VLOOKUP($A$1:$A$20437,'DT HUEVO'!$A:$E,4,0)</f>
        <v>EMPACADOS</v>
      </c>
      <c r="X1260" t="str">
        <f>+VLOOKUP(T$1:T$20597,'DT HUEVO'!$H:$K,2,0)</f>
        <v>COSTA</v>
      </c>
      <c r="Y1260" t="str">
        <f>+VLOOKUP(T$1:T$20597,'DT HUEVO'!$H:$K,3,0)</f>
        <v>CALOTO</v>
      </c>
      <c r="Z1260">
        <f>+VLOOKUP(A$1:A$20597,'DT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AU/FS/GS</v>
      </c>
    </row>
    <row r="1261" spans="1:28">
      <c r="A1261" s="131">
        <v>13469</v>
      </c>
      <c r="B1261" s="131" t="s">
        <v>1695</v>
      </c>
      <c r="C1261" s="131" t="s">
        <v>1259</v>
      </c>
      <c r="D1261" s="131">
        <v>1500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389.68</v>
      </c>
      <c r="M1261" s="134">
        <v>46206</v>
      </c>
      <c r="O1261" s="131" t="s">
        <v>1279</v>
      </c>
      <c r="P1261" s="131">
        <v>13469</v>
      </c>
      <c r="Q1261" s="131" t="s">
        <v>484</v>
      </c>
      <c r="R1261" s="131">
        <v>0</v>
      </c>
      <c r="S1261" s="132">
        <v>96</v>
      </c>
      <c r="T1261" s="3" t="str">
        <f>+VLOOKUP(Tabla1[[#This Row],[id_bodega]],'CONVERSION DATOS'!B:D,2,0)</f>
        <v>TAT BOGOTA MONTEVIDEO</v>
      </c>
      <c r="U1261" s="3" t="str">
        <f>+VLOOKUP(Q1261,'CONVERSION DATOS'!B:D,3,0)</f>
        <v>TRANSITO</v>
      </c>
      <c r="V1261" t="str">
        <f>+VLOOKUP($A$1:$A$20597,'DT HUEVO'!$A:$E,3,0)</f>
        <v>A</v>
      </c>
      <c r="W1261" t="str">
        <f>+VLOOKUP($A$1:$A$20437,'DT HUEVO'!$A:$E,4,0)</f>
        <v>EMPACADOS</v>
      </c>
      <c r="X1261" t="str">
        <f>+VLOOKUP(T$1:T$20597,'DT HUEVO'!$H:$K,2,0)</f>
        <v>CENTRO ORIENTE</v>
      </c>
      <c r="Y1261" t="str">
        <f>+VLOOKUP(T$1:T$20597,'DT HUEVO'!$H:$K,3,0)</f>
        <v>SANTANDER</v>
      </c>
      <c r="Z1261">
        <f>+VLOOKUP(A$1:A$20597,'DT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AU/FS/GS</v>
      </c>
    </row>
    <row r="1262" spans="1:28">
      <c r="A1262" s="131">
        <v>2410401</v>
      </c>
      <c r="B1262" s="131" t="s">
        <v>1810</v>
      </c>
      <c r="C1262" s="131" t="s">
        <v>1259</v>
      </c>
      <c r="D1262" s="131">
        <v>161280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406.83</v>
      </c>
      <c r="M1262" s="134">
        <v>46209</v>
      </c>
      <c r="N1262" s="131">
        <v>0</v>
      </c>
      <c r="O1262" s="131" t="s">
        <v>948</v>
      </c>
      <c r="P1262" s="131">
        <v>2410401</v>
      </c>
      <c r="Q1262" s="131" t="s">
        <v>949</v>
      </c>
      <c r="R1262" s="131">
        <v>0</v>
      </c>
      <c r="S1262" s="132">
        <v>96</v>
      </c>
      <c r="T1262" s="3" t="str">
        <f>+VLOOKUP(Tabla1[[#This Row],[id_bodega]],'CONVERSION DATOS'!B:D,2,0)</f>
        <v>TAT CE BOGOTA</v>
      </c>
      <c r="U1262" s="3" t="str">
        <f>+VLOOKUP(Q1262,'CONVERSION DATOS'!B:D,3,0)</f>
        <v>TRANSITO</v>
      </c>
      <c r="V1262" t="str">
        <f>+VLOOKUP($A$1:$A$20597,'DT HUEVO'!$A:$E,3,0)</f>
        <v>A</v>
      </c>
      <c r="W1262" t="str">
        <f>+VLOOKUP($A$1:$A$20437,'DT HUEVO'!$A:$E,4,0)</f>
        <v>GRIS SUELTO</v>
      </c>
      <c r="X1262" t="str">
        <f>+VLOOKUP(T$1:T$20597,'DT HUEVO'!$H:$K,2,0)</f>
        <v>CENTRO DE EMPAQUES</v>
      </c>
      <c r="Y1262" t="str">
        <f>+VLOOKUP(T$1:T$20597,'DT HUEVO'!$H:$K,3,0)</f>
        <v>CALOTO</v>
      </c>
      <c r="Z1262">
        <f>+VLOOKUP(A$1:A$20597,'DT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HD</v>
      </c>
    </row>
    <row r="1263" spans="1:28">
      <c r="A1263" s="131">
        <v>2410401</v>
      </c>
      <c r="B1263" s="131" t="s">
        <v>1810</v>
      </c>
      <c r="C1263" s="131" t="s">
        <v>1259</v>
      </c>
      <c r="D1263" s="131">
        <v>387840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406.83</v>
      </c>
      <c r="M1263" s="134">
        <v>46209</v>
      </c>
      <c r="N1263" s="131">
        <v>0</v>
      </c>
      <c r="O1263" s="131" t="s">
        <v>715</v>
      </c>
      <c r="P1263" s="131">
        <v>2410401</v>
      </c>
      <c r="Q1263" s="131" t="s">
        <v>486</v>
      </c>
      <c r="R1263" s="131">
        <v>0</v>
      </c>
      <c r="S1263" s="132">
        <v>96</v>
      </c>
      <c r="T1263" s="3" t="str">
        <f>+VLOOKUP(Tabla1[[#This Row],[id_bodega]],'CONVERSION DATOS'!B:D,2,0)</f>
        <v>TAT CE BARRANQUILLA</v>
      </c>
      <c r="U1263" s="3" t="str">
        <f>+VLOOKUP(Q1263,'CONVERSION DATOS'!B:D,3,0)</f>
        <v>TRANSITO</v>
      </c>
      <c r="V1263" t="str">
        <f>+VLOOKUP($A$1:$A$20597,'DT HUEVO'!$A:$E,3,0)</f>
        <v>A</v>
      </c>
      <c r="W1263" t="str">
        <f>+VLOOKUP($A$1:$A$20437,'DT HUEVO'!$A:$E,4,0)</f>
        <v>GRIS SUELTO</v>
      </c>
      <c r="X1263" t="str">
        <f>+VLOOKUP(T$1:T$20597,'DT HUEVO'!$H:$K,2,0)</f>
        <v>CENTRO DE EMPAQUES</v>
      </c>
      <c r="Y1263" t="str">
        <f>+VLOOKUP(T$1:T$20597,'DT HUEVO'!$H:$K,3,0)</f>
        <v>SANTANDER</v>
      </c>
      <c r="Z1263">
        <f>+VLOOKUP(A$1:A$20597,'DT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HD</v>
      </c>
    </row>
    <row r="1264" spans="1:28">
      <c r="A1264" s="131">
        <v>13420</v>
      </c>
      <c r="B1264" s="131" t="s">
        <v>1721</v>
      </c>
      <c r="C1264" s="131" t="s">
        <v>1259</v>
      </c>
      <c r="D1264" s="131">
        <v>300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404.41</v>
      </c>
      <c r="M1264" s="134">
        <v>46210</v>
      </c>
      <c r="O1264" s="131" t="s">
        <v>1159</v>
      </c>
      <c r="P1264" s="131">
        <v>13420</v>
      </c>
      <c r="Q1264" s="131" t="s">
        <v>1160</v>
      </c>
      <c r="R1264" s="131">
        <v>0</v>
      </c>
      <c r="T1264" s="3" t="str">
        <f>+VLOOKUP(Tabla1[[#This Row],[id_bodega]],'CONVERSION DATOS'!B:D,2,0)</f>
        <v>TAT CE CALI</v>
      </c>
      <c r="U1264" s="3" t="str">
        <f>+VLOOKUP(Q1264,'CONVERSION DATOS'!B:D,3,0)</f>
        <v>TRANSITO</v>
      </c>
      <c r="V1264" t="str">
        <f>+VLOOKUP($A$1:$A$20597,'DT HUEVO'!$A:$E,3,0)</f>
        <v>A</v>
      </c>
      <c r="W1264" t="str">
        <f>+VLOOKUP($A$1:$A$20437,'DT HUEVO'!$A:$E,4,0)</f>
        <v>EMPACADOS</v>
      </c>
      <c r="X1264" t="str">
        <f>+VLOOKUP(T$1:T$20597,'DT HUEVO'!$H:$K,2,0)</f>
        <v>OCCIDENTE</v>
      </c>
      <c r="Y1264" t="str">
        <f>+VLOOKUP(T$1:T$20597,'DT HUEVO'!$H:$K,3,0)</f>
        <v>CALOTO</v>
      </c>
      <c r="Z1264">
        <f>+VLOOKUP(A$1:A$20597,'DT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  <c r="AB1264" t="str">
        <f>VLOOKUP(Tabla1[[#This Row],[articulo]],'DT HUEVO'!$A:$F,6,0)</f>
        <v>HD</v>
      </c>
    </row>
    <row r="1265" spans="1:28">
      <c r="A1265" s="131">
        <v>13469</v>
      </c>
      <c r="B1265" s="131" t="s">
        <v>1695</v>
      </c>
      <c r="C1265" s="131" t="s">
        <v>1259</v>
      </c>
      <c r="D1265" s="131">
        <v>210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389.68</v>
      </c>
      <c r="M1265" s="134">
        <v>46204</v>
      </c>
      <c r="O1265" s="131" t="s">
        <v>821</v>
      </c>
      <c r="P1265" s="131">
        <v>13469</v>
      </c>
      <c r="Q1265" s="131" t="s">
        <v>488</v>
      </c>
      <c r="R1265" s="131">
        <v>0</v>
      </c>
      <c r="S1265" s="132">
        <v>96</v>
      </c>
      <c r="T1265" s="3" t="str">
        <f>+VLOOKUP(Tabla1[[#This Row],[id_bodega]],'CONVERSION DATOS'!B:D,2,0)</f>
        <v>LANZA</v>
      </c>
      <c r="U1265" s="3" t="str">
        <f>+VLOOKUP(Q1265,'CONVERSION DATOS'!B:D,3,0)</f>
        <v>PLANTA CLASIFICACION</v>
      </c>
      <c r="V1265" t="str">
        <f>+VLOOKUP($A$1:$A$20597,'DT HUEVO'!$A:$E,3,0)</f>
        <v>A</v>
      </c>
      <c r="W1265" t="str">
        <f>+VLOOKUP($A$1:$A$20437,'DT HUEVO'!$A:$E,4,0)</f>
        <v>EMPACADOS</v>
      </c>
      <c r="X1265" t="str">
        <f>+VLOOKUP(T$1:T$20597,'DT HUEVO'!$H:$K,2,0)</f>
        <v>-</v>
      </c>
      <c r="Y1265" t="str">
        <f>+VLOOKUP(T$1:T$20597,'DT HUEVO'!$H:$K,3,0)</f>
        <v>SANTANDER</v>
      </c>
      <c r="Z1265">
        <f>+VLOOKUP(A$1:A$20597,'DT HUEVO'!$A:$E,5,0)</f>
        <v>0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AU/FS/GS</v>
      </c>
    </row>
    <row r="1266" spans="1:28">
      <c r="A1266" s="131">
        <v>13420</v>
      </c>
      <c r="B1266" s="131" t="s">
        <v>1721</v>
      </c>
      <c r="C1266" s="131" t="s">
        <v>1259</v>
      </c>
      <c r="D1266" s="131">
        <v>300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404.41</v>
      </c>
      <c r="M1266" s="134">
        <v>46209</v>
      </c>
      <c r="O1266" s="131" t="s">
        <v>1714</v>
      </c>
      <c r="P1266" s="131">
        <v>13420</v>
      </c>
      <c r="Q1266" s="131" t="s">
        <v>1715</v>
      </c>
      <c r="R1266" s="131">
        <v>0</v>
      </c>
      <c r="S1266" s="132">
        <v>96</v>
      </c>
      <c r="T1266" s="3" t="str">
        <f>+VLOOKUP(Tabla1[[#This Row],[id_bodega]],'CONVERSION DATOS'!B:D,2,0)</f>
        <v>BODEGA EVENTUALIDAD</v>
      </c>
      <c r="U1266" s="3" t="str">
        <f>+VLOOKUP(Q1266,'CONVERSION DATOS'!B:D,3,0)</f>
        <v>TRANSITO</v>
      </c>
      <c r="V1266" t="str">
        <f>+VLOOKUP($A$1:$A$20597,'DT HUEVO'!$A:$E,3,0)</f>
        <v>A</v>
      </c>
      <c r="W1266" t="str">
        <f>+VLOOKUP($A$1:$A$20437,'DT HUEVO'!$A:$E,4,0)</f>
        <v>EMPACADOS</v>
      </c>
      <c r="X1266" t="str">
        <f>+VLOOKUP(T$1:T$20597,'DT HUEVO'!$H:$K,2,0)</f>
        <v>-</v>
      </c>
      <c r="Y1266" t="str">
        <f>+VLOOKUP(T$1:T$20597,'DT HUEVO'!$H:$K,3,0)</f>
        <v>SANTANDER</v>
      </c>
      <c r="Z1266">
        <f>+VLOOKUP(A$1:A$20597,'DT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  <c r="AB1266" t="str">
        <f>VLOOKUP(Tabla1[[#This Row],[articulo]],'DT HUEVO'!$A:$F,6,0)</f>
        <v>HD</v>
      </c>
    </row>
    <row r="1267" spans="1:28">
      <c r="A1267" s="131">
        <v>2410401</v>
      </c>
      <c r="B1267" s="131" t="s">
        <v>1810</v>
      </c>
      <c r="C1267" s="131" t="s">
        <v>1259</v>
      </c>
      <c r="D1267" s="131">
        <v>612012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406.83</v>
      </c>
      <c r="M1267" s="134">
        <v>46210</v>
      </c>
      <c r="N1267" s="131">
        <v>0</v>
      </c>
      <c r="O1267" s="131" t="s">
        <v>1742</v>
      </c>
      <c r="P1267" s="131">
        <v>2410401</v>
      </c>
      <c r="Q1267" s="131" t="s">
        <v>1015</v>
      </c>
      <c r="R1267" s="131">
        <v>0</v>
      </c>
      <c r="S1267" s="132">
        <v>96</v>
      </c>
      <c r="T1267" s="3" t="str">
        <f>+VLOOKUP(Tabla1[[#This Row],[id_bodega]],'CONVERSION DATOS'!B:D,2,0)</f>
        <v>TAT CE MEDELLIN</v>
      </c>
      <c r="U1267" s="3" t="str">
        <f>+VLOOKUP(Q1267,'CONVERSION DATOS'!B:D,3,0)</f>
        <v>TRANSITO</v>
      </c>
      <c r="V1267" t="str">
        <f>+VLOOKUP($A$1:$A$20597,'DT HUEVO'!$A:$E,3,0)</f>
        <v>A</v>
      </c>
      <c r="W1267" t="str">
        <f>+VLOOKUP($A$1:$A$20437,'DT HUEVO'!$A:$E,4,0)</f>
        <v>GRIS SUELTO</v>
      </c>
      <c r="X1267" t="str">
        <f>+VLOOKUP(T$1:T$20597,'DT HUEVO'!$H:$K,2,0)</f>
        <v>CENTRO DE EMPAQUES</v>
      </c>
      <c r="Y1267" t="str">
        <f>+VLOOKUP(T$1:T$20597,'DT HUEVO'!$H:$K,3,0)</f>
        <v>CALOTO</v>
      </c>
      <c r="Z1267">
        <f>+VLOOKUP(A$1:A$20597,'DT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  <c r="AB1267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7"/>
  <sheetViews>
    <sheetView zoomScale="70" zoomScaleNormal="70" workbookViewId="0"/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>
        <v>46209</v>
      </c>
      <c r="C2" s="75">
        <v>4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>
        <v>46209</v>
      </c>
      <c r="C3" s="75">
        <v>6</v>
      </c>
      <c r="D3" s="136">
        <v>110316</v>
      </c>
      <c r="E3" s="172">
        <v>4520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>
        <v>46209</v>
      </c>
      <c r="C4" s="75">
        <v>6</v>
      </c>
      <c r="D4" s="136">
        <v>110416</v>
      </c>
      <c r="E4" s="172">
        <v>1950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>
        <v>46209</v>
      </c>
      <c r="C5" s="75">
        <v>3</v>
      </c>
      <c r="D5" s="136">
        <v>110480</v>
      </c>
      <c r="E5" s="172">
        <v>32400</v>
      </c>
      <c r="F5" s="30" t="str">
        <f>VLOOKUP(Tablaedad[[#This Row],[Item]],'DT HUEVO'!$A:$B,2,0)</f>
        <v>HUEVO M X30 CARTON VERDE CAJA X 360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46209</v>
      </c>
      <c r="C6" s="75">
        <v>4</v>
      </c>
      <c r="D6" s="136">
        <v>114268</v>
      </c>
      <c r="E6" s="172">
        <v>1815</v>
      </c>
      <c r="F6" s="30" t="str">
        <f>VLOOKUP(Tablaedad[[#This Row],[Item]],'DT HUEVO'!$A:$B,2,0)</f>
        <v>HUEVO XL X 15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46209</v>
      </c>
      <c r="C7" s="75">
        <v>4</v>
      </c>
      <c r="D7" s="136">
        <v>2110302</v>
      </c>
      <c r="E7" s="172">
        <v>95040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46209</v>
      </c>
      <c r="C8" s="75">
        <v>3</v>
      </c>
      <c r="D8" s="136">
        <v>2110302</v>
      </c>
      <c r="E8" s="172">
        <v>64490</v>
      </c>
      <c r="F8" s="30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46209</v>
      </c>
      <c r="C9" s="75">
        <v>7</v>
      </c>
      <c r="D9" s="136">
        <v>2110402</v>
      </c>
      <c r="E9" s="172">
        <v>331268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46209</v>
      </c>
      <c r="C10" s="75">
        <v>3</v>
      </c>
      <c r="D10" s="136">
        <v>2110403</v>
      </c>
      <c r="E10" s="172">
        <v>7920</v>
      </c>
      <c r="F10" s="30" t="str">
        <f>VLOOKUP(Tablaedad[[#This Row],[Item]],'DT HUEVO'!$A:$B,2,0)</f>
        <v>HUEVO M X30 CARTON VERDE AMARRADO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816</v>
      </c>
      <c r="B11" s="168">
        <v>46209</v>
      </c>
      <c r="C11" s="75">
        <v>5</v>
      </c>
      <c r="D11" s="136">
        <v>2110403</v>
      </c>
      <c r="E11" s="172">
        <v>1440</v>
      </c>
      <c r="F11" s="30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816</v>
      </c>
      <c r="B12" s="168">
        <v>46209</v>
      </c>
      <c r="C12" s="75">
        <v>6</v>
      </c>
      <c r="D12" s="136">
        <v>2110404</v>
      </c>
      <c r="E12" s="172">
        <v>3130</v>
      </c>
      <c r="F12" s="30" t="str">
        <f>VLOOKUP(Tablaedad[[#This Row],[Item]],'DT HUEVO'!$A:$B,2,0)</f>
        <v>HUEVO M X 30 FS CARTON VERDE CON ETIQUETA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ETIQUETA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816</v>
      </c>
      <c r="B13" s="168">
        <v>46209</v>
      </c>
      <c r="C13" s="75">
        <v>3</v>
      </c>
      <c r="D13" s="136">
        <v>2114268</v>
      </c>
      <c r="E13" s="172">
        <v>240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816</v>
      </c>
      <c r="B14" s="168">
        <v>46209</v>
      </c>
      <c r="C14" s="75">
        <v>3</v>
      </c>
      <c r="D14" s="136">
        <v>2114379</v>
      </c>
      <c r="E14" s="172">
        <v>90</v>
      </c>
      <c r="F14" s="30" t="str">
        <f>VLOOKUP(Tablaedad[[#This Row],[Item]],'DT HUEVO'!$A:$B,2,0)</f>
        <v>HUEVO L X 30 PET CANASTA X 180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816</v>
      </c>
      <c r="B15" s="168">
        <v>46209</v>
      </c>
      <c r="C15" s="75">
        <v>3</v>
      </c>
      <c r="D15" s="136">
        <v>2152388</v>
      </c>
      <c r="E15" s="172">
        <v>7920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816</v>
      </c>
      <c r="B16" s="168">
        <v>46209</v>
      </c>
      <c r="C16" s="75">
        <v>5</v>
      </c>
      <c r="D16" s="136">
        <v>2152388</v>
      </c>
      <c r="E16" s="172">
        <v>1080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816</v>
      </c>
      <c r="B17" s="168">
        <v>46209</v>
      </c>
      <c r="C17" s="75">
        <v>4</v>
      </c>
      <c r="D17" s="136">
        <v>2152388</v>
      </c>
      <c r="E17" s="172">
        <v>4680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46209</v>
      </c>
      <c r="C18" s="75">
        <v>2</v>
      </c>
      <c r="D18" s="136">
        <v>110472</v>
      </c>
      <c r="E18" s="172">
        <v>480</v>
      </c>
      <c r="F18" s="30" t="str">
        <f>VLOOKUP(Tablaedad[[#This Row],[Item]],'DT HUEVO'!$A:$B,2,0)</f>
        <v>HUEVO M X30 CARTON VERDE CAJA  X 60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46209</v>
      </c>
      <c r="C19" s="75">
        <v>3</v>
      </c>
      <c r="D19" s="136">
        <v>112268</v>
      </c>
      <c r="E19" s="172">
        <v>3630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46209</v>
      </c>
      <c r="C20" s="75">
        <v>6</v>
      </c>
      <c r="D20" s="136">
        <v>112271</v>
      </c>
      <c r="E20" s="172">
        <v>3000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46209</v>
      </c>
      <c r="C21" s="75">
        <v>6</v>
      </c>
      <c r="D21" s="136">
        <v>112301</v>
      </c>
      <c r="E21" s="172">
        <v>60</v>
      </c>
      <c r="F21" s="30" t="str">
        <f>VLOOKUP(Tablaedad[[#This Row],[Item]],'DT HUEVO'!$A:$B,2,0)</f>
        <v>HUEVO L X 30 PET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46209</v>
      </c>
      <c r="C22" s="75">
        <v>3</v>
      </c>
      <c r="D22" s="136">
        <v>112379</v>
      </c>
      <c r="E22" s="172">
        <v>13800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46209</v>
      </c>
      <c r="C23" s="75">
        <v>6</v>
      </c>
      <c r="D23" s="136">
        <v>112379</v>
      </c>
      <c r="E23" s="172">
        <v>8940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46209</v>
      </c>
      <c r="C24" s="75">
        <v>6</v>
      </c>
      <c r="D24" s="136">
        <v>114379</v>
      </c>
      <c r="E24" s="172">
        <v>19500</v>
      </c>
      <c r="F24" s="30" t="str">
        <f>VLOOKUP(Tablaedad[[#This Row],[Item]],'DT HUEVO'!$A:$B,2,0)</f>
        <v>HUEVO L X 30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46209</v>
      </c>
      <c r="C25" s="75">
        <v>3</v>
      </c>
      <c r="D25" s="136">
        <v>152281</v>
      </c>
      <c r="E25" s="135">
        <v>6270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46209</v>
      </c>
      <c r="C26" s="75">
        <v>3</v>
      </c>
      <c r="D26" s="136">
        <v>152381</v>
      </c>
      <c r="E26" s="135">
        <v>4200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46209</v>
      </c>
      <c r="C27" s="75">
        <v>3</v>
      </c>
      <c r="D27" s="136">
        <v>152382</v>
      </c>
      <c r="E27" s="135">
        <v>30000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46209</v>
      </c>
      <c r="C28" s="143">
        <v>5</v>
      </c>
      <c r="D28" s="136">
        <v>152382</v>
      </c>
      <c r="E28" s="135">
        <v>18300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46209</v>
      </c>
      <c r="C29" s="75">
        <v>7</v>
      </c>
      <c r="D29" s="136">
        <v>152384</v>
      </c>
      <c r="E29" s="135">
        <v>5850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46209</v>
      </c>
      <c r="C30" s="75">
        <v>6</v>
      </c>
      <c r="D30" s="136">
        <v>152384</v>
      </c>
      <c r="E30" s="135">
        <v>9000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46209</v>
      </c>
      <c r="C31" s="143">
        <v>5</v>
      </c>
      <c r="D31" s="136">
        <v>152384</v>
      </c>
      <c r="E31" s="135">
        <v>9000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46209</v>
      </c>
      <c r="C32" s="75">
        <v>3</v>
      </c>
      <c r="D32" s="136">
        <v>152384</v>
      </c>
      <c r="E32" s="135">
        <v>9000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46209</v>
      </c>
      <c r="C33" s="75">
        <v>5</v>
      </c>
      <c r="D33" s="136">
        <v>2010102</v>
      </c>
      <c r="E33" s="135">
        <v>15000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46209</v>
      </c>
      <c r="C34" s="75">
        <v>2</v>
      </c>
      <c r="D34" s="136">
        <v>2010102</v>
      </c>
      <c r="E34" s="135">
        <v>8160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46209</v>
      </c>
      <c r="C35" s="75">
        <v>9</v>
      </c>
      <c r="D35" s="136">
        <v>2010102</v>
      </c>
      <c r="E35" s="135">
        <v>13440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46209</v>
      </c>
      <c r="C36" s="75">
        <v>6</v>
      </c>
      <c r="D36" s="136">
        <v>2010102</v>
      </c>
      <c r="E36" s="135">
        <v>7080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46209</v>
      </c>
      <c r="C37" s="75">
        <v>4</v>
      </c>
      <c r="D37" s="136">
        <v>2110202</v>
      </c>
      <c r="E37" s="135">
        <v>230040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46209</v>
      </c>
      <c r="C38" s="75">
        <v>9</v>
      </c>
      <c r="D38" s="136">
        <v>2110202</v>
      </c>
      <c r="E38" s="135">
        <v>110160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46209</v>
      </c>
      <c r="C39" s="75">
        <v>6</v>
      </c>
      <c r="D39" s="136">
        <v>2110202</v>
      </c>
      <c r="E39" s="135">
        <v>228240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46209</v>
      </c>
      <c r="C40" s="75">
        <v>8</v>
      </c>
      <c r="D40" s="136">
        <v>2110202</v>
      </c>
      <c r="E40" s="135">
        <v>60480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46209</v>
      </c>
      <c r="C41" s="75">
        <v>2</v>
      </c>
      <c r="D41" s="136">
        <v>2110217</v>
      </c>
      <c r="E41" s="135">
        <v>18780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46209</v>
      </c>
      <c r="C42" s="75">
        <v>2</v>
      </c>
      <c r="D42" s="136">
        <v>2110302</v>
      </c>
      <c r="E42" s="135">
        <v>136800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1432</v>
      </c>
      <c r="B43" s="168">
        <v>46209</v>
      </c>
      <c r="C43" s="75">
        <v>6</v>
      </c>
      <c r="D43" s="136">
        <v>2110317</v>
      </c>
      <c r="E43" s="135">
        <v>8820</v>
      </c>
      <c r="F43" s="30" t="str">
        <f>VLOOKUP(Tablaedad[[#This Row],[Item]],'DT HUEVO'!$A:$B,2,0)</f>
        <v>HUEVO L X 30 CARTON VERDE AMARRADO SIN ETIQUETA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1432</v>
      </c>
      <c r="B44" s="168">
        <v>46209</v>
      </c>
      <c r="C44" s="75">
        <v>3</v>
      </c>
      <c r="D44" s="136">
        <v>2110402</v>
      </c>
      <c r="E44" s="135">
        <v>480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1432</v>
      </c>
      <c r="B45" s="168">
        <v>46209</v>
      </c>
      <c r="C45" s="75">
        <v>3</v>
      </c>
      <c r="D45" s="136">
        <v>2152388</v>
      </c>
      <c r="E45" s="135">
        <v>7920</v>
      </c>
      <c r="F45" s="30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1432</v>
      </c>
      <c r="B46" s="168">
        <v>46209</v>
      </c>
      <c r="C46" s="75">
        <v>6</v>
      </c>
      <c r="D46" s="136">
        <v>2152388</v>
      </c>
      <c r="E46" s="135">
        <v>1260</v>
      </c>
      <c r="F46" s="30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46209</v>
      </c>
      <c r="C47" s="75">
        <v>4</v>
      </c>
      <c r="D47" s="136">
        <v>13358</v>
      </c>
      <c r="E47" s="135">
        <v>576</v>
      </c>
      <c r="F47" s="30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1255</v>
      </c>
      <c r="B48" s="168">
        <v>46209</v>
      </c>
      <c r="C48" s="75">
        <v>3</v>
      </c>
      <c r="D48" s="136">
        <v>13358</v>
      </c>
      <c r="E48" s="135">
        <v>109728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1255</v>
      </c>
      <c r="B49" s="168">
        <v>46209</v>
      </c>
      <c r="C49" s="75">
        <v>2</v>
      </c>
      <c r="D49" s="136">
        <v>13420</v>
      </c>
      <c r="E49" s="135">
        <v>50880</v>
      </c>
      <c r="F49" s="30" t="str">
        <f>VLOOKUP(Tablaedad[[#This Row],[Item]],'DT HUEVO'!$A:$B,2,0)</f>
        <v>HUEVO A X 30 BAND GRIS AMARRADO SOL NACIENTE SANTANDER.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1255</v>
      </c>
      <c r="B50" s="168">
        <v>46209</v>
      </c>
      <c r="C50" s="75">
        <v>2</v>
      </c>
      <c r="D50" s="136">
        <v>2010301</v>
      </c>
      <c r="E50" s="135">
        <v>186797</v>
      </c>
      <c r="F50" s="30" t="str">
        <f>VLOOKUP(Tablaedad[[#This Row],[Item]],'DT HUEVO'!$A:$B,2,0)</f>
        <v>HUEVO AA X30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1255</v>
      </c>
      <c r="B51" s="168">
        <v>46209</v>
      </c>
      <c r="C51" s="75">
        <v>2</v>
      </c>
      <c r="D51" s="136">
        <v>2410401</v>
      </c>
      <c r="E51" s="135">
        <v>403200</v>
      </c>
      <c r="F51" s="30" t="str">
        <f>VLOOKUP(Tablaedad[[#This Row],[Item]],'DT HUEVO'!$A:$B,2,0)</f>
        <v>HUEVO CE X 30 CARTON GRIS CANASTA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GRIS SUELTO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796</v>
      </c>
      <c r="B52" s="168">
        <v>46209</v>
      </c>
      <c r="C52" s="75">
        <v>4</v>
      </c>
      <c r="D52" s="136">
        <v>2114268</v>
      </c>
      <c r="E52" s="135">
        <v>900</v>
      </c>
      <c r="F52" s="30" t="str">
        <f>VLOOKUP(Tablaedad[[#This Row],[Item]],'DT HUEVO'!$A:$B,2,0)</f>
        <v>HUEVO XL X 15 PET CANASTA X 180 PV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796</v>
      </c>
      <c r="B53" s="168">
        <v>46209</v>
      </c>
      <c r="C53" s="75">
        <v>5</v>
      </c>
      <c r="D53" s="136">
        <v>2114357</v>
      </c>
      <c r="E53" s="135">
        <v>264</v>
      </c>
      <c r="F53" s="30" t="str">
        <f>VLOOKUP(Tablaedad[[#This Row],[Item]],'DT HUEVO'!$A:$B,2,0)</f>
        <v>HUEVO L X 12 PET CANASTA X 144 PV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796</v>
      </c>
      <c r="B54" s="168">
        <v>46209</v>
      </c>
      <c r="C54" s="75">
        <v>4</v>
      </c>
      <c r="D54" s="136">
        <v>2114379</v>
      </c>
      <c r="E54" s="135">
        <v>1260</v>
      </c>
      <c r="F54" s="30" t="str">
        <f>VLOOKUP(Tablaedad[[#This Row],[Item]],'DT HUEVO'!$A:$B,2,0)</f>
        <v>HUEVO L X 30 PET CANASTA X 180 PV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796</v>
      </c>
      <c r="B55" s="168">
        <v>46209</v>
      </c>
      <c r="C55" s="75">
        <v>3</v>
      </c>
      <c r="D55" s="136">
        <v>2114268</v>
      </c>
      <c r="E55" s="135">
        <v>900</v>
      </c>
      <c r="F55" s="30" t="str">
        <f>VLOOKUP(Tablaedad[[#This Row],[Item]],'DT HUEVO'!$A:$B,2,0)</f>
        <v>HUEVO XL X 15 PET CANASTA X 180 PV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46209</v>
      </c>
      <c r="C56" s="75">
        <v>4</v>
      </c>
      <c r="D56" s="136">
        <v>112268</v>
      </c>
      <c r="E56" s="135">
        <v>1650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46209</v>
      </c>
      <c r="C57" s="75">
        <v>8</v>
      </c>
      <c r="D57" s="136">
        <v>112268</v>
      </c>
      <c r="E57" s="135">
        <v>6000</v>
      </c>
      <c r="F57" s="30" t="str">
        <f>VLOOKUP(Tablaedad[[#This Row],[Item]],'DT HUEVO'!$A:$B,2,0)</f>
        <v>HUEVO XL X 15 PET CAJA X 300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46209</v>
      </c>
      <c r="C58" s="75">
        <v>9</v>
      </c>
      <c r="D58" s="136">
        <v>112268</v>
      </c>
      <c r="E58" s="135">
        <v>10650</v>
      </c>
      <c r="F58" s="30" t="str">
        <f>VLOOKUP(Tablaedad[[#This Row],[Item]],'DT HUEVO'!$A:$B,2,0)</f>
        <v>HUEVO XL X 15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46209</v>
      </c>
      <c r="C59" s="75">
        <v>4</v>
      </c>
      <c r="D59" s="136">
        <v>112357</v>
      </c>
      <c r="E59" s="135">
        <v>3960</v>
      </c>
      <c r="F59" s="30" t="str">
        <f>VLOOKUP(Tablaedad[[#This Row],[Item]],'DT HUEVO'!$A:$B,2,0)</f>
        <v>HUEVO L X 12 PET CAJA X 120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46209</v>
      </c>
      <c r="C60" s="75">
        <v>4</v>
      </c>
      <c r="D60" s="136">
        <v>112379</v>
      </c>
      <c r="E60" s="135">
        <v>900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46209</v>
      </c>
      <c r="C61" s="75">
        <v>5</v>
      </c>
      <c r="D61" s="136">
        <v>112379</v>
      </c>
      <c r="E61" s="135">
        <v>6000</v>
      </c>
      <c r="F61" s="30" t="str">
        <f>VLOOKUP(Tablaedad[[#This Row],[Item]],'DT HUEVO'!$A:$B,2,0)</f>
        <v>HUEVO L X 30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46209</v>
      </c>
      <c r="C62" s="75">
        <v>7</v>
      </c>
      <c r="D62" s="136">
        <v>112379</v>
      </c>
      <c r="E62" s="135">
        <v>12000</v>
      </c>
      <c r="F62" s="30" t="str">
        <f>VLOOKUP(Tablaedad[[#This Row],[Item]],'DT HUEVO'!$A:$B,2,0)</f>
        <v>HUEVO L X 30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46209</v>
      </c>
      <c r="C63" s="75">
        <v>8</v>
      </c>
      <c r="D63" s="136">
        <v>112379</v>
      </c>
      <c r="E63" s="135">
        <v>12000</v>
      </c>
      <c r="F63" s="30" t="str">
        <f>VLOOKUP(Tablaedad[[#This Row],[Item]],'DT HUEVO'!$A:$B,2,0)</f>
        <v>HUEVO L X 30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46209</v>
      </c>
      <c r="C64" s="75">
        <v>9</v>
      </c>
      <c r="D64" s="136">
        <v>112379</v>
      </c>
      <c r="E64" s="135">
        <v>27810</v>
      </c>
      <c r="F64" s="30" t="str">
        <f>VLOOKUP(Tablaedad[[#This Row],[Item]],'DT HUEVO'!$A:$B,2,0)</f>
        <v>HUEVO L X 30 PET CAJA X 300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46209</v>
      </c>
      <c r="C65" s="75">
        <v>6</v>
      </c>
      <c r="D65" s="136">
        <v>114379</v>
      </c>
      <c r="E65" s="135">
        <v>900</v>
      </c>
      <c r="F65" s="30" t="str">
        <f>VLOOKUP(Tablaedad[[#This Row],[Item]],'DT HUEVO'!$A:$B,2,0)</f>
        <v>HUEVO L X 30 PET CAJA X 300 PV.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46209</v>
      </c>
      <c r="C66" s="75">
        <v>4</v>
      </c>
      <c r="D66" s="136">
        <v>2110202</v>
      </c>
      <c r="E66" s="135">
        <v>4320</v>
      </c>
      <c r="F66" s="30" t="str">
        <f>VLOOKUP(Tablaedad[[#This Row],[Item]],'DT HUEVO'!$A:$B,2,0)</f>
        <v>HUEVO XL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46209</v>
      </c>
      <c r="C67" s="75">
        <v>7</v>
      </c>
      <c r="D67" s="136">
        <v>2110202</v>
      </c>
      <c r="E67" s="135">
        <v>30240</v>
      </c>
      <c r="F67" s="30" t="str">
        <f>VLOOKUP(Tablaedad[[#This Row],[Item]],'DT HUEVO'!$A:$B,2,0)</f>
        <v>HUEVO XL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46209</v>
      </c>
      <c r="C68" s="75">
        <v>6</v>
      </c>
      <c r="D68" s="136">
        <v>2110202</v>
      </c>
      <c r="E68" s="135">
        <v>134910</v>
      </c>
      <c r="F68" s="30" t="str">
        <f>VLOOKUP(Tablaedad[[#This Row],[Item]],'DT HUEVO'!$A:$B,2,0)</f>
        <v>HUEVO XL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779</v>
      </c>
      <c r="B69" s="168">
        <v>46209</v>
      </c>
      <c r="C69" s="75">
        <v>4</v>
      </c>
      <c r="D69" s="136">
        <v>2110217</v>
      </c>
      <c r="E69" s="135">
        <v>10560</v>
      </c>
      <c r="F69" s="30" t="str">
        <f>VLOOKUP(Tablaedad[[#This Row],[Item]],'DT HUEVO'!$A:$B,2,0)</f>
        <v>HUEVO XL X 30 CARTON VERDE AMARRADO SIN ETIQUETA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779</v>
      </c>
      <c r="B70" s="168">
        <v>46209</v>
      </c>
      <c r="C70" s="75">
        <v>5</v>
      </c>
      <c r="D70" s="136">
        <v>2110217</v>
      </c>
      <c r="E70" s="135">
        <v>9210</v>
      </c>
      <c r="F70" s="30" t="str">
        <f>VLOOKUP(Tablaedad[[#This Row],[Item]],'DT HUEVO'!$A:$B,2,0)</f>
        <v>HUEVO XL X 30 CARTON VERDE AMARRADO SIN ETIQUETA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779</v>
      </c>
      <c r="B71" s="168">
        <v>46209</v>
      </c>
      <c r="C71" s="75">
        <v>4</v>
      </c>
      <c r="D71" s="136">
        <v>2110302</v>
      </c>
      <c r="E71" s="135">
        <v>107520</v>
      </c>
      <c r="F71" s="30" t="str">
        <f>VLOOKUP(Tablaedad[[#This Row],[Item]],'DT HUEVO'!$A:$B,2,0)</f>
        <v>HUEVO 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779</v>
      </c>
      <c r="B72" s="168">
        <v>46209</v>
      </c>
      <c r="C72" s="75">
        <v>5</v>
      </c>
      <c r="D72" s="136">
        <v>2110302</v>
      </c>
      <c r="E72" s="135">
        <v>28080</v>
      </c>
      <c r="F72" s="30" t="str">
        <f>VLOOKUP(Tablaedad[[#This Row],[Item]],'DT HUEVO'!$A:$B,2,0)</f>
        <v>HUEVO 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779</v>
      </c>
      <c r="B73" s="168">
        <v>46209</v>
      </c>
      <c r="C73" s="75">
        <v>6</v>
      </c>
      <c r="D73" s="136">
        <v>2110302</v>
      </c>
      <c r="E73" s="135">
        <v>26525</v>
      </c>
      <c r="F73" s="30" t="str">
        <f>VLOOKUP(Tablaedad[[#This Row],[Item]],'DT HUEVO'!$A:$B,2,0)</f>
        <v>HUEVO 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779</v>
      </c>
      <c r="B74" s="168">
        <v>46209</v>
      </c>
      <c r="C74" s="75">
        <v>5</v>
      </c>
      <c r="D74" s="136">
        <v>2110317</v>
      </c>
      <c r="E74" s="135">
        <v>2700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779</v>
      </c>
      <c r="B75" s="168">
        <v>46209</v>
      </c>
      <c r="C75" s="75">
        <v>4</v>
      </c>
      <c r="D75" s="136">
        <v>2110402</v>
      </c>
      <c r="E75" s="135">
        <v>990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779</v>
      </c>
      <c r="B76" s="168">
        <v>46209</v>
      </c>
      <c r="C76" s="75">
        <v>5</v>
      </c>
      <c r="D76" s="136">
        <v>2110402</v>
      </c>
      <c r="E76" s="135">
        <v>3840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779</v>
      </c>
      <c r="B77" s="168">
        <v>46209</v>
      </c>
      <c r="C77" s="75">
        <v>4</v>
      </c>
      <c r="D77" s="136">
        <v>2112207</v>
      </c>
      <c r="E77" s="16">
        <v>870</v>
      </c>
      <c r="F77" s="30" t="str">
        <f>VLOOKUP(Tablaedad[[#This Row],[Item]],'DT HUEVO'!$A:$B,2,0)</f>
        <v>HUEVO XL X 15 PET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 t="str">
        <f>+VLOOKUP(Tablaedad[[#This Row],[Item]],'DT HUEVO'!$A:$E,5,0)</f>
        <v>TAT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779</v>
      </c>
      <c r="B78" s="168">
        <v>46209</v>
      </c>
      <c r="C78" s="75">
        <v>5</v>
      </c>
      <c r="D78" s="136">
        <v>2152388</v>
      </c>
      <c r="E78" s="135">
        <v>360</v>
      </c>
      <c r="F78" s="30" t="str">
        <f>VLOOKUP(Tablaedad[[#This Row],[Item]],'DT HUEVO'!$A:$B,2,0)</f>
        <v>HUEVO L X 15 PAGUE 14 PET EN CANASTA.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803</v>
      </c>
      <c r="B79" s="168">
        <v>46209</v>
      </c>
      <c r="C79" s="75">
        <v>3</v>
      </c>
      <c r="D79" s="136">
        <v>2110302</v>
      </c>
      <c r="E79" s="135">
        <v>79500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46209</v>
      </c>
      <c r="C80" s="75">
        <v>6</v>
      </c>
      <c r="D80" s="136">
        <v>2110302</v>
      </c>
      <c r="E80" s="135">
        <v>2546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803</v>
      </c>
      <c r="B81" s="168">
        <v>46209</v>
      </c>
      <c r="C81" s="75">
        <v>13</v>
      </c>
      <c r="D81" s="136">
        <v>114379</v>
      </c>
      <c r="E81" s="135">
        <v>3120</v>
      </c>
      <c r="F81" s="30" t="str">
        <f>VLOOKUP(Tablaedad[[#This Row],[Item]],'DT HUEVO'!$A:$B,2,0)</f>
        <v>HUEVO L X 30 PET CAJA X 300 PV.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1755</v>
      </c>
      <c r="S81" t="s">
        <v>1754</v>
      </c>
      <c r="T81" t="s">
        <v>1755</v>
      </c>
    </row>
    <row r="82" spans="1:20">
      <c r="A82" s="75" t="s">
        <v>803</v>
      </c>
      <c r="B82" s="168">
        <v>46209</v>
      </c>
      <c r="C82" s="75">
        <v>7</v>
      </c>
      <c r="D82" s="136">
        <v>114379</v>
      </c>
      <c r="E82" s="135">
        <v>720</v>
      </c>
      <c r="F82" s="30" t="str">
        <f>VLOOKUP(Tablaedad[[#This Row],[Item]],'DT HUEVO'!$A:$B,2,0)</f>
        <v>HUEVO L X 30 PET CAJA X 300 PV.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46209</v>
      </c>
      <c r="C83" s="75">
        <v>3</v>
      </c>
      <c r="D83" s="136">
        <v>2114357</v>
      </c>
      <c r="E83" s="135">
        <v>564</v>
      </c>
      <c r="F83" s="30" t="str">
        <f>VLOOKUP(Tablaedad[[#This Row],[Item]],'DT HUEVO'!$A:$B,2,0)</f>
        <v>HUEVO L X 12 PET CANASTA X 144 PV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46209</v>
      </c>
      <c r="C84" s="75">
        <v>11</v>
      </c>
      <c r="D84" s="136">
        <v>2114357</v>
      </c>
      <c r="E84" s="135">
        <v>283</v>
      </c>
      <c r="F84" s="30" t="str">
        <f>VLOOKUP(Tablaedad[[#This Row],[Item]],'DT HUEVO'!$A:$B,2,0)</f>
        <v>HUEVO L X 12 PET CANASTA X 144 PV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1755</v>
      </c>
      <c r="S84" t="s">
        <v>1754</v>
      </c>
      <c r="T84" t="s">
        <v>1754</v>
      </c>
    </row>
    <row r="85" spans="1:20">
      <c r="A85" s="75" t="s">
        <v>803</v>
      </c>
      <c r="B85" s="168">
        <v>46209</v>
      </c>
      <c r="C85" s="75">
        <v>3</v>
      </c>
      <c r="D85" s="136">
        <v>2152388</v>
      </c>
      <c r="E85" s="135">
        <v>4410</v>
      </c>
      <c r="F85" s="30" t="str">
        <f>VLOOKUP(Tablaedad[[#This Row],[Item]],'DT HUEVO'!$A:$B,2,0)</f>
        <v>HUEVO L X 15 PAGUE 14 PET EN CANASTA.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46209</v>
      </c>
      <c r="C86" s="75">
        <v>10</v>
      </c>
      <c r="D86" s="136">
        <v>114379</v>
      </c>
      <c r="E86" s="135">
        <v>2400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46209</v>
      </c>
      <c r="C87" s="75">
        <v>3</v>
      </c>
      <c r="D87" s="136">
        <v>112379</v>
      </c>
      <c r="E87" s="135">
        <v>14700</v>
      </c>
      <c r="F87" s="30" t="str">
        <f>VLOOKUP(Tablaedad[[#This Row],[Item]],'DT HUEVO'!$A:$B,2,0)</f>
        <v>HUEVO L X 30 PET CAJA X 300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46209</v>
      </c>
      <c r="C88" s="75">
        <v>6</v>
      </c>
      <c r="D88" s="136">
        <v>112379</v>
      </c>
      <c r="E88" s="135">
        <v>1500</v>
      </c>
      <c r="F88" s="30" t="str">
        <f>VLOOKUP(Tablaedad[[#This Row],[Item]],'DT HUEVO'!$A:$B,2,0)</f>
        <v>HUEVO L X 30 PET CAJA X 300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46209</v>
      </c>
      <c r="C89" s="75">
        <v>6</v>
      </c>
      <c r="D89" s="136">
        <v>114268</v>
      </c>
      <c r="E89" s="135">
        <v>6000</v>
      </c>
      <c r="F89" s="30" t="str">
        <f>VLOOKUP(Tablaedad[[#This Row],[Item]],'DT HUEVO'!$A:$B,2,0)</f>
        <v>HUEVO XL X 15 PET CAJA X 300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46209</v>
      </c>
      <c r="C90" s="75">
        <v>10</v>
      </c>
      <c r="D90" s="136">
        <v>114268</v>
      </c>
      <c r="E90" s="135">
        <v>5700</v>
      </c>
      <c r="F90" s="30" t="str">
        <f>VLOOKUP(Tablaedad[[#This Row],[Item]],'DT HUEVO'!$A:$B,2,0)</f>
        <v>HUEVO XL X 15 PET CAJA X 300 PV.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46209</v>
      </c>
      <c r="C91" s="75">
        <v>3</v>
      </c>
      <c r="D91" s="136">
        <v>2114379</v>
      </c>
      <c r="E91" s="135">
        <v>1290</v>
      </c>
      <c r="F91" s="30" t="str">
        <f>VLOOKUP(Tablaedad[[#This Row],[Item]],'DT HUEVO'!$A:$B,2,0)</f>
        <v>HUEVO L X 30 PET CANASTA X 180 PV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1754</v>
      </c>
      <c r="S91" t="s">
        <v>1754</v>
      </c>
      <c r="T91" t="s">
        <v>1754</v>
      </c>
    </row>
    <row r="92" spans="1:20">
      <c r="A92" s="75" t="s">
        <v>803</v>
      </c>
      <c r="B92" s="168">
        <v>46209</v>
      </c>
      <c r="C92" s="75">
        <v>3</v>
      </c>
      <c r="D92" s="136">
        <v>2152388</v>
      </c>
      <c r="E92" s="135">
        <v>10695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803</v>
      </c>
      <c r="B93" s="168">
        <v>46209</v>
      </c>
      <c r="C93" s="75">
        <v>7</v>
      </c>
      <c r="D93" s="136">
        <v>2110402</v>
      </c>
      <c r="E93" s="135">
        <v>274560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1754</v>
      </c>
      <c r="S93" t="s">
        <v>1754</v>
      </c>
      <c r="T93" t="s">
        <v>1754</v>
      </c>
    </row>
    <row r="94" spans="1:20">
      <c r="A94" s="75" t="s">
        <v>803</v>
      </c>
      <c r="B94" s="168">
        <v>46209</v>
      </c>
      <c r="C94" s="75">
        <v>5</v>
      </c>
      <c r="D94" s="136">
        <v>2110402</v>
      </c>
      <c r="E94" s="135">
        <v>218640</v>
      </c>
      <c r="F94" s="30" t="str">
        <f>VLOOKUP(Tablaedad[[#This Row],[Item]],'DT HUEVO'!$A:$B,2,0)</f>
        <v>HUEVO M X 30 CARTON VERDE CANASTA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803</v>
      </c>
      <c r="B95" s="168">
        <v>46209</v>
      </c>
      <c r="C95" s="75">
        <v>5</v>
      </c>
      <c r="D95" s="136">
        <v>2110402</v>
      </c>
      <c r="E95" s="135">
        <v>2633</v>
      </c>
      <c r="F95" s="30" t="str">
        <f>VLOOKUP(Tablaedad[[#This Row],[Item]],'DT HUEVO'!$A:$B,2,0)</f>
        <v>HUEVO M X 30 CARTON VERDE CANASTA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803</v>
      </c>
      <c r="B96" s="168">
        <v>46209</v>
      </c>
      <c r="C96" s="75">
        <v>9</v>
      </c>
      <c r="D96" s="136">
        <v>13461</v>
      </c>
      <c r="E96" s="135">
        <v>4500</v>
      </c>
      <c r="F96" s="30" t="str">
        <f>VLOOKUP(Tablaedad[[#This Row],[Item]],'DT HUEVO'!$A:$B,2,0)</f>
        <v>HUEVO A X 30 BAND GRIS AMARRADO - OLIMPICA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A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46209</v>
      </c>
      <c r="C97" s="75">
        <v>3</v>
      </c>
      <c r="D97" s="136">
        <v>152384</v>
      </c>
      <c r="E97" s="135">
        <v>600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46209</v>
      </c>
      <c r="C98" s="75">
        <v>6</v>
      </c>
      <c r="D98" s="136">
        <v>152384</v>
      </c>
      <c r="E98" s="135">
        <v>600</v>
      </c>
      <c r="F98" s="30" t="str">
        <f>VLOOKUP(Tablaedad[[#This Row],[Item]],'DT HUEVO'!$A:$B,2,0)</f>
        <v>HUEVO L X 15 PAGUE 14 PET CAJA X 300.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780</v>
      </c>
      <c r="B99" s="168">
        <v>46209</v>
      </c>
      <c r="C99" s="75">
        <v>7</v>
      </c>
      <c r="D99" s="136">
        <v>152384</v>
      </c>
      <c r="E99" s="135">
        <v>300</v>
      </c>
      <c r="F99" s="30" t="str">
        <f>VLOOKUP(Tablaedad[[#This Row],[Item]],'DT HUEVO'!$A:$B,2,0)</f>
        <v>HUEVO L X 15 PAGUE 14 PET CAJA X 300.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46209</v>
      </c>
      <c r="C100" s="75">
        <v>3</v>
      </c>
      <c r="D100" s="136">
        <v>2110302</v>
      </c>
      <c r="E100" s="135">
        <v>57883</v>
      </c>
      <c r="F100" s="30" t="str">
        <f>VLOOKUP(Tablaedad[[#This Row],[Item]],'DT HUEVO'!$A:$B,2,0)</f>
        <v>HUEVO L X 30 CARTON VERDE CANASTA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46209</v>
      </c>
      <c r="C101" s="75">
        <v>3</v>
      </c>
      <c r="D101" s="136">
        <v>2110317</v>
      </c>
      <c r="E101" s="135">
        <v>4320</v>
      </c>
      <c r="F101" s="30" t="str">
        <f>VLOOKUP(Tablaedad[[#This Row],[Item]],'DT HUEVO'!$A:$B,2,0)</f>
        <v>HUEVO L X 30 CARTON VERDE AMARRADO SIN ETIQUETA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780</v>
      </c>
      <c r="B102" s="168">
        <v>46209</v>
      </c>
      <c r="C102" s="75">
        <v>6</v>
      </c>
      <c r="D102" s="136">
        <v>2110317</v>
      </c>
      <c r="E102" s="135">
        <v>4320</v>
      </c>
      <c r="F102" s="30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780</v>
      </c>
      <c r="B103" s="168">
        <v>46209</v>
      </c>
      <c r="C103" s="75">
        <v>7</v>
      </c>
      <c r="D103" s="136">
        <v>2110317</v>
      </c>
      <c r="E103" s="135">
        <v>540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780</v>
      </c>
      <c r="B104" s="168">
        <v>46209</v>
      </c>
      <c r="C104" s="75">
        <v>5</v>
      </c>
      <c r="D104" s="136">
        <v>2110402</v>
      </c>
      <c r="E104" s="135">
        <v>11756</v>
      </c>
      <c r="F104" s="30" t="str">
        <f>VLOOKUP(Tablaedad[[#This Row],[Item]],'DT HUEVO'!$A:$B,2,0)</f>
        <v>HUEVO M X 30 CARTON VERDE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780</v>
      </c>
      <c r="B105" s="168">
        <v>46209</v>
      </c>
      <c r="C105" s="75">
        <v>3</v>
      </c>
      <c r="D105" s="136">
        <v>2112207</v>
      </c>
      <c r="E105" s="135">
        <v>900</v>
      </c>
      <c r="F105" s="30" t="str">
        <f>VLOOKUP(Tablaedad[[#This Row],[Item]],'DT HUEVO'!$A:$B,2,0)</f>
        <v>HUEVO XL X 15 PET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 t="str">
        <f>+VLOOKUP(Tablaedad[[#This Row],[Item]],'DT HUEVO'!$A:$E,5,0)</f>
        <v>TAT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780</v>
      </c>
      <c r="B106" s="168">
        <v>46209</v>
      </c>
      <c r="C106" s="75">
        <v>3</v>
      </c>
      <c r="D106" s="136">
        <v>2152388</v>
      </c>
      <c r="E106" s="135">
        <v>4410</v>
      </c>
      <c r="F106" s="30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782</v>
      </c>
      <c r="B107" s="168">
        <v>46209</v>
      </c>
      <c r="C107" s="75">
        <v>3</v>
      </c>
      <c r="D107" s="136">
        <v>112357</v>
      </c>
      <c r="E107" s="135">
        <v>960</v>
      </c>
      <c r="F107" s="30" t="str">
        <f>VLOOKUP(Tablaedad[[#This Row],[Item]],'DT HUEVO'!$A:$B,2,0)</f>
        <v>HUEVO L X 12 PET CAJA X 120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46209</v>
      </c>
      <c r="C108" s="75">
        <v>5</v>
      </c>
      <c r="D108" s="136">
        <v>112379</v>
      </c>
      <c r="E108" s="135">
        <v>24000</v>
      </c>
      <c r="F108" s="30" t="str">
        <f>VLOOKUP(Tablaedad[[#This Row],[Item]],'DT HUEVO'!$A:$B,2,0)</f>
        <v>HUEVO L X 30 PET CAJA X 300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46209</v>
      </c>
      <c r="C109" s="75">
        <v>4</v>
      </c>
      <c r="D109" s="136">
        <v>112379</v>
      </c>
      <c r="E109" s="135">
        <v>6300</v>
      </c>
      <c r="F109" s="30" t="str">
        <f>VLOOKUP(Tablaedad[[#This Row],[Item]],'DT HUEVO'!$A:$B,2,0)</f>
        <v>HUEVO L X 30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46209</v>
      </c>
      <c r="C110" s="75">
        <v>3</v>
      </c>
      <c r="D110" s="136">
        <v>112379</v>
      </c>
      <c r="E110" s="135">
        <v>18000</v>
      </c>
      <c r="F110" s="30" t="str">
        <f>VLOOKUP(Tablaedad[[#This Row],[Item]],'DT HUEVO'!$A:$B,2,0)</f>
        <v>HUEVO L X 30 PET CAJA X 300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46209</v>
      </c>
      <c r="C111" s="75">
        <v>3</v>
      </c>
      <c r="D111" s="136">
        <v>112268</v>
      </c>
      <c r="E111" s="135">
        <v>9000</v>
      </c>
      <c r="F111" s="30" t="str">
        <f>VLOOKUP(Tablaedad[[#This Row],[Item]],'DT HUEVO'!$A:$B,2,0)</f>
        <v>HUEVO XL X 15 PET CAJA X 300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46209</v>
      </c>
      <c r="C112" s="75">
        <v>5</v>
      </c>
      <c r="D112" s="136">
        <v>112268</v>
      </c>
      <c r="E112" s="135">
        <v>10500</v>
      </c>
      <c r="F112" s="30" t="str">
        <f>VLOOKUP(Tablaedad[[#This Row],[Item]],'DT HUEVO'!$A:$B,2,0)</f>
        <v>HUEVO XL X 15 PET CAJA X 300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46209</v>
      </c>
      <c r="C113" s="75">
        <v>4</v>
      </c>
      <c r="D113" s="136">
        <v>112268</v>
      </c>
      <c r="E113" s="135">
        <v>3000</v>
      </c>
      <c r="F113" s="30" t="str">
        <f>VLOOKUP(Tablaedad[[#This Row],[Item]],'DT HUEVO'!$A:$B,2,0)</f>
        <v>HUEVO XL X 15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46209</v>
      </c>
      <c r="C114" s="75">
        <v>4</v>
      </c>
      <c r="D114" s="136">
        <v>152384</v>
      </c>
      <c r="E114" s="135">
        <v>3000</v>
      </c>
      <c r="F114" s="30" t="str">
        <f>VLOOKUP(Tablaedad[[#This Row],[Item]],'DT HUEVO'!$A:$B,2,0)</f>
        <v>HUEVO L X 15 PAGUE 14 PET CAJA X 300.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46209</v>
      </c>
      <c r="C115" s="75">
        <v>3</v>
      </c>
      <c r="D115" s="136">
        <v>152384</v>
      </c>
      <c r="E115" s="135">
        <v>9000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46209</v>
      </c>
      <c r="C116" s="75">
        <v>4</v>
      </c>
      <c r="D116" s="136">
        <v>112271</v>
      </c>
      <c r="E116" s="135">
        <v>7500</v>
      </c>
      <c r="F116" s="30" t="str">
        <f>VLOOKUP(Tablaedad[[#This Row],[Item]],'DT HUEVO'!$A:$B,2,0)</f>
        <v>HUEVO XL X 15 PET CAJA X 300 - TAT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46209</v>
      </c>
      <c r="C117" s="75">
        <v>3</v>
      </c>
      <c r="D117" s="136">
        <v>112271</v>
      </c>
      <c r="E117" s="135">
        <v>9000</v>
      </c>
      <c r="F117" s="30" t="str">
        <f>VLOOKUP(Tablaedad[[#This Row],[Item]],'DT HUEVO'!$A:$B,2,0)</f>
        <v>HUEVO XL X 15 PET CAJA X 300 - TAT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46209</v>
      </c>
      <c r="C118" s="75">
        <v>3</v>
      </c>
      <c r="D118" s="136">
        <v>2110317</v>
      </c>
      <c r="E118" s="135">
        <v>3960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46209</v>
      </c>
      <c r="C119" s="75">
        <v>3</v>
      </c>
      <c r="D119" s="136">
        <v>2110217</v>
      </c>
      <c r="E119" s="135">
        <v>21120</v>
      </c>
      <c r="F119" s="30" t="str">
        <f>VLOOKUP(Tablaedad[[#This Row],[Item]],'DT HUEVO'!$A:$B,2,0)</f>
        <v>HUEVO XL X 30 CARTON VERDE AMARRADO SIN ETIQUETA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46209</v>
      </c>
      <c r="C120" s="75">
        <v>7</v>
      </c>
      <c r="D120" s="136">
        <v>2110402</v>
      </c>
      <c r="E120" s="135">
        <v>2880</v>
      </c>
      <c r="F120" s="30" t="str">
        <f>VLOOKUP(Tablaedad[[#This Row],[Item]],'DT HUEVO'!$A:$B,2,0)</f>
        <v>HUEVO M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46209</v>
      </c>
      <c r="C121" s="75">
        <v>4</v>
      </c>
      <c r="D121" s="136">
        <v>2110402</v>
      </c>
      <c r="E121" s="135">
        <v>5280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46209</v>
      </c>
      <c r="C122" s="75">
        <v>7</v>
      </c>
      <c r="D122" s="136">
        <v>2010102</v>
      </c>
      <c r="E122" s="135">
        <v>2640</v>
      </c>
      <c r="F122" s="30" t="str">
        <f>VLOOKUP(Tablaedad[[#This Row],[Item]],'DT HUEVO'!$A:$B,2,0)</f>
        <v>HUEVO YUMBO X20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46209</v>
      </c>
      <c r="C123" s="75">
        <v>3</v>
      </c>
      <c r="D123" s="136">
        <v>114379</v>
      </c>
      <c r="E123" s="135">
        <v>4500</v>
      </c>
      <c r="F123" s="30" t="str">
        <f>VLOOKUP(Tablaedad[[#This Row],[Item]],'DT HUEVO'!$A:$B,2,0)</f>
        <v>HUEVO L X 30 PET CAJA X 300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46209</v>
      </c>
      <c r="C124" s="75">
        <v>3</v>
      </c>
      <c r="D124" s="136">
        <v>114268</v>
      </c>
      <c r="E124" s="135">
        <v>900</v>
      </c>
      <c r="F124" s="30" t="str">
        <f>VLOOKUP(Tablaedad[[#This Row],[Item]],'DT HUEVO'!$A:$B,2,0)</f>
        <v>HUEVO XL X 15 PET CAJA X 300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46209</v>
      </c>
      <c r="C125" s="75">
        <v>4</v>
      </c>
      <c r="D125" s="136">
        <v>2110302</v>
      </c>
      <c r="E125" s="135">
        <v>37440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46209</v>
      </c>
      <c r="C126" s="75">
        <v>3</v>
      </c>
      <c r="D126" s="136">
        <v>2110302</v>
      </c>
      <c r="E126" s="135">
        <v>105600</v>
      </c>
      <c r="F126" s="30" t="str">
        <f>VLOOKUP(Tablaedad[[#This Row],[Item]],'DT HUEVO'!$A:$B,2,0)</f>
        <v>HUEVO L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782</v>
      </c>
      <c r="B127" s="168">
        <v>46209</v>
      </c>
      <c r="C127" s="75">
        <v>4</v>
      </c>
      <c r="D127" s="136">
        <v>2110202</v>
      </c>
      <c r="E127" s="135">
        <v>24480</v>
      </c>
      <c r="F127" s="30" t="str">
        <f>VLOOKUP(Tablaedad[[#This Row],[Item]],'DT HUEVO'!$A:$B,2,0)</f>
        <v>HUEVO XL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782</v>
      </c>
      <c r="B128" s="168">
        <v>46209</v>
      </c>
      <c r="C128" s="75">
        <v>3</v>
      </c>
      <c r="D128" s="136">
        <v>2110202</v>
      </c>
      <c r="E128" s="135">
        <v>86400</v>
      </c>
      <c r="F128" s="30" t="str">
        <f>VLOOKUP(Tablaedad[[#This Row],[Item]],'DT HUEVO'!$A:$B,2,0)</f>
        <v>HUEVO XL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782</v>
      </c>
      <c r="B129" s="168">
        <v>46209</v>
      </c>
      <c r="C129" s="75">
        <v>3</v>
      </c>
      <c r="D129" s="136">
        <v>2110202</v>
      </c>
      <c r="E129" s="135">
        <v>146520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771</v>
      </c>
      <c r="B130" s="168">
        <v>46209</v>
      </c>
      <c r="C130" s="75">
        <v>2</v>
      </c>
      <c r="D130" s="136">
        <v>112268</v>
      </c>
      <c r="E130" s="135">
        <v>2100</v>
      </c>
      <c r="F130" s="30" t="str">
        <f>VLOOKUP(Tablaedad[[#This Row],[Item]],'DT HUEVO'!$A:$B,2,0)</f>
        <v>HUEVO XL X 15 PET CAJA X 300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771</v>
      </c>
      <c r="B131" s="168">
        <v>46209</v>
      </c>
      <c r="C131" s="75">
        <v>3</v>
      </c>
      <c r="D131" s="136">
        <v>152384</v>
      </c>
      <c r="E131" s="135">
        <v>3600</v>
      </c>
      <c r="F131" s="30" t="str">
        <f>VLOOKUP(Tablaedad[[#This Row],[Item]],'DT HUEVO'!$A:$B,2,0)</f>
        <v>HUEVO L X 15 PAGUE 14 PET CAJA X 300.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771</v>
      </c>
      <c r="B132" s="168">
        <v>46209</v>
      </c>
      <c r="C132" s="75">
        <v>9</v>
      </c>
      <c r="D132" s="136">
        <v>2010102</v>
      </c>
      <c r="E132" s="135">
        <v>1209</v>
      </c>
      <c r="F132" s="30" t="str">
        <f>VLOOKUP(Tablaedad[[#This Row],[Item]],'DT HUEVO'!$A:$B,2,0)</f>
        <v>HUEVO YUMBO X20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YUMBO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771</v>
      </c>
      <c r="B133" s="168">
        <v>46209</v>
      </c>
      <c r="C133" s="75">
        <v>5</v>
      </c>
      <c r="D133" s="136">
        <v>2110317</v>
      </c>
      <c r="E133" s="135">
        <v>2640</v>
      </c>
      <c r="F133" s="30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771</v>
      </c>
      <c r="B134" s="168">
        <v>46209</v>
      </c>
      <c r="C134" s="75">
        <v>7</v>
      </c>
      <c r="D134" s="136">
        <v>2112207</v>
      </c>
      <c r="E134" s="135">
        <v>1050</v>
      </c>
      <c r="F134" s="30" t="str">
        <f>VLOOKUP(Tablaedad[[#This Row],[Item]],'DT HUEVO'!$A:$B,2,0)</f>
        <v>HUEVO XL X 15 PET CANASTA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 t="str">
        <f>+VLOOKUP(Tablaedad[[#This Row],[Item]],'DT HUEVO'!$A:$E,5,0)</f>
        <v>TAT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771</v>
      </c>
      <c r="B135" s="168">
        <v>46209</v>
      </c>
      <c r="C135" s="75">
        <v>3</v>
      </c>
      <c r="D135" s="136">
        <v>2152388</v>
      </c>
      <c r="E135" s="135">
        <v>3780</v>
      </c>
      <c r="F135" s="30" t="str">
        <f>VLOOKUP(Tablaedad[[#This Row],[Item]],'DT HUEVO'!$A:$B,2,0)</f>
        <v>HUEVO L X 15 PAGUE 14 PET EN CANASTA.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794</v>
      </c>
      <c r="B136" s="168">
        <v>46209</v>
      </c>
      <c r="C136" s="75">
        <v>4</v>
      </c>
      <c r="D136" s="136">
        <v>2110202</v>
      </c>
      <c r="E136" s="135">
        <v>31140</v>
      </c>
      <c r="F136" s="30" t="str">
        <f>VLOOKUP(Tablaedad[[#This Row],[Item]],'DT HUEVO'!$A:$B,2,0)</f>
        <v>HUEVO XL X 30 CARTON VERDE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794</v>
      </c>
      <c r="B137" s="168">
        <v>46209</v>
      </c>
      <c r="C137" s="75">
        <v>2</v>
      </c>
      <c r="D137" s="136">
        <v>2110302</v>
      </c>
      <c r="E137" s="135">
        <v>99600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794</v>
      </c>
      <c r="B138" s="168">
        <v>46209</v>
      </c>
      <c r="C138" s="75">
        <v>2</v>
      </c>
      <c r="D138" s="136">
        <v>2110302</v>
      </c>
      <c r="E138" s="135">
        <v>69120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794</v>
      </c>
      <c r="B139" s="168">
        <v>46209</v>
      </c>
      <c r="C139" s="75">
        <v>8</v>
      </c>
      <c r="D139" s="136">
        <v>2110302</v>
      </c>
      <c r="E139" s="135">
        <v>28800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794</v>
      </c>
      <c r="B140" s="168">
        <v>46209</v>
      </c>
      <c r="C140" s="75">
        <v>2</v>
      </c>
      <c r="D140" s="136">
        <v>2110302</v>
      </c>
      <c r="E140" s="135">
        <v>92160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794</v>
      </c>
      <c r="B141" s="168">
        <v>46209</v>
      </c>
      <c r="C141" s="75">
        <v>4</v>
      </c>
      <c r="D141" s="136">
        <v>2110402</v>
      </c>
      <c r="E141" s="135">
        <v>58080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794</v>
      </c>
      <c r="B142" s="168">
        <v>46209</v>
      </c>
      <c r="C142" s="75">
        <v>4</v>
      </c>
      <c r="D142" s="136">
        <v>2152388</v>
      </c>
      <c r="E142" s="135">
        <v>4680</v>
      </c>
      <c r="F142" s="30" t="str">
        <f>VLOOKUP(Tablaedad[[#This Row],[Item]],'DT HUEVO'!$A:$B,2,0)</f>
        <v>HUEVO L X 15 PAGUE 14 PET EN CANASTA.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794</v>
      </c>
      <c r="B143" s="168">
        <v>46209</v>
      </c>
      <c r="C143" s="75">
        <v>2</v>
      </c>
      <c r="D143" s="136">
        <v>2152388</v>
      </c>
      <c r="E143" s="135">
        <v>3960</v>
      </c>
      <c r="F143" s="30" t="str">
        <f>VLOOKUP(Tablaedad[[#This Row],[Item]],'DT HUEVO'!$A:$B,2,0)</f>
        <v>HUEVO L X 15 PAGUE 14 PET EN CANASTA.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794</v>
      </c>
      <c r="B144" s="168">
        <v>46209</v>
      </c>
      <c r="C144" s="75">
        <v>2</v>
      </c>
      <c r="D144" s="136">
        <v>2110317</v>
      </c>
      <c r="E144" s="135">
        <v>3960</v>
      </c>
      <c r="F144" s="30" t="str">
        <f>VLOOKUP(Tablaedad[[#This Row],[Item]],'DT HUEVO'!$A:$B,2,0)</f>
        <v>HUEVO L X 30 CARTON VERDE AMARRADO SIN ETIQUETA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794</v>
      </c>
      <c r="B145" s="168">
        <v>46209</v>
      </c>
      <c r="C145" s="75">
        <v>2</v>
      </c>
      <c r="D145" s="136">
        <v>2110217</v>
      </c>
      <c r="E145" s="135">
        <v>1920</v>
      </c>
      <c r="F145" s="30" t="str">
        <f>VLOOKUP(Tablaedad[[#This Row],[Item]],'DT HUEVO'!$A:$B,2,0)</f>
        <v>HUEVO XL X 30 CARTON VERDE AMARRADO SIN ETIQUETA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794</v>
      </c>
      <c r="B146" s="168">
        <v>46209</v>
      </c>
      <c r="C146" s="75">
        <v>4</v>
      </c>
      <c r="D146" s="136">
        <v>2112207</v>
      </c>
      <c r="E146" s="135">
        <v>2160</v>
      </c>
      <c r="F146" s="30" t="str">
        <f>VLOOKUP(Tablaedad[[#This Row],[Item]],'DT HUEVO'!$A:$B,2,0)</f>
        <v>HUEVO XL X 15 PET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794</v>
      </c>
      <c r="B147" s="168">
        <v>46209</v>
      </c>
      <c r="C147" s="75">
        <v>2</v>
      </c>
      <c r="D147" s="136">
        <v>2112207</v>
      </c>
      <c r="E147" s="135">
        <v>540</v>
      </c>
      <c r="F147" s="30" t="str">
        <f>VLOOKUP(Tablaedad[[#This Row],[Item]],'DT HUEVO'!$A:$B,2,0)</f>
        <v>HUEVO XL X 15 PET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781</v>
      </c>
      <c r="B148" s="168">
        <v>46209</v>
      </c>
      <c r="C148" s="75">
        <v>6</v>
      </c>
      <c r="D148" s="136">
        <v>2110402</v>
      </c>
      <c r="E148" s="135">
        <v>25920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VALLEDUPAR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781</v>
      </c>
      <c r="B149" s="168">
        <v>46209</v>
      </c>
      <c r="C149" s="75">
        <v>5</v>
      </c>
      <c r="D149" s="136">
        <v>2110402</v>
      </c>
      <c r="E149" s="135">
        <v>177731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>TAT VALLEDUPAR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809</v>
      </c>
      <c r="B150" s="168">
        <v>46209</v>
      </c>
      <c r="C150" s="75">
        <v>7</v>
      </c>
      <c r="D150" s="136">
        <v>10401</v>
      </c>
      <c r="E150" s="135">
        <v>51462</v>
      </c>
      <c r="F150" s="30" t="str">
        <f>VLOOKUP(Tablaedad[[#This Row],[Item]],'DT HUEVO'!$A:$B,2,0)</f>
        <v>HUEVO A 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809</v>
      </c>
      <c r="B151" s="168">
        <v>46209</v>
      </c>
      <c r="C151" s="75">
        <v>1</v>
      </c>
      <c r="D151" s="136">
        <v>10401</v>
      </c>
      <c r="E151" s="135">
        <v>171360</v>
      </c>
      <c r="F151" s="30" t="str">
        <f>VLOOKUP(Tablaedad[[#This Row],[Item]],'DT HUEVO'!$A:$B,2,0)</f>
        <v>HUEVO A X30 CARTON GRIS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809</v>
      </c>
      <c r="B152" s="168">
        <v>46209</v>
      </c>
      <c r="C152" s="75">
        <v>5</v>
      </c>
      <c r="D152" s="136">
        <v>10501</v>
      </c>
      <c r="E152" s="135">
        <v>12034</v>
      </c>
      <c r="F152" s="30" t="str">
        <f>VLOOKUP(Tablaedad[[#This Row],[Item]],'DT HUEVO'!$A:$B,2,0)</f>
        <v>HUEVO B X30 CARTON GRIS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B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809</v>
      </c>
      <c r="B153" s="168">
        <v>46209</v>
      </c>
      <c r="C153" s="75">
        <v>4</v>
      </c>
      <c r="D153" s="136">
        <v>10501</v>
      </c>
      <c r="E153" s="135">
        <v>89851</v>
      </c>
      <c r="F153" s="30" t="str">
        <f>VLOOKUP(Tablaedad[[#This Row],[Item]],'DT HUEVO'!$A:$B,2,0)</f>
        <v>HUEVO B X30 CARTON GRIS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809</v>
      </c>
      <c r="B154" s="168">
        <v>46209</v>
      </c>
      <c r="C154" s="75">
        <v>3</v>
      </c>
      <c r="D154" s="136">
        <v>10501</v>
      </c>
      <c r="E154" s="135">
        <v>9892</v>
      </c>
      <c r="F154" s="30" t="str">
        <f>VLOOKUP(Tablaedad[[#This Row],[Item]],'DT HUEVO'!$A:$B,2,0)</f>
        <v>HUEVO B X30 CARTON GRIS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B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809</v>
      </c>
      <c r="B155" s="168">
        <v>46209</v>
      </c>
      <c r="C155" s="75">
        <v>3</v>
      </c>
      <c r="D155" s="136">
        <v>10601</v>
      </c>
      <c r="E155" s="135">
        <v>8250</v>
      </c>
      <c r="F155" s="30" t="str">
        <f>VLOOKUP(Tablaedad[[#This Row],[Item]],'DT HUEVO'!$A:$B,2,0)</f>
        <v>HUEVO CX30 CARTON GRIS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C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809</v>
      </c>
      <c r="B156" s="168">
        <v>46209</v>
      </c>
      <c r="C156" s="75">
        <v>2</v>
      </c>
      <c r="D156" s="136">
        <v>10601</v>
      </c>
      <c r="E156" s="135">
        <v>9154</v>
      </c>
      <c r="F156" s="30" t="str">
        <f>VLOOKUP(Tablaedad[[#This Row],[Item]],'DT HUEVO'!$A:$B,2,0)</f>
        <v>HUEVO CX30 CARTON GRIS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GRIS SUELTO</v>
      </c>
      <c r="I156" t="str">
        <f>+VLOOKUP(Tablaedad[[#This Row],[Item]],'DT HUEVO'!$A:$D,3,0)</f>
        <v>C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809</v>
      </c>
      <c r="B157" s="168">
        <v>46209</v>
      </c>
      <c r="C157" s="75">
        <v>1</v>
      </c>
      <c r="D157" s="136">
        <v>10601</v>
      </c>
      <c r="E157" s="135">
        <v>10620</v>
      </c>
      <c r="F157" s="30" t="str">
        <f>VLOOKUP(Tablaedad[[#This Row],[Item]],'DT HUEVO'!$A:$B,2,0)</f>
        <v>HUEVO CX30 CARTON GRIS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C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809</v>
      </c>
      <c r="B158" s="168">
        <v>46209</v>
      </c>
      <c r="C158" s="75">
        <v>1</v>
      </c>
      <c r="D158" s="136">
        <v>112268</v>
      </c>
      <c r="E158" s="135">
        <v>30000</v>
      </c>
      <c r="F158" s="30" t="str">
        <f>VLOOKUP(Tablaedad[[#This Row],[Item]],'DT HUEVO'!$A:$B,2,0)</f>
        <v>HUEVO XL X 15 PET CAJA X 300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809</v>
      </c>
      <c r="B159" s="168">
        <v>46209</v>
      </c>
      <c r="C159" s="75">
        <v>1</v>
      </c>
      <c r="D159" s="136">
        <v>112379</v>
      </c>
      <c r="E159" s="135">
        <v>90000</v>
      </c>
      <c r="F159" s="30" t="str">
        <f>VLOOKUP(Tablaedad[[#This Row],[Item]],'DT HUEVO'!$A:$B,2,0)</f>
        <v>HUEVO L X 30 PET CAJA X 300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809</v>
      </c>
      <c r="B160" s="168">
        <v>46209</v>
      </c>
      <c r="C160" s="75">
        <v>1</v>
      </c>
      <c r="D160" s="136">
        <v>152281</v>
      </c>
      <c r="E160" s="135">
        <v>23100</v>
      </c>
      <c r="F160" s="30" t="str">
        <f>VLOOKUP(Tablaedad[[#This Row],[Item]],'DT HUEVO'!$A:$B,2,0)</f>
        <v>HUEVO XL X 15 PAGUE 14 PET CAJA X 300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809</v>
      </c>
      <c r="B161" s="168">
        <v>46209</v>
      </c>
      <c r="C161" s="75">
        <v>1</v>
      </c>
      <c r="D161" s="136">
        <v>2010102</v>
      </c>
      <c r="E161" s="135">
        <v>473</v>
      </c>
      <c r="F161" s="30" t="str">
        <f>VLOOKUP(Tablaedad[[#This Row],[Item]],'DT HUEVO'!$A:$B,2,0)</f>
        <v>HUEVO YUMBO X20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YUMBO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809</v>
      </c>
      <c r="B162" s="168">
        <v>46209</v>
      </c>
      <c r="C162" s="75">
        <v>3</v>
      </c>
      <c r="D162" s="136">
        <v>2010301</v>
      </c>
      <c r="E162" s="135">
        <v>121361</v>
      </c>
      <c r="F162" s="30" t="str">
        <f>VLOOKUP(Tablaedad[[#This Row],[Item]],'DT HUEVO'!$A:$B,2,0)</f>
        <v>HUEVO AA X30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809</v>
      </c>
      <c r="B163" s="168">
        <v>46209</v>
      </c>
      <c r="C163" s="75">
        <v>2</v>
      </c>
      <c r="D163" s="136">
        <v>2010301</v>
      </c>
      <c r="E163" s="135">
        <v>45060</v>
      </c>
      <c r="F163" s="30" t="str">
        <f>VLOOKUP(Tablaedad[[#This Row],[Item]],'DT HUEVO'!$A:$B,2,0)</f>
        <v>HUEVO AA X30 CARTON GRIS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809</v>
      </c>
      <c r="B164" s="168">
        <v>46209</v>
      </c>
      <c r="C164" s="75">
        <v>1</v>
      </c>
      <c r="D164" s="136">
        <v>2010301</v>
      </c>
      <c r="E164" s="135">
        <v>57480</v>
      </c>
      <c r="F164" s="30" t="str">
        <f>VLOOKUP(Tablaedad[[#This Row],[Item]],'DT HUEVO'!$A:$B,2,0)</f>
        <v>HUEVO AA X30 CARTON GRIS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809</v>
      </c>
      <c r="B165" s="168">
        <v>46209</v>
      </c>
      <c r="C165" s="75">
        <v>2</v>
      </c>
      <c r="D165" s="136">
        <v>2010501</v>
      </c>
      <c r="E165" s="135">
        <v>21318</v>
      </c>
      <c r="F165" s="30" t="str">
        <f>VLOOKUP(Tablaedad[[#This Row],[Item]],'DT HUEVO'!$A:$B,2,0)</f>
        <v>HUEVO B X30 CARTON GRIS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809</v>
      </c>
      <c r="B166" s="168">
        <v>46209</v>
      </c>
      <c r="C166" s="75">
        <v>1</v>
      </c>
      <c r="D166" s="136">
        <v>2010501</v>
      </c>
      <c r="E166" s="135">
        <v>113280</v>
      </c>
      <c r="F166" s="30" t="str">
        <f>VLOOKUP(Tablaedad[[#This Row],[Item]],'DT HUEVO'!$A:$B,2,0)</f>
        <v>HUEVO B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809</v>
      </c>
      <c r="B167" s="168">
        <v>46209</v>
      </c>
      <c r="C167" s="75">
        <v>2</v>
      </c>
      <c r="D167" s="136">
        <v>2110202</v>
      </c>
      <c r="E167" s="135">
        <v>44398</v>
      </c>
      <c r="F167" s="30" t="str">
        <f>VLOOKUP(Tablaedad[[#This Row],[Item]],'DT HUEVO'!$A:$B,2,0)</f>
        <v>HUEVO XL X 30 CARTON VERDE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809</v>
      </c>
      <c r="B168" s="168">
        <v>46209</v>
      </c>
      <c r="C168" s="75">
        <v>1</v>
      </c>
      <c r="D168" s="136">
        <v>2110202</v>
      </c>
      <c r="E168" s="135">
        <v>87240</v>
      </c>
      <c r="F168" s="30" t="str">
        <f>VLOOKUP(Tablaedad[[#This Row],[Item]],'DT HUEVO'!$A:$B,2,0)</f>
        <v>HUEVO XL X 30 CARTON VERDE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809</v>
      </c>
      <c r="B169" s="168">
        <v>46209</v>
      </c>
      <c r="C169" s="75">
        <v>1</v>
      </c>
      <c r="D169" s="136">
        <v>2110302</v>
      </c>
      <c r="E169" s="135">
        <v>160387</v>
      </c>
      <c r="F169" s="30" t="str">
        <f>VLOOKUP(Tablaedad[[#This Row],[Item]],'DT HUEVO'!$A:$B,2,0)</f>
        <v>HUEVO L X 30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809</v>
      </c>
      <c r="B170" s="168">
        <v>46209</v>
      </c>
      <c r="C170" s="75">
        <v>2</v>
      </c>
      <c r="D170" s="136">
        <v>2110402</v>
      </c>
      <c r="E170" s="135">
        <v>955</v>
      </c>
      <c r="F170" s="30" t="str">
        <f>VLOOKUP(Tablaedad[[#This Row],[Item]],'DT HUEVO'!$A:$B,2,0)</f>
        <v>HUEVO M X 30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809</v>
      </c>
      <c r="B171" s="168">
        <v>46209</v>
      </c>
      <c r="C171" s="75">
        <v>3</v>
      </c>
      <c r="D171" s="136">
        <v>2410401</v>
      </c>
      <c r="E171" s="135">
        <v>169575</v>
      </c>
      <c r="F171" s="30" t="str">
        <f>VLOOKUP(Tablaedad[[#This Row],[Item]],'DT HUEVO'!$A:$B,2,0)</f>
        <v>HUEVO CE X 30 CARTON GRIS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809</v>
      </c>
      <c r="B172" s="168">
        <v>46209</v>
      </c>
      <c r="C172" s="75">
        <v>2</v>
      </c>
      <c r="D172" s="136">
        <v>2410401</v>
      </c>
      <c r="E172" s="135">
        <v>63360</v>
      </c>
      <c r="F172" s="30" t="str">
        <f>VLOOKUP(Tablaedad[[#This Row],[Item]],'DT HUEVO'!$A:$B,2,0)</f>
        <v>HUEVO CE X 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809</v>
      </c>
      <c r="B173" s="168">
        <v>46209</v>
      </c>
      <c r="C173" s="75">
        <v>1</v>
      </c>
      <c r="D173" s="136">
        <v>2410401</v>
      </c>
      <c r="E173" s="135">
        <v>216960</v>
      </c>
      <c r="F173" s="30" t="str">
        <f>VLOOKUP(Tablaedad[[#This Row],[Item]],'DT HUEVO'!$A:$B,2,0)</f>
        <v>HUEVO CE X 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809</v>
      </c>
      <c r="B174" s="168">
        <v>46209</v>
      </c>
      <c r="C174" s="75">
        <v>7</v>
      </c>
      <c r="D174" s="136">
        <v>72001</v>
      </c>
      <c r="E174" s="135">
        <v>263</v>
      </c>
      <c r="F174" s="30" t="str">
        <f>VLOOKUP(Tablaedad[[#This Row],[Item]],'DT HUEVO'!$A:$B,2,0)</f>
        <v>HUEVO SUCIO DE JAULA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1755</v>
      </c>
      <c r="S174" t="s">
        <v>1754</v>
      </c>
      <c r="T174" t="s">
        <v>1754</v>
      </c>
    </row>
    <row r="175" spans="1:20">
      <c r="A175" s="75" t="s">
        <v>809</v>
      </c>
      <c r="B175" s="168">
        <v>46209</v>
      </c>
      <c r="C175" s="75">
        <v>6</v>
      </c>
      <c r="D175" s="136">
        <v>72001</v>
      </c>
      <c r="E175" s="135">
        <v>165</v>
      </c>
      <c r="F175" s="30" t="str">
        <f>VLOOKUP(Tablaedad[[#This Row],[Item]],'DT HUEVO'!$A:$B,2,0)</f>
        <v>HUEVO SUCIO DE JAULA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72001</v>
      </c>
      <c r="R175" t="s">
        <v>1755</v>
      </c>
      <c r="S175" t="s">
        <v>1754</v>
      </c>
      <c r="T175" t="s">
        <v>1754</v>
      </c>
    </row>
    <row r="176" spans="1:20">
      <c r="A176" s="75" t="s">
        <v>809</v>
      </c>
      <c r="B176" s="168">
        <v>46209</v>
      </c>
      <c r="C176" s="75">
        <v>4</v>
      </c>
      <c r="D176" s="136">
        <v>72001</v>
      </c>
      <c r="E176" s="135">
        <v>360</v>
      </c>
      <c r="F176" s="30" t="str">
        <f>VLOOKUP(Tablaedad[[#This Row],[Item]],'DT HUEVO'!$A:$B,2,0)</f>
        <v>HUEVO SUCIO DE JAULA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72001</v>
      </c>
      <c r="R176" t="s">
        <v>1754</v>
      </c>
      <c r="S176" t="s">
        <v>1754</v>
      </c>
      <c r="T176" t="s">
        <v>1754</v>
      </c>
    </row>
    <row r="177" spans="1:20">
      <c r="A177" s="75" t="s">
        <v>809</v>
      </c>
      <c r="B177" s="168">
        <v>46209</v>
      </c>
      <c r="C177" s="75">
        <v>1</v>
      </c>
      <c r="D177" s="136">
        <v>72001</v>
      </c>
      <c r="E177" s="135">
        <v>5760</v>
      </c>
      <c r="F177" s="30" t="str">
        <f>VLOOKUP(Tablaedad[[#This Row],[Item]],'DT HUEVO'!$A:$B,2,0)</f>
        <v>HUEVO SUCIO DE JAULA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72001</v>
      </c>
      <c r="R177" t="s">
        <v>1754</v>
      </c>
      <c r="S177" t="s">
        <v>1754</v>
      </c>
      <c r="T177" t="s">
        <v>1754</v>
      </c>
    </row>
    <row r="178" spans="1:20">
      <c r="A178" s="75" t="s">
        <v>809</v>
      </c>
      <c r="B178" s="168">
        <v>46209</v>
      </c>
      <c r="C178" s="75">
        <v>2</v>
      </c>
      <c r="D178" s="136">
        <v>73001</v>
      </c>
      <c r="E178" s="135">
        <v>31344</v>
      </c>
      <c r="F178" s="30" t="str">
        <f>VLOOKUP(Tablaedad[[#This Row],[Item]],'DT HUEVO'!$A:$B,2,0)</f>
        <v>HUEVO PICADO ROJO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PICADO</v>
      </c>
      <c r="P178">
        <f>SUMIFS('DIAS DE INVENTARIO TAT'!R:R,'DIAS DE INVENTARIO TAT'!A:A,Tablaedad[[#This Row],[DESTINO]],'DIAS DE INVENTARIO TAT'!B:B,Tablaedad[[#This Row],[Item]])</f>
        <v>0</v>
      </c>
      <c r="Q178">
        <v>73001</v>
      </c>
      <c r="R178" t="s">
        <v>1754</v>
      </c>
      <c r="S178" t="s">
        <v>1754</v>
      </c>
      <c r="T178" t="s">
        <v>1754</v>
      </c>
    </row>
    <row r="179" spans="1:20">
      <c r="A179" s="75" t="s">
        <v>809</v>
      </c>
      <c r="B179" s="168">
        <v>46209</v>
      </c>
      <c r="C179" s="75">
        <v>1</v>
      </c>
      <c r="D179" s="136">
        <v>73001</v>
      </c>
      <c r="E179" s="135">
        <v>60352</v>
      </c>
      <c r="F179" s="30" t="str">
        <f>VLOOKUP(Tablaedad[[#This Row],[Item]],'DT HUEVO'!$A:$B,2,0)</f>
        <v>HUEVO PICADO ROJO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PICADO</v>
      </c>
      <c r="P179">
        <f>SUMIFS('DIAS DE INVENTARIO TAT'!R:R,'DIAS DE INVENTARIO TAT'!A:A,Tablaedad[[#This Row],[DESTINO]],'DIAS DE INVENTARIO TAT'!B:B,Tablaedad[[#This Row],[Item]])</f>
        <v>0</v>
      </c>
      <c r="Q179">
        <v>73001</v>
      </c>
      <c r="R179" t="s">
        <v>1754</v>
      </c>
      <c r="S179" t="s">
        <v>1754</v>
      </c>
      <c r="T179" t="s">
        <v>1754</v>
      </c>
    </row>
    <row r="180" spans="1:20">
      <c r="A180" s="75" t="s">
        <v>809</v>
      </c>
      <c r="B180" s="168">
        <v>46209</v>
      </c>
      <c r="C180" s="75">
        <v>1</v>
      </c>
      <c r="D180" s="136">
        <v>79110</v>
      </c>
      <c r="E180" s="135">
        <v>4800</v>
      </c>
      <c r="F180" s="30" t="str">
        <f>VLOOKUP(Tablaedad[[#This Row],[Item]],'DT HUEVO'!$A:$B,2,0)</f>
        <v>HUEVO ROTO - ZF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1754</v>
      </c>
      <c r="S180" t="s">
        <v>1754</v>
      </c>
      <c r="T180" t="s">
        <v>1754</v>
      </c>
    </row>
    <row r="181" spans="1:20">
      <c r="A181" s="75" t="s">
        <v>806</v>
      </c>
      <c r="B181" s="168">
        <v>46209</v>
      </c>
      <c r="C181" s="75">
        <v>5</v>
      </c>
      <c r="D181" s="136">
        <v>79110</v>
      </c>
      <c r="E181" s="135">
        <v>3300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1754</v>
      </c>
      <c r="S181" t="s">
        <v>1754</v>
      </c>
      <c r="T181" t="s">
        <v>1754</v>
      </c>
    </row>
    <row r="182" spans="1:20">
      <c r="A182" s="75" t="s">
        <v>806</v>
      </c>
      <c r="B182" s="168">
        <v>46209</v>
      </c>
      <c r="C182" s="75">
        <v>5</v>
      </c>
      <c r="D182" s="136">
        <v>73003</v>
      </c>
      <c r="E182" s="135">
        <v>1844</v>
      </c>
      <c r="F182" s="30" t="str">
        <f>VLOOKUP(Tablaedad[[#This Row],[Item]],'DT HUEVO'!$A:$B,2,0)</f>
        <v>HUEVO PICADO ZF MARCADO X 30 BANDEJA GRIS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73003</v>
      </c>
      <c r="R182" t="s">
        <v>1755</v>
      </c>
      <c r="S182" t="s">
        <v>1754</v>
      </c>
      <c r="T182" t="s">
        <v>1754</v>
      </c>
    </row>
    <row r="183" spans="1:20">
      <c r="A183" s="75" t="s">
        <v>806</v>
      </c>
      <c r="B183" s="168">
        <v>46209</v>
      </c>
      <c r="C183" s="75">
        <v>3</v>
      </c>
      <c r="D183" s="136">
        <v>73003</v>
      </c>
      <c r="E183" s="135">
        <v>187</v>
      </c>
      <c r="F183" s="30" t="str">
        <f>VLOOKUP(Tablaedad[[#This Row],[Item]],'DT HUEVO'!$A:$B,2,0)</f>
        <v>HUEVO PICADO ZF MARCADO X 30 BANDEJA GRIS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73003</v>
      </c>
      <c r="R183" t="s">
        <v>1755</v>
      </c>
      <c r="S183" t="s">
        <v>1754</v>
      </c>
      <c r="T183" t="s">
        <v>1754</v>
      </c>
    </row>
    <row r="184" spans="1:20">
      <c r="A184" s="75" t="s">
        <v>806</v>
      </c>
      <c r="B184" s="168">
        <v>46209</v>
      </c>
      <c r="C184" s="75">
        <v>5</v>
      </c>
      <c r="D184" s="136">
        <v>73001</v>
      </c>
      <c r="E184" s="135">
        <v>12004</v>
      </c>
      <c r="F184" s="30" t="str">
        <f>VLOOKUP(Tablaedad[[#This Row],[Item]],'DT HUEVO'!$A:$B,2,0)</f>
        <v>HUEVO PICADO ROJO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1754</v>
      </c>
      <c r="S184" t="s">
        <v>1754</v>
      </c>
      <c r="T184" t="s">
        <v>1754</v>
      </c>
    </row>
    <row r="185" spans="1:20">
      <c r="A185" s="75" t="s">
        <v>806</v>
      </c>
      <c r="B185" s="168">
        <v>46209</v>
      </c>
      <c r="C185" s="75">
        <v>4</v>
      </c>
      <c r="D185" s="136">
        <v>73001</v>
      </c>
      <c r="E185" s="190">
        <v>8940</v>
      </c>
      <c r="F185" s="30" t="str">
        <f>VLOOKUP(Tablaedad[[#This Row],[Item]],'DT HUEVO'!$A:$B,2,0)</f>
        <v>HUEVO PICADO ROJO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1754</v>
      </c>
      <c r="S185" t="s">
        <v>1754</v>
      </c>
      <c r="T185" t="s">
        <v>1754</v>
      </c>
    </row>
    <row r="186" spans="1:20">
      <c r="A186" s="75" t="s">
        <v>806</v>
      </c>
      <c r="B186" s="168">
        <v>46209</v>
      </c>
      <c r="C186" s="75">
        <v>3</v>
      </c>
      <c r="D186" s="136">
        <v>73001</v>
      </c>
      <c r="E186" s="135">
        <v>15024</v>
      </c>
      <c r="F186" s="30" t="str">
        <f>VLOOKUP(Tablaedad[[#This Row],[Item]],'DT HUEVO'!$A:$B,2,0)</f>
        <v>HUEVO PICADO ROJO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73001</v>
      </c>
      <c r="R186" t="s">
        <v>1754</v>
      </c>
      <c r="S186" t="s">
        <v>1754</v>
      </c>
      <c r="T186" t="s">
        <v>1754</v>
      </c>
    </row>
    <row r="187" spans="1:20">
      <c r="A187" s="75" t="s">
        <v>806</v>
      </c>
      <c r="B187" s="168">
        <v>46209</v>
      </c>
      <c r="C187" s="75">
        <v>1</v>
      </c>
      <c r="D187" s="136">
        <v>73001</v>
      </c>
      <c r="E187" s="135">
        <v>20975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1754</v>
      </c>
      <c r="S187" t="s">
        <v>1754</v>
      </c>
      <c r="T187" t="s">
        <v>1754</v>
      </c>
    </row>
    <row r="188" spans="1:20">
      <c r="A188" s="75" t="s">
        <v>806</v>
      </c>
      <c r="B188" s="168">
        <v>46209</v>
      </c>
      <c r="C188" s="75">
        <v>4</v>
      </c>
      <c r="D188" s="136">
        <v>79110</v>
      </c>
      <c r="E188" s="135">
        <v>180</v>
      </c>
      <c r="F188" s="30" t="str">
        <f>VLOOKUP(Tablaedad[[#This Row],[Item]],'DT HUEVO'!$A:$B,2,0)</f>
        <v>HUEVO ROTO - ZF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1754</v>
      </c>
      <c r="S188" t="s">
        <v>1754</v>
      </c>
      <c r="T188" t="s">
        <v>1754</v>
      </c>
    </row>
    <row r="189" spans="1:20">
      <c r="A189" s="75" t="s">
        <v>806</v>
      </c>
      <c r="B189" s="168">
        <v>46209</v>
      </c>
      <c r="C189" s="75">
        <v>3</v>
      </c>
      <c r="D189" s="136">
        <v>79110</v>
      </c>
      <c r="E189" s="135">
        <v>260</v>
      </c>
      <c r="F189" s="30" t="str">
        <f>VLOOKUP(Tablaedad[[#This Row],[Item]],'DT HUEVO'!$A:$B,2,0)</f>
        <v>HUEVO ROTO - ZF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ROTO</v>
      </c>
      <c r="P189">
        <f>SUMIFS('DIAS DE INVENTARIO TAT'!R:R,'DIAS DE INVENTARIO TAT'!A:A,Tablaedad[[#This Row],[DESTINO]],'DIAS DE INVENTARIO TAT'!B:B,Tablaedad[[#This Row],[Item]])</f>
        <v>0</v>
      </c>
      <c r="Q189">
        <v>79110</v>
      </c>
      <c r="R189" t="s">
        <v>1754</v>
      </c>
      <c r="S189" t="s">
        <v>1754</v>
      </c>
      <c r="T189" t="s">
        <v>1754</v>
      </c>
    </row>
    <row r="190" spans="1:20">
      <c r="A190" s="75" t="s">
        <v>806</v>
      </c>
      <c r="B190" s="168">
        <v>46209</v>
      </c>
      <c r="C190" s="75">
        <v>1</v>
      </c>
      <c r="D190" s="136">
        <v>79110</v>
      </c>
      <c r="E190" s="135">
        <v>1500</v>
      </c>
      <c r="F190" s="30" t="str">
        <f>VLOOKUP(Tablaedad[[#This Row],[Item]],'DT HUEVO'!$A:$B,2,0)</f>
        <v>HUEVO ROTO - ZF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79110</v>
      </c>
      <c r="R190" t="s">
        <v>1754</v>
      </c>
      <c r="S190" t="s">
        <v>1754</v>
      </c>
      <c r="T190" t="s">
        <v>1754</v>
      </c>
    </row>
    <row r="191" spans="1:20">
      <c r="A191" s="75" t="s">
        <v>806</v>
      </c>
      <c r="B191" s="168">
        <v>46209</v>
      </c>
      <c r="C191" s="75">
        <v>5</v>
      </c>
      <c r="D191" s="136">
        <v>72002</v>
      </c>
      <c r="E191" s="135">
        <v>180</v>
      </c>
      <c r="F191" s="30" t="str">
        <f>VLOOKUP(Tablaedad[[#This Row],[Item]],'DT HUEVO'!$A:$B,2,0)</f>
        <v>HUEVO SUCIO ZF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72002</v>
      </c>
      <c r="R191" t="s">
        <v>1754</v>
      </c>
      <c r="S191" t="s">
        <v>1754</v>
      </c>
      <c r="T191" t="s">
        <v>1754</v>
      </c>
    </row>
    <row r="192" spans="1:20">
      <c r="A192" s="75" t="s">
        <v>806</v>
      </c>
      <c r="B192" s="168">
        <v>46209</v>
      </c>
      <c r="C192" s="75">
        <v>4</v>
      </c>
      <c r="D192" s="136">
        <v>72002</v>
      </c>
      <c r="E192" s="135">
        <v>234</v>
      </c>
      <c r="F192" s="30" t="str">
        <f>VLOOKUP(Tablaedad[[#This Row],[Item]],'DT HUEVO'!$A:$B,2,0)</f>
        <v>HUEVO SUCIO ZF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72002</v>
      </c>
      <c r="R192" t="s">
        <v>1754</v>
      </c>
      <c r="S192" t="s">
        <v>1754</v>
      </c>
      <c r="T192" t="s">
        <v>1754</v>
      </c>
    </row>
    <row r="193" spans="1:20">
      <c r="A193" s="75" t="s">
        <v>806</v>
      </c>
      <c r="B193" s="168">
        <v>46209</v>
      </c>
      <c r="C193" s="75">
        <v>3</v>
      </c>
      <c r="D193" s="136">
        <v>72002</v>
      </c>
      <c r="E193" s="135">
        <v>210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1754</v>
      </c>
      <c r="S193" t="s">
        <v>1754</v>
      </c>
      <c r="T193" t="s">
        <v>1754</v>
      </c>
    </row>
    <row r="194" spans="1:20">
      <c r="A194" s="75" t="s">
        <v>806</v>
      </c>
      <c r="B194" s="168">
        <v>46209</v>
      </c>
      <c r="C194" s="75">
        <v>1</v>
      </c>
      <c r="D194" s="136">
        <v>72002</v>
      </c>
      <c r="E194" s="135">
        <v>72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1754</v>
      </c>
      <c r="S194" t="s">
        <v>1754</v>
      </c>
      <c r="T194" t="s">
        <v>1754</v>
      </c>
    </row>
    <row r="195" spans="1:20">
      <c r="A195" s="75" t="s">
        <v>806</v>
      </c>
      <c r="B195" s="168">
        <v>46209</v>
      </c>
      <c r="C195" s="75">
        <v>3</v>
      </c>
      <c r="D195" s="136">
        <v>2110202</v>
      </c>
      <c r="E195" s="135">
        <v>49744</v>
      </c>
      <c r="F195" s="30" t="str">
        <f>VLOOKUP(Tablaedad[[#This Row],[Item]],'DT HUEVO'!$A:$B,2,0)</f>
        <v>HUEVO XL X 30 CARTON VERDE CANASTA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1754</v>
      </c>
      <c r="S195" t="s">
        <v>1754</v>
      </c>
      <c r="T195" t="s">
        <v>1754</v>
      </c>
    </row>
    <row r="196" spans="1:20">
      <c r="A196" s="75" t="s">
        <v>806</v>
      </c>
      <c r="B196" s="168">
        <v>46209</v>
      </c>
      <c r="C196" s="75">
        <v>1</v>
      </c>
      <c r="D196" s="136">
        <v>2110202</v>
      </c>
      <c r="E196" s="135">
        <v>46070</v>
      </c>
      <c r="F196" s="30" t="str">
        <f>VLOOKUP(Tablaedad[[#This Row],[Item]],'DT HUEVO'!$A:$B,2,0)</f>
        <v>HUEVO XL X 30 CARTON VERDE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1754</v>
      </c>
      <c r="S196" t="s">
        <v>1754</v>
      </c>
      <c r="T196" t="s">
        <v>1754</v>
      </c>
    </row>
    <row r="197" spans="1:20">
      <c r="A197" s="75" t="s">
        <v>806</v>
      </c>
      <c r="B197" s="168">
        <v>46209</v>
      </c>
      <c r="C197" s="75">
        <v>1</v>
      </c>
      <c r="D197" s="136">
        <v>2110302</v>
      </c>
      <c r="E197" s="135">
        <v>26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1754</v>
      </c>
      <c r="S197" t="s">
        <v>1754</v>
      </c>
      <c r="T197" t="s">
        <v>1754</v>
      </c>
    </row>
    <row r="198" spans="1:20">
      <c r="A198" s="75" t="s">
        <v>806</v>
      </c>
      <c r="B198" s="168">
        <v>46209</v>
      </c>
      <c r="C198" s="75">
        <v>1</v>
      </c>
      <c r="D198" s="136">
        <v>10601</v>
      </c>
      <c r="E198" s="135">
        <v>46852</v>
      </c>
      <c r="F198" s="30" t="str">
        <f>VLOOKUP(Tablaedad[[#This Row],[Item]],'DT HUEVO'!$A:$B,2,0)</f>
        <v>HUEVO CX30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1754</v>
      </c>
      <c r="S198" t="s">
        <v>1754</v>
      </c>
      <c r="T198" t="s">
        <v>1754</v>
      </c>
    </row>
    <row r="199" spans="1:20">
      <c r="A199" s="75" t="s">
        <v>806</v>
      </c>
      <c r="B199" s="168">
        <v>46209</v>
      </c>
      <c r="C199" s="75">
        <v>3</v>
      </c>
      <c r="D199" s="136">
        <v>10601</v>
      </c>
      <c r="E199" s="135">
        <v>11397</v>
      </c>
      <c r="F199" s="30" t="str">
        <f>VLOOKUP(Tablaedad[[#This Row],[Item]],'DT HUEVO'!$A:$B,2,0)</f>
        <v>HUEVO CX30 CARTON GRIS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1754</v>
      </c>
      <c r="S199" t="s">
        <v>1754</v>
      </c>
      <c r="T199" t="s">
        <v>1754</v>
      </c>
    </row>
    <row r="200" spans="1:20">
      <c r="A200" s="75" t="s">
        <v>806</v>
      </c>
      <c r="B200" s="168">
        <v>46209</v>
      </c>
      <c r="C200" s="75">
        <v>4</v>
      </c>
      <c r="D200" s="136">
        <v>10501</v>
      </c>
      <c r="E200" s="135">
        <v>140</v>
      </c>
      <c r="F200" s="30" t="str">
        <f>VLOOKUP(Tablaedad[[#This Row],[Item]],'DT HUEVO'!$A:$B,2,0)</f>
        <v>HUEVO B X30 CARTON GRIS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1754</v>
      </c>
      <c r="S200" t="s">
        <v>1754</v>
      </c>
      <c r="T200" t="s">
        <v>1754</v>
      </c>
    </row>
    <row r="201" spans="1:20">
      <c r="A201" s="75" t="s">
        <v>806</v>
      </c>
      <c r="B201" s="168">
        <v>46209</v>
      </c>
      <c r="C201" s="75">
        <v>3</v>
      </c>
      <c r="D201" s="136">
        <v>10501</v>
      </c>
      <c r="E201" s="135">
        <v>34985</v>
      </c>
      <c r="F201" s="30" t="str">
        <f>VLOOKUP(Tablaedad[[#This Row],[Item]],'DT HUEVO'!$A:$B,2,0)</f>
        <v>HUEVO B X30 CARTON GRIS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1754</v>
      </c>
      <c r="S201" t="s">
        <v>1754</v>
      </c>
      <c r="T201" t="s">
        <v>1754</v>
      </c>
    </row>
    <row r="202" spans="1:20">
      <c r="A202" s="75" t="s">
        <v>806</v>
      </c>
      <c r="B202" s="168">
        <v>46209</v>
      </c>
      <c r="C202" s="75">
        <v>1</v>
      </c>
      <c r="D202" s="136">
        <v>10501</v>
      </c>
      <c r="E202" s="135">
        <v>40320</v>
      </c>
      <c r="F202" s="30" t="str">
        <f>VLOOKUP(Tablaedad[[#This Row],[Item]],'DT HUEVO'!$A:$B,2,0)</f>
        <v>HUEVO B X30 CARTON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1754</v>
      </c>
      <c r="S202" t="s">
        <v>1754</v>
      </c>
      <c r="T202" t="s">
        <v>1754</v>
      </c>
    </row>
    <row r="203" spans="1:20">
      <c r="A203" s="75" t="s">
        <v>806</v>
      </c>
      <c r="B203" s="168">
        <v>46209</v>
      </c>
      <c r="C203" s="75">
        <v>1</v>
      </c>
      <c r="D203" s="136">
        <v>2010501</v>
      </c>
      <c r="E203" s="135">
        <v>4159</v>
      </c>
      <c r="F203" s="30" t="str">
        <f>VLOOKUP(Tablaedad[[#This Row],[Item]],'DT HUEVO'!$A:$B,2,0)</f>
        <v>HUEVO B X30 CARTON GRIS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1754</v>
      </c>
      <c r="S203" t="s">
        <v>1754</v>
      </c>
      <c r="T203" t="s">
        <v>1754</v>
      </c>
    </row>
    <row r="204" spans="1:20">
      <c r="A204" s="75" t="s">
        <v>806</v>
      </c>
      <c r="B204" s="168">
        <v>46209</v>
      </c>
      <c r="C204" s="75">
        <v>1</v>
      </c>
      <c r="D204" s="136">
        <v>2010301</v>
      </c>
      <c r="E204" s="135">
        <v>5256</v>
      </c>
      <c r="F204" s="30" t="str">
        <f>VLOOKUP(Tablaedad[[#This Row],[Item]],'DT HUEVO'!$A:$B,2,0)</f>
        <v>HUEVO AA X30 CARTON GRIS CANASTA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AA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1754</v>
      </c>
      <c r="S204" t="s">
        <v>1754</v>
      </c>
      <c r="T204" t="s">
        <v>1754</v>
      </c>
    </row>
    <row r="205" spans="1:20">
      <c r="A205" s="75" t="s">
        <v>806</v>
      </c>
      <c r="B205" s="168">
        <v>46209</v>
      </c>
      <c r="C205" s="75">
        <v>3</v>
      </c>
      <c r="D205" s="136">
        <v>2010102</v>
      </c>
      <c r="E205" s="135">
        <v>443</v>
      </c>
      <c r="F205" s="30" t="str">
        <f>VLOOKUP(Tablaedad[[#This Row],[Item]],'DT HUEVO'!$A:$B,2,0)</f>
        <v>HUEVO YUMBO X20 CARTON VERDE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VERDE</v>
      </c>
      <c r="I205" t="str">
        <f>+VLOOKUP(Tablaedad[[#This Row],[Item]],'DT HUEVO'!$A:$D,3,0)</f>
        <v>YUMBO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1754</v>
      </c>
      <c r="S205" t="s">
        <v>1754</v>
      </c>
      <c r="T205" t="s">
        <v>1754</v>
      </c>
    </row>
    <row r="206" spans="1:20">
      <c r="A206" s="75" t="s">
        <v>806</v>
      </c>
      <c r="B206" s="168">
        <v>46209</v>
      </c>
      <c r="C206" s="75">
        <v>1</v>
      </c>
      <c r="D206" s="136">
        <v>2010102</v>
      </c>
      <c r="E206" s="135">
        <v>599</v>
      </c>
      <c r="F206" s="30" t="str">
        <f>VLOOKUP(Tablaedad[[#This Row],[Item]],'DT HUEVO'!$A:$B,2,0)</f>
        <v>HUEVO YUMBO X20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YUMBO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806</v>
      </c>
      <c r="B207" s="168">
        <v>46209</v>
      </c>
      <c r="C207" s="75">
        <v>3</v>
      </c>
      <c r="D207" s="136">
        <v>2110402</v>
      </c>
      <c r="E207" s="135">
        <v>7</v>
      </c>
      <c r="F207" s="30" t="str">
        <f>VLOOKUP(Tablaedad[[#This Row],[Item]],'DT HUEVO'!$A:$B,2,0)</f>
        <v>HUEVO M X 30 CARTON VERDE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VERDE</v>
      </c>
      <c r="I207" t="str">
        <f>+VLOOKUP(Tablaedad[[#This Row],[Item]],'DT HUEVO'!$A:$D,3,0)</f>
        <v>M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1754</v>
      </c>
      <c r="S207" t="s">
        <v>1754</v>
      </c>
      <c r="T207" t="s">
        <v>1754</v>
      </c>
    </row>
    <row r="208" spans="1:20">
      <c r="A208" s="75" t="s">
        <v>806</v>
      </c>
      <c r="B208" s="168">
        <v>46209</v>
      </c>
      <c r="C208" s="75">
        <v>1</v>
      </c>
      <c r="D208" s="136">
        <v>2410401</v>
      </c>
      <c r="E208" s="135">
        <v>333258</v>
      </c>
      <c r="F208" s="30" t="str">
        <f>VLOOKUP(Tablaedad[[#This Row],[Item]],'DT HUEVO'!$A:$B,2,0)</f>
        <v>HUEVO CE X 30 CARTON GRIS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GRIS SUELTO</v>
      </c>
      <c r="I208" t="str">
        <f>+VLOOKUP(Tablaedad[[#This Row],[Item]],'DT HUEVO'!$A:$D,3,0)</f>
        <v>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1754</v>
      </c>
      <c r="S208" t="s">
        <v>1754</v>
      </c>
      <c r="T208" t="s">
        <v>1754</v>
      </c>
    </row>
    <row r="209" spans="1:20">
      <c r="A209" s="75" t="s">
        <v>806</v>
      </c>
      <c r="B209" s="168">
        <v>46209</v>
      </c>
      <c r="C209" s="75">
        <v>3</v>
      </c>
      <c r="D209" s="136">
        <v>114365</v>
      </c>
      <c r="E209" s="135">
        <v>3900</v>
      </c>
      <c r="F209" s="30" t="str">
        <f>VLOOKUP(Tablaedad[[#This Row],[Item]],'DT HUEVO'!$A:$B,2,0)</f>
        <v>HUEVO L X 15 PET CAJA X 300 PV.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EMPACADOS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806</v>
      </c>
      <c r="B210" s="168">
        <v>46209</v>
      </c>
      <c r="C210" s="75">
        <v>1</v>
      </c>
      <c r="D210" s="136">
        <v>112268</v>
      </c>
      <c r="E210" s="135">
        <v>21000</v>
      </c>
      <c r="F210" s="30" t="str">
        <f>VLOOKUP(Tablaedad[[#This Row],[Item]],'DT HUEVO'!$A:$B,2,0)</f>
        <v>HUEVO XL X 15 PET CAJA X 300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EMPACADOS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1754</v>
      </c>
      <c r="S210" t="s">
        <v>1754</v>
      </c>
      <c r="T210" t="s">
        <v>1754</v>
      </c>
    </row>
    <row r="211" spans="1:20">
      <c r="A211" s="75" t="s">
        <v>806</v>
      </c>
      <c r="B211" s="168">
        <v>46209</v>
      </c>
      <c r="C211" s="75">
        <v>1</v>
      </c>
      <c r="D211" s="136">
        <v>112379</v>
      </c>
      <c r="E211" s="135">
        <v>51000</v>
      </c>
      <c r="F211" s="30" t="str">
        <f>VLOOKUP(Tablaedad[[#This Row],[Item]],'DT HUEVO'!$A:$B,2,0)</f>
        <v>HUEVO L X 30 PET CAJA X 300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EMPACADOS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1754</v>
      </c>
      <c r="S211" t="s">
        <v>1754</v>
      </c>
      <c r="T211" t="s">
        <v>1754</v>
      </c>
    </row>
    <row r="212" spans="1:20">
      <c r="A212" s="75" t="s">
        <v>807</v>
      </c>
      <c r="B212" s="168">
        <v>46209</v>
      </c>
      <c r="C212" s="75">
        <v>3</v>
      </c>
      <c r="D212" s="136">
        <v>112268</v>
      </c>
      <c r="E212" s="135">
        <v>3600</v>
      </c>
      <c r="F212" s="30" t="str">
        <f>VLOOKUP(Tablaedad[[#This Row],[Item]],'DT HUEVO'!$A:$B,2,0)</f>
        <v>HUEVO XL X 15 PET CAJA X 300</v>
      </c>
      <c r="G212" s="9" t="str">
        <f>+VLOOKUP(Tablaedad[[#This Row],[CEDI]],'CONVERSION DATOS'!B:C,2,0)</f>
        <v>LANZA</v>
      </c>
      <c r="H212" s="16" t="str">
        <f>+VLOOKUP(Tablaedad[[#This Row],[Item]],'DT HUEVO'!$A:$E,4,0)</f>
        <v>EMPACADOS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1754</v>
      </c>
      <c r="S212" t="s">
        <v>1754</v>
      </c>
      <c r="T212" t="s">
        <v>1754</v>
      </c>
    </row>
    <row r="213" spans="1:20">
      <c r="A213" s="75" t="s">
        <v>807</v>
      </c>
      <c r="B213" s="168">
        <v>46209</v>
      </c>
      <c r="C213" s="75">
        <v>1</v>
      </c>
      <c r="D213" s="136">
        <v>2152388</v>
      </c>
      <c r="E213" s="135">
        <v>2880</v>
      </c>
      <c r="F213" s="30" t="str">
        <f>VLOOKUP(Tablaedad[[#This Row],[Item]],'DT HUEVO'!$A:$B,2,0)</f>
        <v>HUEVO L X 15 PAGUE 14 PET EN CANASTA.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1754</v>
      </c>
      <c r="S213" t="s">
        <v>1754</v>
      </c>
      <c r="T213" t="s">
        <v>1754</v>
      </c>
    </row>
    <row r="214" spans="1:20">
      <c r="A214" s="75" t="s">
        <v>807</v>
      </c>
      <c r="B214" s="168">
        <v>46209</v>
      </c>
      <c r="C214" s="75">
        <v>3</v>
      </c>
      <c r="D214" s="136">
        <v>10601</v>
      </c>
      <c r="E214" s="135">
        <v>7350</v>
      </c>
      <c r="F214" s="30" t="str">
        <f>VLOOKUP(Tablaedad[[#This Row],[Item]],'DT HUEVO'!$A:$B,2,0)</f>
        <v>HUEVO CX30 CARTON GRIS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807</v>
      </c>
      <c r="B215" s="168">
        <v>46209</v>
      </c>
      <c r="C215" s="75">
        <v>1</v>
      </c>
      <c r="D215" s="136">
        <v>112268</v>
      </c>
      <c r="E215" s="135">
        <v>300</v>
      </c>
      <c r="F215" s="30" t="str">
        <f>VLOOKUP(Tablaedad[[#This Row],[Item]],'DT HUEVO'!$A:$B,2,0)</f>
        <v>HUEVO XL X 15 PET CAJA X 300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EMPACADOS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1754</v>
      </c>
      <c r="S215" t="s">
        <v>1754</v>
      </c>
      <c r="T215" t="s">
        <v>1754</v>
      </c>
    </row>
    <row r="216" spans="1:20">
      <c r="A216" s="75" t="s">
        <v>807</v>
      </c>
      <c r="B216" s="168">
        <v>46209</v>
      </c>
      <c r="C216" s="75">
        <v>1</v>
      </c>
      <c r="D216" s="136">
        <v>13324</v>
      </c>
      <c r="E216" s="135">
        <v>4320</v>
      </c>
      <c r="F216" s="30" t="str">
        <f>VLOOKUP(Tablaedad[[#This Row],[Item]],'DT HUEVO'!$A:$B,2,0)</f>
        <v>HUEVO AA X 30 BAND GRIS AMARRADO TAPA VERDE ALAT - ESTIBADO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EMPACADOS</v>
      </c>
      <c r="I216" t="str">
        <f>+VLOOKUP(Tablaedad[[#This Row],[Item]],'DT HUEVO'!$A:$D,3,0)</f>
        <v>AA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807</v>
      </c>
      <c r="B217" s="168">
        <v>46209</v>
      </c>
      <c r="C217" s="75">
        <v>1</v>
      </c>
      <c r="D217" s="136">
        <v>112268</v>
      </c>
      <c r="E217" s="135">
        <v>2400</v>
      </c>
      <c r="F217" s="30" t="str">
        <f>VLOOKUP(Tablaedad[[#This Row],[Item]],'DT HUEVO'!$A:$B,2,0)</f>
        <v>HUEVO XL X 15 PET CAJA X 300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807</v>
      </c>
      <c r="B218" s="168">
        <v>46209</v>
      </c>
      <c r="C218" s="75">
        <v>1</v>
      </c>
      <c r="D218" s="136">
        <v>13324</v>
      </c>
      <c r="E218" s="135">
        <v>4320</v>
      </c>
      <c r="F218" s="30" t="str">
        <f>VLOOKUP(Tablaedad[[#This Row],[Item]],'DT HUEVO'!$A:$B,2,0)</f>
        <v>HUEVO AA X 30 BAND GRIS AMARRADO TAPA VERDE ALAT - ESTIBADO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EMPACADOS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807</v>
      </c>
      <c r="B219" s="168">
        <v>46209</v>
      </c>
      <c r="C219" s="75">
        <v>1</v>
      </c>
      <c r="D219" s="136">
        <v>13324</v>
      </c>
      <c r="E219" s="135">
        <v>4320</v>
      </c>
      <c r="F219" s="30" t="str">
        <f>VLOOKUP(Tablaedad[[#This Row],[Item]],'DT HUEVO'!$A:$B,2,0)</f>
        <v>HUEVO AA X 30 BAND GRIS AMARRADO TAPA VERDE ALAT - ESTIBADO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EMPACADOS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807</v>
      </c>
      <c r="B220" s="168">
        <v>46209</v>
      </c>
      <c r="C220" s="75">
        <v>1</v>
      </c>
      <c r="D220" s="136">
        <v>13324</v>
      </c>
      <c r="E220" s="135">
        <v>4320</v>
      </c>
      <c r="F220" s="30" t="str">
        <f>VLOOKUP(Tablaedad[[#This Row],[Item]],'DT HUEVO'!$A:$B,2,0)</f>
        <v>HUEVO AA X 30 BAND GRIS AMARRADO TAPA VERDE ALAT - ESTIBADO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EMPACADOS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807</v>
      </c>
      <c r="B221" s="168">
        <v>46209</v>
      </c>
      <c r="C221" s="75">
        <v>1</v>
      </c>
      <c r="D221" s="136">
        <v>13324</v>
      </c>
      <c r="E221" s="135">
        <v>4320</v>
      </c>
      <c r="F221" s="30" t="str">
        <f>VLOOKUP(Tablaedad[[#This Row],[Item]],'DT HUEVO'!$A:$B,2,0)</f>
        <v>HUEVO AA X 30 BAND GRIS AMARRADO TAPA VERDE ALAT - ESTIBADO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EMPACADOS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807</v>
      </c>
      <c r="B222" s="168">
        <v>46209</v>
      </c>
      <c r="C222" s="75">
        <v>1</v>
      </c>
      <c r="D222" s="136">
        <v>13324</v>
      </c>
      <c r="E222" s="135">
        <v>4320</v>
      </c>
      <c r="F222" s="30" t="str">
        <f>VLOOKUP(Tablaedad[[#This Row],[Item]],'DT HUEVO'!$A:$B,2,0)</f>
        <v>HUEVO AA X 30 BAND GRIS AMARRADO TAPA VERDE ALAT - ESTIBADO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807</v>
      </c>
      <c r="B223" s="168">
        <v>46209</v>
      </c>
      <c r="C223" s="75">
        <v>1</v>
      </c>
      <c r="D223" s="136">
        <v>13324</v>
      </c>
      <c r="E223" s="135">
        <v>4320</v>
      </c>
      <c r="F223" s="30" t="str">
        <f>VLOOKUP(Tablaedad[[#This Row],[Item]],'DT HUEVO'!$A:$B,2,0)</f>
        <v>HUEVO AA X 30 BAND GRIS AMARRADO TAPA VERDE ALAT - ESTIBADO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EMPACADOS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807</v>
      </c>
      <c r="B224" s="168">
        <v>46209</v>
      </c>
      <c r="C224" s="75">
        <v>1</v>
      </c>
      <c r="D224" s="136">
        <v>13324</v>
      </c>
      <c r="E224" s="135">
        <v>4320</v>
      </c>
      <c r="F224" s="30" t="str">
        <f>VLOOKUP(Tablaedad[[#This Row],[Item]],'DT HUEVO'!$A:$B,2,0)</f>
        <v>HUEVO AA X 30 BAND GRIS AMARRADO TAPA VERDE ALAT - ESTIBADO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AA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807</v>
      </c>
      <c r="B225" s="168">
        <v>46209</v>
      </c>
      <c r="C225" s="75">
        <v>1</v>
      </c>
      <c r="D225" s="136">
        <v>13324</v>
      </c>
      <c r="E225" s="135">
        <v>4320</v>
      </c>
      <c r="F225" s="30" t="str">
        <f>VLOOKUP(Tablaedad[[#This Row],[Item]],'DT HUEVO'!$A:$B,2,0)</f>
        <v>HUEVO AA X 30 BAND GRIS AMARRADO TAPA VERDE ALAT - ESTIBADO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807</v>
      </c>
      <c r="B226" s="168">
        <v>46209</v>
      </c>
      <c r="C226" s="75">
        <v>1</v>
      </c>
      <c r="D226" s="136">
        <v>13324</v>
      </c>
      <c r="E226" s="135">
        <v>4320</v>
      </c>
      <c r="F226" s="30" t="str">
        <f>VLOOKUP(Tablaedad[[#This Row],[Item]],'DT HUEVO'!$A:$B,2,0)</f>
        <v>HUEVO AA X 30 BAND GRIS AMARRADO TAPA VERDE ALAT - ESTIBADO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807</v>
      </c>
      <c r="B227" s="168">
        <v>46209</v>
      </c>
      <c r="C227" s="75">
        <v>3</v>
      </c>
      <c r="D227" s="136">
        <v>112268</v>
      </c>
      <c r="E227" s="135">
        <v>3600</v>
      </c>
      <c r="F227" s="30" t="str">
        <f>VLOOKUP(Tablaedad[[#This Row],[Item]],'DT HUEVO'!$A:$B,2,0)</f>
        <v>HUEVO XL X 15 PET CAJA X 300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807</v>
      </c>
      <c r="B228" s="168">
        <v>46209</v>
      </c>
      <c r="C228" s="75">
        <v>1</v>
      </c>
      <c r="D228" s="136">
        <v>13358</v>
      </c>
      <c r="E228" s="135">
        <v>4608</v>
      </c>
      <c r="F228" s="30" t="str">
        <f>VLOOKUP(Tablaedad[[#This Row],[Item]],'DT HUEVO'!$A:$B,2,0)</f>
        <v>HUEVO AA ROJO X 288 CARTON GRIS CAJA-EN DOCENERA-SOL NACIENT.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807</v>
      </c>
      <c r="B229" s="168">
        <v>46209</v>
      </c>
      <c r="C229" s="75">
        <v>1</v>
      </c>
      <c r="D229" s="136">
        <v>13358</v>
      </c>
      <c r="E229" s="135">
        <v>4608</v>
      </c>
      <c r="F229" s="30" t="str">
        <f>VLOOKUP(Tablaedad[[#This Row],[Item]],'DT HUEVO'!$A:$B,2,0)</f>
        <v>HUEVO AA ROJO X 288 CARTON GRIS CAJA-EN DOCENERA-SOL NACIENT.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807</v>
      </c>
      <c r="B230" s="168">
        <v>46209</v>
      </c>
      <c r="C230" s="75">
        <v>1</v>
      </c>
      <c r="D230" s="136">
        <v>13324</v>
      </c>
      <c r="E230" s="135">
        <v>4320</v>
      </c>
      <c r="F230" s="30" t="str">
        <f>VLOOKUP(Tablaedad[[#This Row],[Item]],'DT HUEVO'!$A:$B,2,0)</f>
        <v>HUEVO AA X 30 BAND GRIS AMARRADO TAPA VERDE ALAT - ESTIBADO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807</v>
      </c>
      <c r="B231" s="168">
        <v>46209</v>
      </c>
      <c r="C231" s="75">
        <v>1</v>
      </c>
      <c r="D231" s="136">
        <v>13358</v>
      </c>
      <c r="E231" s="135">
        <v>4608</v>
      </c>
      <c r="F231" s="30" t="str">
        <f>VLOOKUP(Tablaedad[[#This Row],[Item]],'DT HUEVO'!$A:$B,2,0)</f>
        <v>HUEVO AA ROJO X 288 CARTON GRIS CAJA-EN DOCENERA-SOL NACIENT.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1754</v>
      </c>
      <c r="S231" t="s">
        <v>1754</v>
      </c>
      <c r="T231" t="s">
        <v>1754</v>
      </c>
    </row>
    <row r="232" spans="1:20">
      <c r="A232" s="75" t="s">
        <v>807</v>
      </c>
      <c r="B232" s="168">
        <v>46209</v>
      </c>
      <c r="C232" s="75">
        <v>1</v>
      </c>
      <c r="D232" s="136">
        <v>13358</v>
      </c>
      <c r="E232" s="135">
        <v>4608</v>
      </c>
      <c r="F232" s="30" t="str">
        <f>VLOOKUP(Tablaedad[[#This Row],[Item]],'DT HUEVO'!$A:$B,2,0)</f>
        <v>HUEVO AA ROJO X 288 CARTON GRIS CAJA-EN DOCENERA-SOL NACIENT.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1754</v>
      </c>
      <c r="S232" t="s">
        <v>1754</v>
      </c>
      <c r="T232" t="s">
        <v>1754</v>
      </c>
    </row>
    <row r="233" spans="1:20">
      <c r="A233" s="75" t="s">
        <v>807</v>
      </c>
      <c r="B233" s="168">
        <v>46209</v>
      </c>
      <c r="C233" s="75">
        <v>1</v>
      </c>
      <c r="D233" s="136">
        <v>13459</v>
      </c>
      <c r="E233" s="135">
        <v>5400</v>
      </c>
      <c r="F233" s="30" t="str">
        <f>VLOOKUP(Tablaedad[[#This Row],[Item]],'DT HUEVO'!$A:$B,2,0)</f>
        <v>HUEVO A X 300 BANDEJA GRIS ALAT CAJA AMARRADO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1754</v>
      </c>
      <c r="S233" t="s">
        <v>1754</v>
      </c>
      <c r="T233" t="s">
        <v>1754</v>
      </c>
    </row>
    <row r="234" spans="1:20">
      <c r="A234" s="75" t="s">
        <v>807</v>
      </c>
      <c r="B234" s="168">
        <v>46209</v>
      </c>
      <c r="C234" s="75">
        <v>1</v>
      </c>
      <c r="D234" s="136">
        <v>110303</v>
      </c>
      <c r="E234" s="135">
        <v>4140</v>
      </c>
      <c r="F234" s="30" t="str">
        <f>VLOOKUP(Tablaedad[[#This Row],[Item]],'DT HUEVO'!$A:$B,2,0)</f>
        <v>HUEVO L X30 CARTON VERDE AMARRADO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1754</v>
      </c>
      <c r="S234" t="s">
        <v>1754</v>
      </c>
      <c r="T234" t="s">
        <v>1754</v>
      </c>
    </row>
    <row r="235" spans="1:20">
      <c r="A235" s="75" t="s">
        <v>807</v>
      </c>
      <c r="B235" s="168">
        <v>46209</v>
      </c>
      <c r="C235" s="75">
        <v>1</v>
      </c>
      <c r="D235" s="136">
        <v>13324</v>
      </c>
      <c r="E235" s="135">
        <v>4320</v>
      </c>
      <c r="F235" s="30" t="str">
        <f>VLOOKUP(Tablaedad[[#This Row],[Item]],'DT HUEVO'!$A:$B,2,0)</f>
        <v>HUEVO AA X 30 BAND GRIS AMARRADO TAPA VERDE ALAT - ESTIBADO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1754</v>
      </c>
      <c r="S235" t="s">
        <v>1754</v>
      </c>
      <c r="T235" t="s">
        <v>1754</v>
      </c>
    </row>
    <row r="236" spans="1:20">
      <c r="A236" s="75" t="s">
        <v>807</v>
      </c>
      <c r="B236" s="168">
        <v>46209</v>
      </c>
      <c r="C236" s="75">
        <v>1</v>
      </c>
      <c r="D236" s="136">
        <v>13324</v>
      </c>
      <c r="E236" s="135">
        <v>4320</v>
      </c>
      <c r="F236" s="30" t="str">
        <f>VLOOKUP(Tablaedad[[#This Row],[Item]],'DT HUEVO'!$A:$B,2,0)</f>
        <v>HUEVO AA X 30 BAND GRIS AMARRADO TAPA VERDE ALAT - ESTIBADO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EMPACADOS</v>
      </c>
      <c r="I236" t="str">
        <f>+VLOOKUP(Tablaedad[[#This Row],[Item]],'DT HUEVO'!$A:$D,3,0)</f>
        <v>AA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1754</v>
      </c>
      <c r="S236" t="s">
        <v>1754</v>
      </c>
      <c r="T236" t="s">
        <v>1754</v>
      </c>
    </row>
    <row r="237" spans="1:20">
      <c r="A237" s="75" t="s">
        <v>807</v>
      </c>
      <c r="B237" s="168">
        <v>46209</v>
      </c>
      <c r="C237" s="75">
        <v>1</v>
      </c>
      <c r="D237" s="136">
        <v>13324</v>
      </c>
      <c r="E237" s="135">
        <v>4320</v>
      </c>
      <c r="F237" s="30" t="str">
        <f>VLOOKUP(Tablaedad[[#This Row],[Item]],'DT HUEVO'!$A:$B,2,0)</f>
        <v>HUEVO AA X 30 BAND GRIS AMARRADO TAPA VERDE ALAT - ESTIBADO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1754</v>
      </c>
      <c r="S237" t="s">
        <v>1754</v>
      </c>
      <c r="T237" t="s">
        <v>1754</v>
      </c>
    </row>
    <row r="238" spans="1:20">
      <c r="A238" s="75" t="s">
        <v>807</v>
      </c>
      <c r="B238" s="168">
        <v>46209</v>
      </c>
      <c r="C238" s="75">
        <v>1</v>
      </c>
      <c r="D238" s="136">
        <v>13324</v>
      </c>
      <c r="E238" s="135">
        <v>4320</v>
      </c>
      <c r="F238" s="30" t="str">
        <f>VLOOKUP(Tablaedad[[#This Row],[Item]],'DT HUEVO'!$A:$B,2,0)</f>
        <v>HUEVO AA X 30 BAND GRIS AMARRADO TAPA VERDE ALAT - ESTIBADO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1754</v>
      </c>
      <c r="S238" t="s">
        <v>1754</v>
      </c>
      <c r="T238" t="s">
        <v>1754</v>
      </c>
    </row>
    <row r="239" spans="1:20">
      <c r="A239" s="75" t="s">
        <v>807</v>
      </c>
      <c r="B239" s="168">
        <v>46209</v>
      </c>
      <c r="C239" s="75">
        <v>1</v>
      </c>
      <c r="D239" s="136">
        <v>13324</v>
      </c>
      <c r="E239" s="135">
        <v>4320</v>
      </c>
      <c r="F239" s="30" t="str">
        <f>VLOOKUP(Tablaedad[[#This Row],[Item]],'DT HUEVO'!$A:$B,2,0)</f>
        <v>HUEVO AA X 30 BAND GRIS AMARRADO TAPA VERDE ALAT - ESTIBADO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1754</v>
      </c>
      <c r="S239" t="s">
        <v>1754</v>
      </c>
      <c r="T239" t="s">
        <v>1754</v>
      </c>
    </row>
    <row r="240" spans="1:20">
      <c r="A240" s="75" t="s">
        <v>807</v>
      </c>
      <c r="B240" s="168">
        <v>46209</v>
      </c>
      <c r="C240" s="75">
        <v>2</v>
      </c>
      <c r="D240" s="136">
        <v>112268</v>
      </c>
      <c r="E240" s="135">
        <v>3600</v>
      </c>
      <c r="F240" s="30" t="str">
        <f>VLOOKUP(Tablaedad[[#This Row],[Item]],'DT HUEVO'!$A:$B,2,0)</f>
        <v>HUEVO XL X 15 PET CAJA X 300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1754</v>
      </c>
      <c r="S240" t="s">
        <v>1754</v>
      </c>
      <c r="T240" t="s">
        <v>1754</v>
      </c>
    </row>
    <row r="241" spans="1:20">
      <c r="A241" s="75" t="s">
        <v>807</v>
      </c>
      <c r="B241" s="168">
        <v>46209</v>
      </c>
      <c r="C241" s="75">
        <v>1</v>
      </c>
      <c r="D241" s="136">
        <v>13358</v>
      </c>
      <c r="E241" s="135">
        <v>4608</v>
      </c>
      <c r="F241" s="30" t="str">
        <f>VLOOKUP(Tablaedad[[#This Row],[Item]],'DT HUEVO'!$A:$B,2,0)</f>
        <v>HUEVO AA ROJO X 288 CARTON GRIS CAJA-EN DOCENERA-SOL NACIENT.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1754</v>
      </c>
      <c r="S241" t="s">
        <v>1754</v>
      </c>
      <c r="T241" t="s">
        <v>1754</v>
      </c>
    </row>
    <row r="242" spans="1:20">
      <c r="A242" s="75" t="s">
        <v>807</v>
      </c>
      <c r="B242" s="168">
        <v>46209</v>
      </c>
      <c r="C242" s="143">
        <v>1</v>
      </c>
      <c r="D242" s="140">
        <v>13358</v>
      </c>
      <c r="E242" s="135">
        <v>4608</v>
      </c>
      <c r="F242" s="30" t="str">
        <f>VLOOKUP(Tablaedad[[#This Row],[Item]],'DT HUEVO'!$A:$B,2,0)</f>
        <v>HUEVO AA ROJO X 288 CARTON GRIS CAJA-EN DOCENERA-SOL NACIENT.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807</v>
      </c>
      <c r="B243" s="168">
        <v>46209</v>
      </c>
      <c r="C243" s="75">
        <v>4</v>
      </c>
      <c r="D243" s="136">
        <v>75101</v>
      </c>
      <c r="E243" s="135">
        <v>333</v>
      </c>
      <c r="F243" s="30" t="str">
        <f>VLOOKUP(Tablaedad[[#This Row],[Item]],'DT HUEVO'!$A:$B,2,0)</f>
        <v>HUEVO YUMBO X20 CARTON VERDE LZ SIN MARCA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GRIS SUELTO</v>
      </c>
      <c r="I243" t="str">
        <f>+VLOOKUP(Tablaedad[[#This Row],[Item]],'DT HUEVO'!$A:$D,3,0)</f>
        <v>YUMBO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1754</v>
      </c>
      <c r="S243" t="s">
        <v>1754</v>
      </c>
      <c r="T243" t="s">
        <v>1754</v>
      </c>
    </row>
    <row r="244" spans="1:20">
      <c r="A244" s="75" t="s">
        <v>807</v>
      </c>
      <c r="B244" s="168">
        <v>46209</v>
      </c>
      <c r="C244" s="75">
        <v>3</v>
      </c>
      <c r="D244" s="136">
        <v>2010501</v>
      </c>
      <c r="E244" s="135">
        <v>5040</v>
      </c>
      <c r="F244" s="30" t="str">
        <f>VLOOKUP(Tablaedad[[#This Row],[Item]],'DT HUEVO'!$A:$B,2,0)</f>
        <v>HUEVO B X30 CARTON GRIS CANASTA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1754</v>
      </c>
      <c r="S244" t="s">
        <v>1754</v>
      </c>
      <c r="T244" t="s">
        <v>1754</v>
      </c>
    </row>
    <row r="245" spans="1:20">
      <c r="A245" s="75" t="s">
        <v>807</v>
      </c>
      <c r="B245" s="168">
        <v>46209</v>
      </c>
      <c r="C245" s="75">
        <v>4</v>
      </c>
      <c r="D245" s="136">
        <v>272003</v>
      </c>
      <c r="E245" s="135">
        <v>1975</v>
      </c>
      <c r="F245" s="30" t="str">
        <f>VLOOKUP(Tablaedad[[#This Row],[Item]],'DT HUEVO'!$A:$B,2,0)</f>
        <v>HUEVO SUCIO ZF MARCADO X 30 BANDEJA GRIS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272003</v>
      </c>
      <c r="R245" t="s">
        <v>1755</v>
      </c>
      <c r="S245" t="s">
        <v>1754</v>
      </c>
      <c r="T245" t="s">
        <v>1754</v>
      </c>
    </row>
    <row r="246" spans="1:20">
      <c r="A246" s="75" t="s">
        <v>807</v>
      </c>
      <c r="B246" s="168">
        <v>46209</v>
      </c>
      <c r="C246" s="75">
        <v>3</v>
      </c>
      <c r="D246" s="136">
        <v>76401</v>
      </c>
      <c r="E246" s="135">
        <v>8340</v>
      </c>
      <c r="F246" s="30" t="str">
        <f>VLOOKUP(Tablaedad[[#This Row],[Item]],'DT HUEVO'!$A:$B,2,0)</f>
        <v>REVOLTURA ROJA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REVOLTURA</v>
      </c>
      <c r="P246">
        <f>SUMIFS('DIAS DE INVENTARIO TAT'!R:R,'DIAS DE INVENTARIO TAT'!A:A,Tablaedad[[#This Row],[DESTINO]],'DIAS DE INVENTARIO TAT'!B:B,Tablaedad[[#This Row],[Item]])</f>
        <v>0</v>
      </c>
      <c r="Q246">
        <v>76401</v>
      </c>
      <c r="R246" t="s">
        <v>1754</v>
      </c>
      <c r="S246" t="s">
        <v>1754</v>
      </c>
      <c r="T246" t="s">
        <v>1754</v>
      </c>
    </row>
    <row r="247" spans="1:20">
      <c r="A247" s="75" t="s">
        <v>807</v>
      </c>
      <c r="B247" s="168">
        <v>46209</v>
      </c>
      <c r="C247" s="75">
        <v>8</v>
      </c>
      <c r="D247" s="136">
        <v>73001</v>
      </c>
      <c r="E247" s="135">
        <v>762</v>
      </c>
      <c r="F247" s="30" t="str">
        <f>VLOOKUP(Tablaedad[[#This Row],[Item]],'DT HUEVO'!$A:$B,2,0)</f>
        <v>HUEVO PICADO ROJO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1755</v>
      </c>
      <c r="S247" t="s">
        <v>1754</v>
      </c>
      <c r="T247" t="s">
        <v>1754</v>
      </c>
    </row>
    <row r="248" spans="1:20">
      <c r="A248" s="75" t="s">
        <v>807</v>
      </c>
      <c r="B248" s="168">
        <v>46209</v>
      </c>
      <c r="C248" s="75">
        <v>3</v>
      </c>
      <c r="D248" s="136">
        <v>272003</v>
      </c>
      <c r="E248" s="135">
        <v>5760</v>
      </c>
      <c r="F248" s="30" t="str">
        <f>VLOOKUP(Tablaedad[[#This Row],[Item]],'DT HUEVO'!$A:$B,2,0)</f>
        <v>HUEVO SUCIO ZF MARCADO X 30 BANDEJA GRIS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SUCIO</v>
      </c>
      <c r="P248">
        <f>SUMIFS('DIAS DE INVENTARIO TAT'!R:R,'DIAS DE INVENTARIO TAT'!A:A,Tablaedad[[#This Row],[DESTINO]],'DIAS DE INVENTARIO TAT'!B:B,Tablaedad[[#This Row],[Item]])</f>
        <v>0</v>
      </c>
      <c r="Q248">
        <v>272003</v>
      </c>
      <c r="R248" t="s">
        <v>1755</v>
      </c>
      <c r="S248" t="s">
        <v>1754</v>
      </c>
      <c r="T248" t="s">
        <v>1754</v>
      </c>
    </row>
    <row r="249" spans="1:20">
      <c r="A249" s="75" t="s">
        <v>807</v>
      </c>
      <c r="B249" s="168">
        <v>46209</v>
      </c>
      <c r="C249" s="75">
        <v>4</v>
      </c>
      <c r="D249" s="136">
        <v>73001</v>
      </c>
      <c r="E249" s="135">
        <v>5400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1754</v>
      </c>
      <c r="S249" t="s">
        <v>1754</v>
      </c>
      <c r="T249" t="s">
        <v>1754</v>
      </c>
    </row>
    <row r="250" spans="1:20">
      <c r="A250" s="75" t="s">
        <v>807</v>
      </c>
      <c r="B250" s="168">
        <v>46209</v>
      </c>
      <c r="C250" s="75">
        <v>3</v>
      </c>
      <c r="D250" s="136">
        <v>272002</v>
      </c>
      <c r="E250" s="135">
        <v>3360</v>
      </c>
      <c r="F250" s="30" t="str">
        <f>VLOOKUP(Tablaedad[[#This Row],[Item]],'DT HUEVO'!$A:$B,2,0)</f>
        <v>HUEVO SUCIO ZF SIN MARCA X 30 BANDEJA GRIS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272002</v>
      </c>
      <c r="R250" t="s">
        <v>1754</v>
      </c>
      <c r="S250" t="s">
        <v>1754</v>
      </c>
      <c r="T250" t="s">
        <v>1754</v>
      </c>
    </row>
    <row r="251" spans="1:20">
      <c r="A251" s="75" t="s">
        <v>807</v>
      </c>
      <c r="B251" s="168">
        <v>46209</v>
      </c>
      <c r="C251" s="75">
        <v>1</v>
      </c>
      <c r="D251" s="136">
        <v>272003</v>
      </c>
      <c r="E251" s="135">
        <v>5272</v>
      </c>
      <c r="F251" s="30" t="str">
        <f>VLOOKUP(Tablaedad[[#This Row],[Item]],'DT HUEVO'!$A:$B,2,0)</f>
        <v>HUEVO SUCIO ZF MARCADO X 30 BANDEJA GRIS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1755</v>
      </c>
      <c r="S251" t="s">
        <v>1754</v>
      </c>
      <c r="T251" t="s">
        <v>1754</v>
      </c>
    </row>
    <row r="252" spans="1:20">
      <c r="A252" s="75" t="s">
        <v>807</v>
      </c>
      <c r="B252" s="168">
        <v>46209</v>
      </c>
      <c r="C252" s="75">
        <v>1</v>
      </c>
      <c r="D252" s="136">
        <v>73001</v>
      </c>
      <c r="E252" s="135">
        <v>5400</v>
      </c>
      <c r="F252" s="30" t="str">
        <f>VLOOKUP(Tablaedad[[#This Row],[Item]],'DT HUEVO'!$A:$B,2,0)</f>
        <v>HUEVO PICADO ROJO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1754</v>
      </c>
      <c r="S252" t="s">
        <v>1754</v>
      </c>
      <c r="T252" t="s">
        <v>1754</v>
      </c>
    </row>
    <row r="253" spans="1:20">
      <c r="A253" s="75" t="s">
        <v>807</v>
      </c>
      <c r="B253" s="168">
        <v>46209</v>
      </c>
      <c r="C253" s="75">
        <v>1</v>
      </c>
      <c r="D253" s="136">
        <v>272003</v>
      </c>
      <c r="E253" s="135">
        <v>5760</v>
      </c>
      <c r="F253" s="30" t="str">
        <f>VLOOKUP(Tablaedad[[#This Row],[Item]],'DT HUEVO'!$A:$B,2,0)</f>
        <v>HUEVO SUCIO ZF MARCADO X 30 BANDEJA GRIS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SUCIO</v>
      </c>
      <c r="P253">
        <f>SUMIFS('DIAS DE INVENTARIO TAT'!R:R,'DIAS DE INVENTARIO TAT'!A:A,Tablaedad[[#This Row],[DESTINO]],'DIAS DE INVENTARIO TAT'!B:B,Tablaedad[[#This Row],[Item]])</f>
        <v>0</v>
      </c>
      <c r="Q253">
        <v>272003</v>
      </c>
      <c r="R253" t="s">
        <v>1755</v>
      </c>
      <c r="S253" t="s">
        <v>1754</v>
      </c>
      <c r="T253" t="s">
        <v>1754</v>
      </c>
    </row>
    <row r="254" spans="1:20">
      <c r="A254" s="75" t="s">
        <v>807</v>
      </c>
      <c r="B254" s="168">
        <v>46209</v>
      </c>
      <c r="C254" s="75">
        <v>9</v>
      </c>
      <c r="D254" s="136">
        <v>73001</v>
      </c>
      <c r="E254" s="135">
        <v>1668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1755</v>
      </c>
      <c r="S254" t="s">
        <v>1754</v>
      </c>
      <c r="T254" t="s">
        <v>1754</v>
      </c>
    </row>
    <row r="255" spans="1:20">
      <c r="A255" s="75" t="s">
        <v>807</v>
      </c>
      <c r="B255" s="168">
        <v>46209</v>
      </c>
      <c r="C255" s="75">
        <v>1</v>
      </c>
      <c r="D255" s="136">
        <v>72002</v>
      </c>
      <c r="E255" s="135">
        <v>6270</v>
      </c>
      <c r="F255" s="30" t="str">
        <f>VLOOKUP(Tablaedad[[#This Row],[Item]],'DT HUEVO'!$A:$B,2,0)</f>
        <v>HUEVO SUCIO ZF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SUCIO</v>
      </c>
      <c r="P255">
        <f>SUMIFS('DIAS DE INVENTARIO TAT'!R:R,'DIAS DE INVENTARIO TAT'!A:A,Tablaedad[[#This Row],[DESTINO]],'DIAS DE INVENTARIO TAT'!B:B,Tablaedad[[#This Row],[Item]])</f>
        <v>0</v>
      </c>
      <c r="Q255">
        <v>72002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46209</v>
      </c>
      <c r="C256" s="75">
        <v>3</v>
      </c>
      <c r="D256" s="136">
        <v>73001</v>
      </c>
      <c r="E256" s="135">
        <v>4852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1754</v>
      </c>
      <c r="S256" t="s">
        <v>1754</v>
      </c>
      <c r="T256" t="s">
        <v>1754</v>
      </c>
    </row>
    <row r="257" spans="1:20">
      <c r="A257" s="75" t="s">
        <v>807</v>
      </c>
      <c r="B257" s="168">
        <v>46209</v>
      </c>
      <c r="C257" s="75">
        <v>1</v>
      </c>
      <c r="D257" s="136">
        <v>13324</v>
      </c>
      <c r="E257" s="135">
        <v>4320</v>
      </c>
      <c r="F257" s="30" t="str">
        <f>VLOOKUP(Tablaedad[[#This Row],[Item]],'DT HUEVO'!$A:$B,2,0)</f>
        <v>HUEVO AA X 30 BAND GRIS AMARRADO TAPA VERDE ALAT - ESTIBADO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1754</v>
      </c>
      <c r="S257" t="s">
        <v>1754</v>
      </c>
      <c r="T257" t="s">
        <v>1754</v>
      </c>
    </row>
    <row r="258" spans="1:20">
      <c r="A258" s="75" t="s">
        <v>807</v>
      </c>
      <c r="B258" s="168">
        <v>46209</v>
      </c>
      <c r="C258" s="75">
        <v>1</v>
      </c>
      <c r="D258" s="136">
        <v>72001</v>
      </c>
      <c r="E258" s="135">
        <v>7560</v>
      </c>
      <c r="F258" s="30" t="str">
        <f>VLOOKUP(Tablaedad[[#This Row],[Item]],'DT HUEVO'!$A:$B,2,0)</f>
        <v>HUEVO SUCIO DE JAULA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72001</v>
      </c>
      <c r="R258" t="s">
        <v>1754</v>
      </c>
      <c r="S258" t="s">
        <v>1754</v>
      </c>
      <c r="T258" t="s">
        <v>1754</v>
      </c>
    </row>
    <row r="259" spans="1:20">
      <c r="A259" s="75" t="s">
        <v>807</v>
      </c>
      <c r="B259" s="168">
        <v>46209</v>
      </c>
      <c r="C259" s="75">
        <v>3</v>
      </c>
      <c r="D259" s="136">
        <v>73001</v>
      </c>
      <c r="E259" s="135">
        <v>5400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46209</v>
      </c>
      <c r="C260" s="75">
        <v>3</v>
      </c>
      <c r="D260" s="136">
        <v>73001</v>
      </c>
      <c r="E260" s="135">
        <v>5400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46209</v>
      </c>
      <c r="C261" s="75">
        <v>4</v>
      </c>
      <c r="D261" s="136">
        <v>273003</v>
      </c>
      <c r="E261" s="135">
        <v>2850</v>
      </c>
      <c r="F261" s="30" t="str">
        <f>VLOOKUP(Tablaedad[[#This Row],[Item]],'DT HUEVO'!$A:$B,2,0)</f>
        <v>HUEVO PICADO ZF MARCADO X 30 BANDEJAS GRIS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273003</v>
      </c>
      <c r="R261" t="s">
        <v>1755</v>
      </c>
      <c r="S261" t="s">
        <v>1754</v>
      </c>
      <c r="T261" t="s">
        <v>1754</v>
      </c>
    </row>
    <row r="262" spans="1:20">
      <c r="A262" s="75" t="s">
        <v>807</v>
      </c>
      <c r="B262" s="168">
        <v>46209</v>
      </c>
      <c r="C262" s="143">
        <v>1</v>
      </c>
      <c r="D262" s="140">
        <v>73001</v>
      </c>
      <c r="E262" s="135">
        <v>5400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46209</v>
      </c>
      <c r="C263" s="75">
        <v>1</v>
      </c>
      <c r="D263" s="136">
        <v>73001</v>
      </c>
      <c r="E263" s="135">
        <v>5400</v>
      </c>
      <c r="F263" s="30" t="str">
        <f>VLOOKUP(Tablaedad[[#This Row],[Item]],'DT HUEVO'!$A:$B,2,0)</f>
        <v>HUEVO PICADO ROJO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73001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46209</v>
      </c>
      <c r="C264" s="75">
        <v>9</v>
      </c>
      <c r="D264" s="136">
        <v>73001</v>
      </c>
      <c r="E264" s="135">
        <v>540</v>
      </c>
      <c r="F264" s="30" t="str">
        <f>VLOOKUP(Tablaedad[[#This Row],[Item]],'DT HUEVO'!$A:$B,2,0)</f>
        <v>HUEVO PICADO ROJO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1755</v>
      </c>
      <c r="S264" t="s">
        <v>1754</v>
      </c>
      <c r="T264" t="s">
        <v>1754</v>
      </c>
    </row>
    <row r="265" spans="1:20">
      <c r="A265" s="75" t="s">
        <v>807</v>
      </c>
      <c r="B265" s="168">
        <v>46209</v>
      </c>
      <c r="C265" s="143">
        <v>6</v>
      </c>
      <c r="D265" s="140">
        <v>73001</v>
      </c>
      <c r="E265" s="135">
        <v>5400</v>
      </c>
      <c r="F265" s="30" t="str">
        <f>VLOOKUP(Tablaedad[[#This Row],[Item]],'DT HUEVO'!$A:$B,2,0)</f>
        <v>HUEVO PICADO ROJO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73001</v>
      </c>
      <c r="R265" t="s">
        <v>1755</v>
      </c>
      <c r="S265" t="s">
        <v>1754</v>
      </c>
      <c r="T265" t="s">
        <v>1754</v>
      </c>
    </row>
    <row r="266" spans="1:20">
      <c r="A266" s="75" t="s">
        <v>807</v>
      </c>
      <c r="B266" s="168">
        <v>46209</v>
      </c>
      <c r="C266" s="75">
        <v>4</v>
      </c>
      <c r="D266" s="136">
        <v>73001</v>
      </c>
      <c r="E266" s="135">
        <v>5400</v>
      </c>
      <c r="F266" s="30" t="str">
        <f>VLOOKUP(Tablaedad[[#This Row],[Item]],'DT HUEVO'!$A:$B,2,0)</f>
        <v>HUEVO PICADO ROJO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73001</v>
      </c>
      <c r="R266" t="s">
        <v>1754</v>
      </c>
      <c r="S266" t="s">
        <v>1754</v>
      </c>
      <c r="T266" t="s">
        <v>1754</v>
      </c>
    </row>
    <row r="267" spans="1:20">
      <c r="A267" s="75" t="s">
        <v>807</v>
      </c>
      <c r="B267" s="168">
        <v>46209</v>
      </c>
      <c r="C267" s="75">
        <v>3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46209</v>
      </c>
      <c r="C268" s="75">
        <v>1</v>
      </c>
      <c r="D268" s="136">
        <v>73001</v>
      </c>
      <c r="E268" s="135">
        <v>5400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46209</v>
      </c>
      <c r="C269" s="75">
        <v>1</v>
      </c>
      <c r="D269" s="136">
        <v>72001</v>
      </c>
      <c r="E269" s="135">
        <v>10080</v>
      </c>
      <c r="F269" s="30" t="str">
        <f>VLOOKUP(Tablaedad[[#This Row],[Item]],'DT HUEVO'!$A:$B,2,0)</f>
        <v>HUEVO SUCIO DE JAULA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72001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46209</v>
      </c>
      <c r="C270" s="143">
        <v>2</v>
      </c>
      <c r="D270" s="140">
        <v>73001</v>
      </c>
      <c r="E270" s="135">
        <v>5400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46209</v>
      </c>
      <c r="C271" s="75">
        <v>1</v>
      </c>
      <c r="D271" s="136">
        <v>273003</v>
      </c>
      <c r="E271" s="135">
        <v>2940</v>
      </c>
      <c r="F271" s="30" t="str">
        <f>VLOOKUP(Tablaedad[[#This Row],[Item]],'DT HUEVO'!$A:$B,2,0)</f>
        <v>HUEVO PICADO ZF MARCADO X 30 BANDEJAS GRIS CANASTA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273003</v>
      </c>
      <c r="R271" t="s">
        <v>1755</v>
      </c>
      <c r="S271" t="s">
        <v>1754</v>
      </c>
      <c r="T271" t="s">
        <v>1754</v>
      </c>
    </row>
    <row r="272" spans="1:20">
      <c r="A272" s="75" t="s">
        <v>807</v>
      </c>
      <c r="B272" s="168">
        <v>46209</v>
      </c>
      <c r="C272" s="75">
        <v>1</v>
      </c>
      <c r="D272" s="136">
        <v>2110402</v>
      </c>
      <c r="E272" s="135">
        <v>5280</v>
      </c>
      <c r="F272" s="30" t="str">
        <f>VLOOKUP(Tablaedad[[#This Row],[Item]],'DT HUEVO'!$A:$B,2,0)</f>
        <v>HUEVO M X 30 CARTON VERDE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M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46209</v>
      </c>
      <c r="C273" s="75">
        <v>1</v>
      </c>
      <c r="D273" s="136">
        <v>2110427</v>
      </c>
      <c r="E273" s="135">
        <v>11520</v>
      </c>
      <c r="F273" s="30" t="str">
        <f>VLOOKUP(Tablaedad[[#This Row],[Item]],'DT HUEVO'!$A:$B,2,0)</f>
        <v>HUEVO M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M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46209</v>
      </c>
      <c r="C274" s="75">
        <v>2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46209</v>
      </c>
      <c r="C275" s="75">
        <v>3</v>
      </c>
      <c r="D275" s="136">
        <v>76401</v>
      </c>
      <c r="E275" s="135">
        <v>6480</v>
      </c>
      <c r="F275" s="30" t="str">
        <f>VLOOKUP(Tablaedad[[#This Row],[Item]],'DT HUEVO'!$A:$B,2,0)</f>
        <v>REVOLTURA ROJA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REVOLTURA</v>
      </c>
      <c r="P275">
        <f>SUMIFS('DIAS DE INVENTARIO TAT'!R:R,'DIAS DE INVENTARIO TAT'!A:A,Tablaedad[[#This Row],[DESTINO]],'DIAS DE INVENTARIO TAT'!B:B,Tablaedad[[#This Row],[Item]])</f>
        <v>0</v>
      </c>
      <c r="Q275">
        <v>76401</v>
      </c>
      <c r="R275" t="s">
        <v>1754</v>
      </c>
      <c r="S275" t="s">
        <v>1754</v>
      </c>
      <c r="T275" t="s">
        <v>1754</v>
      </c>
    </row>
    <row r="276" spans="1:20">
      <c r="A276" s="75" t="s">
        <v>807</v>
      </c>
      <c r="B276" s="168">
        <v>46209</v>
      </c>
      <c r="C276" s="75">
        <v>10</v>
      </c>
      <c r="D276" s="136">
        <v>75101</v>
      </c>
      <c r="E276" s="135">
        <v>295</v>
      </c>
      <c r="F276" s="30" t="str">
        <f>VLOOKUP(Tablaedad[[#This Row],[Item]],'DT HUEVO'!$A:$B,2,0)</f>
        <v>HUEVO YUMBO X20 CARTON VERDE LZ SIN MARCA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GRIS SUELTO</v>
      </c>
      <c r="I276" t="str">
        <f>+VLOOKUP(Tablaedad[[#This Row],[Item]],'DT HUEVO'!$A:$D,3,0)</f>
        <v>YUMBO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1754</v>
      </c>
      <c r="S276" t="s">
        <v>1754</v>
      </c>
      <c r="T276" t="s">
        <v>1754</v>
      </c>
    </row>
    <row r="277" spans="1:20">
      <c r="A277" s="75" t="s">
        <v>807</v>
      </c>
      <c r="B277" s="168">
        <v>46209</v>
      </c>
      <c r="C277" s="75">
        <v>5</v>
      </c>
      <c r="D277" s="136">
        <v>73001</v>
      </c>
      <c r="E277" s="135">
        <v>5400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1754</v>
      </c>
      <c r="S277" t="s">
        <v>1754</v>
      </c>
      <c r="T277" t="s">
        <v>1754</v>
      </c>
    </row>
    <row r="278" spans="1:20">
      <c r="A278" s="75" t="s">
        <v>807</v>
      </c>
      <c r="B278" s="168">
        <v>46209</v>
      </c>
      <c r="C278" s="75">
        <v>7</v>
      </c>
      <c r="D278" s="136">
        <v>272003</v>
      </c>
      <c r="E278" s="135">
        <v>1200</v>
      </c>
      <c r="F278" s="30" t="str">
        <f>VLOOKUP(Tablaedad[[#This Row],[Item]],'DT HUEVO'!$A:$B,2,0)</f>
        <v>HUEVO SUCIO ZF MARCADO X 30 BANDEJA GRIS CANASTA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SUCIO</v>
      </c>
      <c r="P278">
        <f>SUMIFS('DIAS DE INVENTARIO TAT'!R:R,'DIAS DE INVENTARIO TAT'!A:A,Tablaedad[[#This Row],[DESTINO]],'DIAS DE INVENTARIO TAT'!B:B,Tablaedad[[#This Row],[Item]])</f>
        <v>0</v>
      </c>
      <c r="Q278">
        <v>272003</v>
      </c>
      <c r="R278" t="s">
        <v>1755</v>
      </c>
      <c r="S278" t="s">
        <v>1754</v>
      </c>
      <c r="T278" t="s">
        <v>1754</v>
      </c>
    </row>
    <row r="279" spans="1:20">
      <c r="A279" s="143" t="s">
        <v>807</v>
      </c>
      <c r="B279" s="168">
        <v>46209</v>
      </c>
      <c r="C279" s="143">
        <v>5</v>
      </c>
      <c r="D279" s="140">
        <v>73001</v>
      </c>
      <c r="E279" s="135">
        <v>2719</v>
      </c>
      <c r="F279" s="30" t="str">
        <f>VLOOKUP(Tablaedad[[#This Row],[Item]],'DT HUEVO'!$A:$B,2,0)</f>
        <v>HUEVO PICADO ROJO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73001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46209</v>
      </c>
      <c r="C280" s="75">
        <v>1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46209</v>
      </c>
      <c r="C281" s="75">
        <v>3</v>
      </c>
      <c r="D281" s="136">
        <v>73001</v>
      </c>
      <c r="E281" s="135">
        <v>5400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46209</v>
      </c>
      <c r="C282" s="75">
        <v>5</v>
      </c>
      <c r="D282" s="136">
        <v>73001</v>
      </c>
      <c r="E282" s="135">
        <v>5400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46209</v>
      </c>
      <c r="C283" s="75">
        <v>1</v>
      </c>
      <c r="D283" s="136">
        <v>10601</v>
      </c>
      <c r="E283" s="135">
        <v>5250</v>
      </c>
      <c r="F283" s="30" t="str">
        <f>VLOOKUP(Tablaedad[[#This Row],[Item]],'DT HUEVO'!$A:$B,2,0)</f>
        <v>HUEVO CX30 CARTON GRIS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1754</v>
      </c>
      <c r="S283" t="s">
        <v>1754</v>
      </c>
      <c r="T283" t="s">
        <v>1754</v>
      </c>
    </row>
    <row r="284" spans="1:20">
      <c r="A284" s="143" t="s">
        <v>807</v>
      </c>
      <c r="B284" s="168">
        <v>46209</v>
      </c>
      <c r="C284" s="75">
        <v>3</v>
      </c>
      <c r="D284" s="136">
        <v>73001</v>
      </c>
      <c r="E284" s="135">
        <v>5262</v>
      </c>
      <c r="F284" s="30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1754</v>
      </c>
      <c r="S284" t="s">
        <v>1754</v>
      </c>
      <c r="T284" t="s">
        <v>1754</v>
      </c>
    </row>
    <row r="285" spans="1:20">
      <c r="A285" s="143" t="s">
        <v>807</v>
      </c>
      <c r="B285" s="168">
        <v>46209</v>
      </c>
      <c r="C285" s="75">
        <v>1</v>
      </c>
      <c r="D285" s="136">
        <v>73001</v>
      </c>
      <c r="E285" s="135">
        <v>1913</v>
      </c>
      <c r="F285" s="30" t="str">
        <f>VLOOKUP(Tablaedad[[#This Row],[Item]],'DT HUEVO'!$A:$B,2,0)</f>
        <v>HUEVO PICADO ROJO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46209</v>
      </c>
      <c r="C286" s="75">
        <v>7</v>
      </c>
      <c r="D286" s="136">
        <v>73001</v>
      </c>
      <c r="E286" s="135">
        <v>5400</v>
      </c>
      <c r="F286" s="30" t="str">
        <f>VLOOKUP(Tablaedad[[#This Row],[Item]],'DT HUEVO'!$A:$B,2,0)</f>
        <v>HUEVO PICADO ROJO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1755</v>
      </c>
      <c r="S286" t="s">
        <v>1754</v>
      </c>
      <c r="T286" t="s">
        <v>1754</v>
      </c>
    </row>
    <row r="287" spans="1:20">
      <c r="A287" s="75" t="s">
        <v>807</v>
      </c>
      <c r="B287" s="168">
        <v>46209</v>
      </c>
      <c r="C287" s="75">
        <v>1</v>
      </c>
      <c r="D287" s="136">
        <v>73001</v>
      </c>
      <c r="E287" s="135">
        <v>5400</v>
      </c>
      <c r="F287" s="30" t="str">
        <f>VLOOKUP(Tablaedad[[#This Row],[Item]],'DT HUEVO'!$A:$B,2,0)</f>
        <v>HUEVO PICADO ROJO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1754</v>
      </c>
      <c r="S287" t="s">
        <v>1754</v>
      </c>
      <c r="T287" t="s">
        <v>1754</v>
      </c>
    </row>
    <row r="288" spans="1:20">
      <c r="A288" s="75" t="s">
        <v>807</v>
      </c>
      <c r="B288" s="168">
        <v>46209</v>
      </c>
      <c r="C288" s="75">
        <v>1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1754</v>
      </c>
      <c r="S288" t="s">
        <v>1754</v>
      </c>
      <c r="T288" t="s">
        <v>1754</v>
      </c>
    </row>
    <row r="289" spans="1:20">
      <c r="A289" s="75" t="s">
        <v>807</v>
      </c>
      <c r="B289" s="168">
        <v>46209</v>
      </c>
      <c r="C289" s="75">
        <v>6</v>
      </c>
      <c r="D289" s="136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1755</v>
      </c>
      <c r="S289" t="s">
        <v>1754</v>
      </c>
      <c r="T289" t="s">
        <v>1754</v>
      </c>
    </row>
    <row r="290" spans="1:20">
      <c r="A290" s="75" t="s">
        <v>807</v>
      </c>
      <c r="B290" s="168">
        <v>46209</v>
      </c>
      <c r="C290" s="75">
        <v>1</v>
      </c>
      <c r="D290" s="136">
        <v>13324</v>
      </c>
      <c r="E290" s="135">
        <v>4620</v>
      </c>
      <c r="F290" s="30" t="str">
        <f>VLOOKUP(Tablaedad[[#This Row],[Item]],'DT HUEVO'!$A:$B,2,0)</f>
        <v>HUEVO AA X 30 BAND GRIS AMARRADO TAPA VERDE ALAT - ESTIBADO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AA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1754</v>
      </c>
      <c r="S290" t="s">
        <v>1754</v>
      </c>
      <c r="T290" t="s">
        <v>1754</v>
      </c>
    </row>
    <row r="291" spans="1:20">
      <c r="A291" s="75" t="s">
        <v>807</v>
      </c>
      <c r="B291" s="168">
        <v>46209</v>
      </c>
      <c r="C291" s="75">
        <v>1</v>
      </c>
      <c r="D291" s="136">
        <v>72001</v>
      </c>
      <c r="E291" s="135">
        <v>7560</v>
      </c>
      <c r="F291" s="30" t="str">
        <f>VLOOKUP(Tablaedad[[#This Row],[Item]],'DT HUEVO'!$A:$B,2,0)</f>
        <v>HUEVO SUCIO DE JAULA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72001</v>
      </c>
      <c r="R291" t="s">
        <v>1754</v>
      </c>
      <c r="S291" t="s">
        <v>1754</v>
      </c>
      <c r="T291" t="s">
        <v>1754</v>
      </c>
    </row>
    <row r="292" spans="1:20">
      <c r="A292" s="75" t="s">
        <v>807</v>
      </c>
      <c r="B292" s="168">
        <v>46209</v>
      </c>
      <c r="C292" s="75">
        <v>1</v>
      </c>
      <c r="D292" s="136">
        <v>13324</v>
      </c>
      <c r="E292" s="135">
        <v>4320</v>
      </c>
      <c r="F292" s="30" t="str">
        <f>VLOOKUP(Tablaedad[[#This Row],[Item]],'DT HUEVO'!$A:$B,2,0)</f>
        <v>HUEVO AA X 30 BAND GRIS AMARRADO TAPA VERDE ALAT - ESTIBADO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AA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46209</v>
      </c>
      <c r="C293" s="75">
        <v>1</v>
      </c>
      <c r="D293" s="136">
        <v>13324</v>
      </c>
      <c r="E293" s="135">
        <v>4320</v>
      </c>
      <c r="F293" s="30" t="str">
        <f>VLOOKUP(Tablaedad[[#This Row],[Item]],'DT HUEVO'!$A:$B,2,0)</f>
        <v>HUEVO AA X 30 BAND GRIS AMARRADO TAPA VERDE ALAT - ESTIBADO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AA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46209</v>
      </c>
      <c r="C294" s="75">
        <v>1</v>
      </c>
      <c r="D294" s="136">
        <v>2110427</v>
      </c>
      <c r="E294" s="135">
        <v>5760</v>
      </c>
      <c r="F294" s="30" t="str">
        <f>VLOOKUP(Tablaedad[[#This Row],[Item]],'DT HUEVO'!$A:$B,2,0)</f>
        <v>HUEVO M X 30 CARTON VERDE CANASTA - BUCAROS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46209</v>
      </c>
      <c r="C295" s="75">
        <v>3</v>
      </c>
      <c r="D295" s="136">
        <v>273003</v>
      </c>
      <c r="E295" s="135">
        <v>3450</v>
      </c>
      <c r="F295" s="30" t="str">
        <f>VLOOKUP(Tablaedad[[#This Row],[Item]],'DT HUEVO'!$A:$B,2,0)</f>
        <v>HUEVO PICADO ZF MARCADO X 30 BANDEJAS GRIS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273003</v>
      </c>
      <c r="R295" t="s">
        <v>1755</v>
      </c>
      <c r="S295" t="s">
        <v>1754</v>
      </c>
      <c r="T295" t="s">
        <v>1754</v>
      </c>
    </row>
    <row r="296" spans="1:20">
      <c r="A296" s="75" t="s">
        <v>807</v>
      </c>
      <c r="B296" s="168">
        <v>46209</v>
      </c>
      <c r="C296" s="75">
        <v>1</v>
      </c>
      <c r="D296" s="136">
        <v>13524</v>
      </c>
      <c r="E296" s="135">
        <v>5760</v>
      </c>
      <c r="F296" s="30" t="str">
        <f>VLOOKUP(Tablaedad[[#This Row],[Item]],'DT HUEVO'!$A:$B,2,0)</f>
        <v>HUEVO B X 240 BANDEJA GRIS CAJA AMARRADO BUENASOS.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46209</v>
      </c>
      <c r="C297" s="75">
        <v>2</v>
      </c>
      <c r="D297" s="136">
        <v>2114158</v>
      </c>
      <c r="E297" s="135">
        <v>100</v>
      </c>
      <c r="F297" s="30" t="str">
        <f>VLOOKUP(Tablaedad[[#This Row],[Item]],'DT HUEVO'!$A:$B,2,0)</f>
        <v>HUEVO XXL X 10 PET CANASTA X 100 PV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EMPACADOS</v>
      </c>
      <c r="I297" t="str">
        <f>+VLOOKUP(Tablaedad[[#This Row],[Item]],'DT HUEVO'!$A:$D,3,0)</f>
        <v>YUMBO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46209</v>
      </c>
      <c r="C298" s="75">
        <v>1</v>
      </c>
      <c r="D298" s="136">
        <v>114379</v>
      </c>
      <c r="E298" s="135">
        <v>3900</v>
      </c>
      <c r="F298" s="30" t="str">
        <f>VLOOKUP(Tablaedad[[#This Row],[Item]],'DT HUEVO'!$A:$B,2,0)</f>
        <v>HUEVO L X 30 PET CAJA X 300 PV.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46209</v>
      </c>
      <c r="C299" s="75">
        <v>3</v>
      </c>
      <c r="D299" s="136">
        <v>114268</v>
      </c>
      <c r="E299" s="135">
        <v>3600</v>
      </c>
      <c r="F299" s="30" t="str">
        <f>VLOOKUP(Tablaedad[[#This Row],[Item]],'DT HUEVO'!$A:$B,2,0)</f>
        <v>HUEVO XL X 15 PET CAJA X 300 PV.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XL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46209</v>
      </c>
      <c r="C300" s="75">
        <v>3</v>
      </c>
      <c r="D300" s="136">
        <v>114379</v>
      </c>
      <c r="E300" s="135">
        <v>1200</v>
      </c>
      <c r="F300" s="30" t="str">
        <f>VLOOKUP(Tablaedad[[#This Row],[Item]],'DT HUEVO'!$A:$B,2,0)</f>
        <v>HUEVO L X 30 PET CAJA X 300 PV.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807</v>
      </c>
      <c r="B301" s="168">
        <v>46209</v>
      </c>
      <c r="C301" s="75">
        <v>1</v>
      </c>
      <c r="D301" s="136">
        <v>112379</v>
      </c>
      <c r="E301" s="135">
        <v>1800</v>
      </c>
      <c r="F301" s="30" t="str">
        <f>VLOOKUP(Tablaedad[[#This Row],[Item]],'DT HUEVO'!$A:$B,2,0)</f>
        <v>HUEVO L X 30 PET CAJA X 300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EMPACADOS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1754</v>
      </c>
      <c r="S301" t="s">
        <v>1754</v>
      </c>
      <c r="T301" t="s">
        <v>1754</v>
      </c>
    </row>
    <row r="302" spans="1:20">
      <c r="A302" s="75" t="s">
        <v>807</v>
      </c>
      <c r="B302" s="168">
        <v>46209</v>
      </c>
      <c r="C302" s="75">
        <v>1</v>
      </c>
      <c r="D302" s="136">
        <v>114268</v>
      </c>
      <c r="E302" s="135">
        <v>3000</v>
      </c>
      <c r="F302" s="30" t="str">
        <f>VLOOKUP(Tablaedad[[#This Row],[Item]],'DT HUEVO'!$A:$B,2,0)</f>
        <v>HUEVO XL X 15 PET CAJA X 300 PV.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143" t="s">
        <v>807</v>
      </c>
      <c r="B303" s="168">
        <v>46209</v>
      </c>
      <c r="C303" s="143">
        <v>1</v>
      </c>
      <c r="D303" s="140">
        <v>13358</v>
      </c>
      <c r="E303" s="135">
        <v>4032</v>
      </c>
      <c r="F303" s="30" t="str">
        <f>VLOOKUP(Tablaedad[[#This Row],[Item]],'DT HUEVO'!$A:$B,2,0)</f>
        <v>HUEVO AA ROJO X 288 CARTON GRIS CAJA-EN DOCENERA-SOL NACIENT.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EMPACADOS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46209</v>
      </c>
      <c r="C304" s="75">
        <v>10</v>
      </c>
      <c r="D304" s="136">
        <v>75101</v>
      </c>
      <c r="E304" s="135">
        <v>585</v>
      </c>
      <c r="F304" s="30" t="str">
        <f>VLOOKUP(Tablaedad[[#This Row],[Item]],'DT HUEVO'!$A:$B,2,0)</f>
        <v>HUEVO YUMBO X20 CARTON VERDE LZ SIN MARCA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YUMBO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46209</v>
      </c>
      <c r="C305" s="75">
        <v>1</v>
      </c>
      <c r="D305" s="136">
        <v>72002</v>
      </c>
      <c r="E305" s="135">
        <v>7560</v>
      </c>
      <c r="F305" s="30" t="str">
        <f>VLOOKUP(Tablaedad[[#This Row],[Item]],'DT HUEVO'!$A:$B,2,0)</f>
        <v>HUEVO SUCIO ZF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72002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46209</v>
      </c>
      <c r="C306" s="75">
        <v>2</v>
      </c>
      <c r="D306" s="136">
        <v>274001</v>
      </c>
      <c r="E306" s="135">
        <v>57600</v>
      </c>
      <c r="F306" s="30" t="str">
        <f>VLOOKUP(Tablaedad[[#This Row],[Item]],'DT HUEVO'!$A:$B,2,0)</f>
        <v>HUEVO BAJA ROTACIÓN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DESECHO</v>
      </c>
      <c r="P306">
        <f>SUMIFS('DIAS DE INVENTARIO TAT'!R:R,'DIAS DE INVENTARIO TAT'!A:A,Tablaedad[[#This Row],[DESTINO]],'DIAS DE INVENTARIO TAT'!B:B,Tablaedad[[#This Row],[Item]])</f>
        <v>0</v>
      </c>
      <c r="Q306">
        <v>274001</v>
      </c>
      <c r="R306" t="s">
        <v>1755</v>
      </c>
      <c r="S306" t="s">
        <v>1754</v>
      </c>
      <c r="T306" t="s">
        <v>1754</v>
      </c>
    </row>
    <row r="307" spans="1:20">
      <c r="A307" s="75" t="s">
        <v>807</v>
      </c>
      <c r="B307" s="168">
        <v>46209</v>
      </c>
      <c r="C307" s="75">
        <v>3</v>
      </c>
      <c r="D307" s="136">
        <v>2110402</v>
      </c>
      <c r="E307" s="135">
        <v>137280</v>
      </c>
      <c r="F307" s="30" t="str">
        <f>VLOOKUP(Tablaedad[[#This Row],[Item]],'DT HUEVO'!$A:$B,2,0)</f>
        <v>HUEVO M X 30 CARTON VERDE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VERDE</v>
      </c>
      <c r="I307" t="str">
        <f>+VLOOKUP(Tablaedad[[#This Row],[Item]],'DT HUEVO'!$A:$D,3,0)</f>
        <v>M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1754</v>
      </c>
      <c r="T307" t="s">
        <v>1754</v>
      </c>
    </row>
    <row r="308" spans="1:20">
      <c r="A308" s="75" t="s">
        <v>807</v>
      </c>
      <c r="B308" s="168">
        <v>46209</v>
      </c>
      <c r="C308" s="75">
        <v>3</v>
      </c>
      <c r="D308" s="136">
        <v>2110402</v>
      </c>
      <c r="E308" s="135">
        <v>84480</v>
      </c>
      <c r="F308" s="30" t="str">
        <f>VLOOKUP(Tablaedad[[#This Row],[Item]],'DT HUEVO'!$A:$B,2,0)</f>
        <v>HUEVO M X 30 CARTON VERDE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M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46209</v>
      </c>
      <c r="C309" s="75">
        <v>3</v>
      </c>
      <c r="D309" s="136">
        <v>2110402</v>
      </c>
      <c r="E309" s="135">
        <v>137280</v>
      </c>
      <c r="F309" s="30" t="str">
        <f>VLOOKUP(Tablaedad[[#This Row],[Item]],'DT HUEVO'!$A:$B,2,0)</f>
        <v>HUEVO M X 30 CARTON VERDE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1754</v>
      </c>
      <c r="S309" t="s">
        <v>1754</v>
      </c>
      <c r="T309" t="s">
        <v>1754</v>
      </c>
    </row>
    <row r="310" spans="1:20">
      <c r="A310" s="75" t="s">
        <v>807</v>
      </c>
      <c r="B310" s="168">
        <v>46209</v>
      </c>
      <c r="C310" s="75">
        <v>3</v>
      </c>
      <c r="D310" s="136">
        <v>2010501</v>
      </c>
      <c r="E310" s="135">
        <v>78480</v>
      </c>
      <c r="F310" s="30" t="str">
        <f>VLOOKUP(Tablaedad[[#This Row],[Item]],'DT HUEVO'!$A:$B,2,0)</f>
        <v>HUEVO B X30 CARTON GRIS CANASTA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1754</v>
      </c>
      <c r="S310" t="s">
        <v>1754</v>
      </c>
      <c r="T310" t="s">
        <v>1754</v>
      </c>
    </row>
    <row r="311" spans="1:20">
      <c r="A311" s="75" t="s">
        <v>807</v>
      </c>
      <c r="B311" s="168">
        <v>46209</v>
      </c>
      <c r="C311" s="75">
        <v>1</v>
      </c>
      <c r="D311" s="136">
        <v>2010102</v>
      </c>
      <c r="E311" s="135">
        <v>3200</v>
      </c>
      <c r="F311" s="30" t="str">
        <f>VLOOKUP(Tablaedad[[#This Row],[Item]],'DT HUEVO'!$A:$B,2,0)</f>
        <v>HUEVO YUMBO X20 CARTON VERDE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1754</v>
      </c>
      <c r="S311" t="s">
        <v>1754</v>
      </c>
      <c r="T311" t="s">
        <v>1754</v>
      </c>
    </row>
    <row r="312" spans="1:20">
      <c r="A312" s="75" t="s">
        <v>807</v>
      </c>
      <c r="B312" s="168">
        <v>46209</v>
      </c>
      <c r="C312" s="75">
        <v>1</v>
      </c>
      <c r="D312" s="136">
        <v>2110302</v>
      </c>
      <c r="E312" s="135">
        <v>31200</v>
      </c>
      <c r="F312" s="30" t="str">
        <f>VLOOKUP(Tablaedad[[#This Row],[Item]],'DT HUEVO'!$A:$B,2,0)</f>
        <v>HUEVO L X 30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1754</v>
      </c>
      <c r="T312" t="s">
        <v>1754</v>
      </c>
    </row>
    <row r="313" spans="1:20">
      <c r="A313" s="75" t="s">
        <v>807</v>
      </c>
      <c r="B313" s="168">
        <v>46209</v>
      </c>
      <c r="C313" s="75">
        <v>1</v>
      </c>
      <c r="D313" s="136">
        <v>2010401</v>
      </c>
      <c r="E313" s="135">
        <v>49120</v>
      </c>
      <c r="F313" s="30" t="str">
        <f>VLOOKUP(Tablaedad[[#This Row],[Item]],'DT HUEVO'!$A:$B,2,0)</f>
        <v>HUEVO A X30 CARTON GRIS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807</v>
      </c>
      <c r="B314" s="168">
        <v>46209</v>
      </c>
      <c r="C314" s="75">
        <v>1</v>
      </c>
      <c r="D314" s="136">
        <v>2110202</v>
      </c>
      <c r="E314" s="135">
        <v>57900</v>
      </c>
      <c r="F314" s="30" t="str">
        <f>VLOOKUP(Tablaedad[[#This Row],[Item]],'DT HUEVO'!$A:$B,2,0)</f>
        <v>HUEVO XL X 30 CARTON VERDE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VERDE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1754</v>
      </c>
      <c r="T314" t="s">
        <v>1754</v>
      </c>
    </row>
    <row r="315" spans="1:20">
      <c r="A315" s="75" t="s">
        <v>807</v>
      </c>
      <c r="B315" s="168">
        <v>46209</v>
      </c>
      <c r="C315" s="143">
        <v>3</v>
      </c>
      <c r="D315" s="140">
        <v>274001</v>
      </c>
      <c r="E315" s="135">
        <v>16133</v>
      </c>
      <c r="F315" s="30" t="str">
        <f>VLOOKUP(Tablaedad[[#This Row],[Item]],'DT HUEVO'!$A:$B,2,0)</f>
        <v>HUEVO BAJA ROTACIÓN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DESECHO</v>
      </c>
      <c r="P315">
        <f>SUMIFS('DIAS DE INVENTARIO TAT'!R:R,'DIAS DE INVENTARIO TAT'!A:A,Tablaedad[[#This Row],[DESTINO]],'DIAS DE INVENTARIO TAT'!B:B,Tablaedad[[#This Row],[Item]])</f>
        <v>0</v>
      </c>
      <c r="Q315">
        <v>274001</v>
      </c>
      <c r="R315" t="s">
        <v>1755</v>
      </c>
      <c r="S315" t="s">
        <v>1754</v>
      </c>
      <c r="T315" t="s">
        <v>1754</v>
      </c>
    </row>
    <row r="316" spans="1:20">
      <c r="A316" s="75" t="s">
        <v>807</v>
      </c>
      <c r="B316" s="168">
        <v>46209</v>
      </c>
      <c r="C316" s="75">
        <v>3</v>
      </c>
      <c r="D316" s="136">
        <v>112268</v>
      </c>
      <c r="E316" s="135">
        <v>300</v>
      </c>
      <c r="F316" s="30" t="str">
        <f>VLOOKUP(Tablaedad[[#This Row],[Item]],'DT HUEVO'!$A:$B,2,0)</f>
        <v>HUEVO XL X 15 PET CAJA X 300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807</v>
      </c>
      <c r="B317" s="168">
        <v>46209</v>
      </c>
      <c r="C317" s="75">
        <v>1</v>
      </c>
      <c r="D317" s="136">
        <v>2010301</v>
      </c>
      <c r="E317" s="135">
        <v>7440</v>
      </c>
      <c r="F317" s="30" t="str">
        <f>VLOOKUP(Tablaedad[[#This Row],[Item]],'DT HUEVO'!$A:$B,2,0)</f>
        <v>HUEVO AA X30 CARTON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807</v>
      </c>
      <c r="B318" s="168">
        <v>46209</v>
      </c>
      <c r="C318" s="75">
        <v>5</v>
      </c>
      <c r="D318" s="136">
        <v>112357</v>
      </c>
      <c r="E318" s="135">
        <v>120</v>
      </c>
      <c r="F318" s="30" t="str">
        <f>VLOOKUP(Tablaedad[[#This Row],[Item]],'DT HUEVO'!$A:$B,2,0)</f>
        <v>HUEVO L X 12 PET CAJA X 120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807</v>
      </c>
      <c r="B319" s="168">
        <v>46209</v>
      </c>
      <c r="C319" s="75">
        <v>3</v>
      </c>
      <c r="D319" s="136">
        <v>114379</v>
      </c>
      <c r="E319" s="135">
        <v>600</v>
      </c>
      <c r="F319" s="30" t="str">
        <f>VLOOKUP(Tablaedad[[#This Row],[Item]],'DT HUEVO'!$A:$B,2,0)</f>
        <v>HUEVO L X 30 PET CAJA X 300 PV.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807</v>
      </c>
      <c r="B320" s="168">
        <v>46209</v>
      </c>
      <c r="C320" s="75">
        <v>3</v>
      </c>
      <c r="D320" s="136">
        <v>2110402</v>
      </c>
      <c r="E320" s="135">
        <v>818</v>
      </c>
      <c r="F320" s="30" t="str">
        <f>VLOOKUP(Tablaedad[[#This Row],[Item]],'DT HUEVO'!$A:$B,2,0)</f>
        <v>HUEVO M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M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807</v>
      </c>
      <c r="B321" s="168">
        <v>46209</v>
      </c>
      <c r="C321" s="75">
        <v>2</v>
      </c>
      <c r="D321" s="136">
        <v>2152388</v>
      </c>
      <c r="E321" s="135">
        <v>360</v>
      </c>
      <c r="F321" s="30" t="str">
        <f>VLOOKUP(Tablaedad[[#This Row],[Item]],'DT HUEVO'!$A:$B,2,0)</f>
        <v>HUEVO L X 15 PAGUE 14 PET EN CANASTA.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807</v>
      </c>
      <c r="B322" s="168">
        <v>46209</v>
      </c>
      <c r="C322" s="75">
        <v>2</v>
      </c>
      <c r="D322" s="136">
        <v>2114357</v>
      </c>
      <c r="E322" s="135">
        <v>348</v>
      </c>
      <c r="F322" s="30" t="str">
        <f>VLOOKUP(Tablaedad[[#This Row],[Item]],'DT HUEVO'!$A:$B,2,0)</f>
        <v>HUEVO L X 12 PET CANASTA X 144 PV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807</v>
      </c>
      <c r="B323" s="168">
        <v>46209</v>
      </c>
      <c r="C323" s="75">
        <v>2</v>
      </c>
      <c r="D323" s="136">
        <v>2112207</v>
      </c>
      <c r="E323" s="135">
        <v>180</v>
      </c>
      <c r="F323" s="30" t="str">
        <f>VLOOKUP(Tablaedad[[#This Row],[Item]],'DT HUEVO'!$A:$B,2,0)</f>
        <v>HUEVO XL X 15 PET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XL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TAT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807</v>
      </c>
      <c r="B324" s="168">
        <v>46209</v>
      </c>
      <c r="C324" s="75">
        <v>1</v>
      </c>
      <c r="D324" s="136">
        <v>13358</v>
      </c>
      <c r="E324" s="135">
        <v>4608</v>
      </c>
      <c r="F324" s="30" t="str">
        <f>VLOOKUP(Tablaedad[[#This Row],[Item]],'DT HUEVO'!$A:$B,2,0)</f>
        <v>HUEVO AA ROJO X 288 CARTON GRIS CAJA-EN DOCENERA-SOL NACIENT.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1754</v>
      </c>
      <c r="T324" t="s">
        <v>1754</v>
      </c>
    </row>
    <row r="325" spans="1:20">
      <c r="A325" s="75" t="s">
        <v>807</v>
      </c>
      <c r="B325" s="168">
        <v>46209</v>
      </c>
      <c r="C325" s="75">
        <v>1</v>
      </c>
      <c r="D325" s="136">
        <v>2114158</v>
      </c>
      <c r="E325" s="135">
        <v>500</v>
      </c>
      <c r="F325" s="30" t="str">
        <f>VLOOKUP(Tablaedad[[#This Row],[Item]],'DT HUEVO'!$A:$B,2,0)</f>
        <v>HUEVO XXL X 10 PET CANASTA X 100 PV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EMPACADOS</v>
      </c>
      <c r="I325" t="str">
        <f>+VLOOKUP(Tablaedad[[#This Row],[Item]],'DT HUEVO'!$A:$D,3,0)</f>
        <v>YUMBO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1754</v>
      </c>
      <c r="T325" t="s">
        <v>1754</v>
      </c>
    </row>
    <row r="326" spans="1:20">
      <c r="A326" s="75" t="s">
        <v>807</v>
      </c>
      <c r="B326" s="168">
        <v>46209</v>
      </c>
      <c r="C326" s="143">
        <v>4</v>
      </c>
      <c r="D326" s="140">
        <v>273001</v>
      </c>
      <c r="E326" s="135">
        <v>4080</v>
      </c>
      <c r="F326" s="30" t="str">
        <f>VLOOKUP(Tablaedad[[#This Row],[Item]],'DT HUEVO'!$A:$B,2,0)</f>
        <v>HUEVO PICADO X 30 BANDEJA GRIS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273001</v>
      </c>
      <c r="R326" t="s">
        <v>1754</v>
      </c>
      <c r="S326" t="s">
        <v>1754</v>
      </c>
      <c r="T326" t="s">
        <v>1754</v>
      </c>
    </row>
    <row r="327" spans="1:20">
      <c r="A327" s="75" t="s">
        <v>807</v>
      </c>
      <c r="B327" s="168">
        <v>46209</v>
      </c>
      <c r="C327" s="75">
        <v>1</v>
      </c>
      <c r="D327" s="136">
        <v>13524</v>
      </c>
      <c r="E327" s="135">
        <v>132720</v>
      </c>
      <c r="F327" s="30" t="str">
        <f>VLOOKUP(Tablaedad[[#This Row],[Item]],'DT HUEVO'!$A:$B,2,0)</f>
        <v>HUEVO B X 240 BANDEJA GRIS CAJA AMARRADO BUENASOS.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EMPACADOS</v>
      </c>
      <c r="I327" t="str">
        <f>+VLOOKUP(Tablaedad[[#This Row],[Item]],'DT HUEVO'!$A:$D,3,0)</f>
        <v>B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1754</v>
      </c>
      <c r="S327" t="s">
        <v>1754</v>
      </c>
      <c r="T327" t="s">
        <v>1754</v>
      </c>
    </row>
    <row r="328" spans="1:20">
      <c r="A328" s="75" t="s">
        <v>808</v>
      </c>
      <c r="B328" s="168">
        <v>46209</v>
      </c>
      <c r="C328" s="75">
        <v>5</v>
      </c>
      <c r="D328" s="136">
        <v>10301</v>
      </c>
      <c r="E328" s="135">
        <v>10080</v>
      </c>
      <c r="F328" s="30" t="str">
        <f>VLOOKUP(Tablaedad[[#This Row],[Item]],'DT HUEVO'!$A:$B,2,0)</f>
        <v>HUEVO AA X30 CARTON GRIS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1754</v>
      </c>
      <c r="S328" t="s">
        <v>1754</v>
      </c>
      <c r="T328" t="s">
        <v>1754</v>
      </c>
    </row>
    <row r="329" spans="1:20">
      <c r="A329" s="75" t="s">
        <v>808</v>
      </c>
      <c r="B329" s="168">
        <v>46209</v>
      </c>
      <c r="C329" s="75">
        <v>8</v>
      </c>
      <c r="D329" s="136">
        <v>10301</v>
      </c>
      <c r="E329" s="135">
        <v>5794</v>
      </c>
      <c r="F329" s="30" t="str">
        <f>VLOOKUP(Tablaedad[[#This Row],[Item]],'DT HUEVO'!$A:$B,2,0)</f>
        <v>HUEVO AA X30 CARTON GRIS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GRIS SUELTO</v>
      </c>
      <c r="I329" t="str">
        <f>+VLOOKUP(Tablaedad[[#This Row],[Item]],'DT HUEVO'!$A:$D,3,0)</f>
        <v>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1754</v>
      </c>
      <c r="S329" t="s">
        <v>1754</v>
      </c>
      <c r="T329" t="s">
        <v>1754</v>
      </c>
    </row>
    <row r="330" spans="1:20">
      <c r="A330" s="75" t="s">
        <v>808</v>
      </c>
      <c r="B330" s="168">
        <v>46209</v>
      </c>
      <c r="C330" s="75">
        <v>1</v>
      </c>
      <c r="D330" s="136">
        <v>10601</v>
      </c>
      <c r="E330" s="135">
        <v>704</v>
      </c>
      <c r="F330" s="30" t="str">
        <f>VLOOKUP(Tablaedad[[#This Row],[Item]],'DT HUEVO'!$A:$B,2,0)</f>
        <v>HUEVO CX30 CARTON GRIS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C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1754</v>
      </c>
      <c r="S330" t="s">
        <v>1754</v>
      </c>
      <c r="T330" t="s">
        <v>1754</v>
      </c>
    </row>
    <row r="331" spans="1:20">
      <c r="A331" s="75" t="s">
        <v>808</v>
      </c>
      <c r="B331" s="168">
        <v>46209</v>
      </c>
      <c r="C331" s="75">
        <v>2</v>
      </c>
      <c r="D331" s="136">
        <v>10601</v>
      </c>
      <c r="E331" s="135">
        <v>590</v>
      </c>
      <c r="F331" s="30" t="str">
        <f>VLOOKUP(Tablaedad[[#This Row],[Item]],'DT HUEVO'!$A:$B,2,0)</f>
        <v>HUEVO CX30 CARTON GRIS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C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46209</v>
      </c>
      <c r="C332" s="75">
        <v>3</v>
      </c>
      <c r="D332" s="136">
        <v>10601</v>
      </c>
      <c r="E332" s="135">
        <v>723</v>
      </c>
      <c r="F332" s="30" t="str">
        <f>VLOOKUP(Tablaedad[[#This Row],[Item]],'DT HUEVO'!$A:$B,2,0)</f>
        <v>HUEVO CX30 CARTON GRIS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GRIS SUELTO</v>
      </c>
      <c r="I332" t="str">
        <f>+VLOOKUP(Tablaedad[[#This Row],[Item]],'DT HUEVO'!$A:$D,3,0)</f>
        <v>C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1754</v>
      </c>
      <c r="S332" t="s">
        <v>1754</v>
      </c>
      <c r="T332" t="s">
        <v>1754</v>
      </c>
    </row>
    <row r="333" spans="1:20">
      <c r="A333" s="75" t="s">
        <v>808</v>
      </c>
      <c r="B333" s="168">
        <v>46209</v>
      </c>
      <c r="C333" s="75">
        <v>4</v>
      </c>
      <c r="D333" s="136">
        <v>10601</v>
      </c>
      <c r="E333" s="135">
        <v>819</v>
      </c>
      <c r="F333" s="30" t="str">
        <f>VLOOKUP(Tablaedad[[#This Row],[Item]],'DT HUEVO'!$A:$B,2,0)</f>
        <v>HUEVO CX30 CARTON GRIS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C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1754</v>
      </c>
      <c r="S333" t="s">
        <v>1754</v>
      </c>
      <c r="T333" t="s">
        <v>1754</v>
      </c>
    </row>
    <row r="334" spans="1:20">
      <c r="A334" s="75" t="s">
        <v>808</v>
      </c>
      <c r="B334" s="168">
        <v>46209</v>
      </c>
      <c r="C334" s="143">
        <v>5</v>
      </c>
      <c r="D334" s="140">
        <v>10601</v>
      </c>
      <c r="E334" s="135">
        <v>620</v>
      </c>
      <c r="F334" s="30" t="str">
        <f>VLOOKUP(Tablaedad[[#This Row],[Item]],'DT HUEVO'!$A:$B,2,0)</f>
        <v>HUEVO CX30 CARTON GRIS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C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1754</v>
      </c>
      <c r="S334" t="s">
        <v>1754</v>
      </c>
      <c r="T334" t="s">
        <v>1754</v>
      </c>
    </row>
    <row r="335" spans="1:20">
      <c r="A335" s="75" t="s">
        <v>808</v>
      </c>
      <c r="B335" s="168">
        <v>46209</v>
      </c>
      <c r="C335" s="75">
        <v>1</v>
      </c>
      <c r="D335" s="136">
        <v>110322</v>
      </c>
      <c r="E335" s="135">
        <v>36000</v>
      </c>
      <c r="F335" s="30" t="str">
        <f>VLOOKUP(Tablaedad[[#This Row],[Item]],'DT HUEVO'!$A:$B,2,0)</f>
        <v>HUEVO L X 30 CARTON VERDE AMARRADO - VENTA INTERNA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46209</v>
      </c>
      <c r="C336" s="75">
        <v>4</v>
      </c>
      <c r="D336" s="136">
        <v>13324</v>
      </c>
      <c r="E336" s="135">
        <v>600</v>
      </c>
      <c r="F336" s="30" t="str">
        <f>VLOOKUP(Tablaedad[[#This Row],[Item]],'DT HUEVO'!$A:$B,2,0)</f>
        <v>HUEVO AA X 30 BAND GRIS AMARRADO TAPA VERDE ALAT - ESTIBADO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EMPACADOS</v>
      </c>
      <c r="I336" t="str">
        <f>+VLOOKUP(Tablaedad[[#This Row],[Item]],'DT HUEVO'!$A:$D,3,0)</f>
        <v>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1754</v>
      </c>
      <c r="S336" t="s">
        <v>1754</v>
      </c>
      <c r="T336" t="s">
        <v>1754</v>
      </c>
    </row>
    <row r="337" spans="1:20">
      <c r="A337" s="75" t="s">
        <v>808</v>
      </c>
      <c r="B337" s="168">
        <v>46209</v>
      </c>
      <c r="C337" s="75">
        <v>1</v>
      </c>
      <c r="D337" s="136">
        <v>13358</v>
      </c>
      <c r="E337" s="135">
        <v>13824</v>
      </c>
      <c r="F337" s="30" t="str">
        <f>VLOOKUP(Tablaedad[[#This Row],[Item]],'DT HUEVO'!$A:$B,2,0)</f>
        <v>HUEVO AA ROJO X 288 CARTON GRIS CAJA-EN DOCENERA-SOL NACIENT.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1754</v>
      </c>
      <c r="S337" t="s">
        <v>1754</v>
      </c>
      <c r="T337" t="s">
        <v>1754</v>
      </c>
    </row>
    <row r="338" spans="1:20">
      <c r="A338" s="75" t="s">
        <v>808</v>
      </c>
      <c r="B338" s="168">
        <v>46209</v>
      </c>
      <c r="C338" s="75">
        <v>1</v>
      </c>
      <c r="D338" s="136">
        <v>13420</v>
      </c>
      <c r="E338" s="135">
        <v>104280</v>
      </c>
      <c r="F338" s="30" t="str">
        <f>VLOOKUP(Tablaedad[[#This Row],[Item]],'DT HUEVO'!$A:$B,2,0)</f>
        <v>HUEVO A X 30 BAND GRIS AMARRADO SOL NACIENTE SANTANDER.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808</v>
      </c>
      <c r="B339" s="168">
        <v>46209</v>
      </c>
      <c r="C339" s="75">
        <v>1</v>
      </c>
      <c r="D339" s="136">
        <v>2010301</v>
      </c>
      <c r="E339" s="135">
        <v>121996</v>
      </c>
      <c r="F339" s="30" t="str">
        <f>VLOOKUP(Tablaedad[[#This Row],[Item]],'DT HUEVO'!$A:$B,2,0)</f>
        <v>HUEVO AA X30 CARTON GRIS CANASTA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808</v>
      </c>
      <c r="B340" s="168">
        <v>46209</v>
      </c>
      <c r="C340" s="75">
        <v>2</v>
      </c>
      <c r="D340" s="136">
        <v>2010301</v>
      </c>
      <c r="E340" s="135">
        <v>138415</v>
      </c>
      <c r="F340" s="30" t="str">
        <f>VLOOKUP(Tablaedad[[#This Row],[Item]],'DT HUEVO'!$A:$B,2,0)</f>
        <v>HUEVO AA X30 CARTON GRIS CANASTA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1754</v>
      </c>
      <c r="S340" t="s">
        <v>1754</v>
      </c>
      <c r="T340" t="s">
        <v>1754</v>
      </c>
    </row>
    <row r="341" spans="1:20">
      <c r="A341" s="75" t="s">
        <v>808</v>
      </c>
      <c r="B341" s="168">
        <v>46209</v>
      </c>
      <c r="C341" s="75">
        <v>1</v>
      </c>
      <c r="D341" s="136">
        <v>2010501</v>
      </c>
      <c r="E341" s="135">
        <v>13800</v>
      </c>
      <c r="F341" s="30" t="str">
        <f>VLOOKUP(Tablaedad[[#This Row],[Item]],'DT HUEVO'!$A:$B,2,0)</f>
        <v>HUEVO B X30 CARTON GRIS CANASTA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1754</v>
      </c>
      <c r="S341" t="s">
        <v>1754</v>
      </c>
      <c r="T341" t="s">
        <v>1754</v>
      </c>
    </row>
    <row r="342" spans="1:20">
      <c r="A342" s="75" t="s">
        <v>808</v>
      </c>
      <c r="B342" s="168">
        <v>46209</v>
      </c>
      <c r="C342" s="143">
        <v>1</v>
      </c>
      <c r="D342" s="140">
        <v>2110202</v>
      </c>
      <c r="E342" s="135">
        <v>100282</v>
      </c>
      <c r="F342" s="30" t="str">
        <f>VLOOKUP(Tablaedad[[#This Row],[Item]],'DT HUEVO'!$A:$B,2,0)</f>
        <v>HUEVO XL X 30 CARTON VERDE CANASTA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VERDE</v>
      </c>
      <c r="I342" t="str">
        <f>+VLOOKUP(Tablaedad[[#This Row],[Item]],'DT HUEVO'!$A:$D,3,0)</f>
        <v>XL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1754</v>
      </c>
      <c r="S342" t="s">
        <v>1754</v>
      </c>
      <c r="T342" t="s">
        <v>1754</v>
      </c>
    </row>
    <row r="343" spans="1:20">
      <c r="A343" s="75" t="s">
        <v>808</v>
      </c>
      <c r="B343" s="168">
        <v>46209</v>
      </c>
      <c r="C343" s="75">
        <v>1</v>
      </c>
      <c r="D343" s="136">
        <v>2110302</v>
      </c>
      <c r="E343" s="135">
        <v>14750</v>
      </c>
      <c r="F343" s="30" t="str">
        <f>VLOOKUP(Tablaedad[[#This Row],[Item]],'DT HUEVO'!$A:$B,2,0)</f>
        <v>HUEVO L X 30 CARTON VERDE CANASTA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VERDE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1754</v>
      </c>
      <c r="S343" t="s">
        <v>1754</v>
      </c>
      <c r="T343" t="s">
        <v>1754</v>
      </c>
    </row>
    <row r="344" spans="1:20">
      <c r="A344" s="75" t="s">
        <v>808</v>
      </c>
      <c r="B344" s="168">
        <v>46209</v>
      </c>
      <c r="C344" s="75">
        <v>1</v>
      </c>
      <c r="D344" s="136">
        <v>410401</v>
      </c>
      <c r="E344" s="135">
        <v>100694</v>
      </c>
      <c r="F344" s="30" t="e">
        <f>VLOOKUP(Tablaedad[[#This Row],[Item]],'DT HUEVO'!$A:$B,2,0)</f>
        <v>#N/A</v>
      </c>
      <c r="G344" s="9" t="str">
        <f>+VLOOKUP(Tablaedad[[#This Row],[CEDI]],'CONVERSION DATOS'!B:C,2,0)</f>
        <v>PALMAS</v>
      </c>
      <c r="H344" s="16" t="e">
        <f>+VLOOKUP(Tablaedad[[#This Row],[Item]],'DT HUEVO'!$A:$E,4,0)</f>
        <v>#N/A</v>
      </c>
      <c r="I344" t="e">
        <f>+VLOOKUP(Tablaedad[[#This Row],[Item]],'DT HUEVO'!$A:$D,3,0)</f>
        <v>#N/A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1754</v>
      </c>
      <c r="S344" t="s">
        <v>1754</v>
      </c>
      <c r="T344" t="s">
        <v>1754</v>
      </c>
    </row>
    <row r="345" spans="1:20">
      <c r="A345" s="75" t="s">
        <v>808</v>
      </c>
      <c r="B345" s="168">
        <v>46209</v>
      </c>
      <c r="C345" s="75">
        <v>3</v>
      </c>
      <c r="D345" s="136">
        <v>76401</v>
      </c>
      <c r="E345" s="135">
        <v>173814</v>
      </c>
      <c r="F345" s="30" t="str">
        <f>VLOOKUP(Tablaedad[[#This Row],[Item]],'DT HUEVO'!$A:$B,2,0)</f>
        <v>REVOLTURA ROJA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REVOLTURA</v>
      </c>
      <c r="P345">
        <f>SUMIFS('DIAS DE INVENTARIO TAT'!R:R,'DIAS DE INVENTARIO TAT'!A:A,Tablaedad[[#This Row],[DESTINO]],'DIAS DE INVENTARIO TAT'!B:B,Tablaedad[[#This Row],[Item]])</f>
        <v>0</v>
      </c>
      <c r="Q345">
        <v>76401</v>
      </c>
      <c r="R345" t="s">
        <v>1754</v>
      </c>
      <c r="S345" t="s">
        <v>1754</v>
      </c>
      <c r="T345" t="s">
        <v>1754</v>
      </c>
    </row>
    <row r="346" spans="1:20">
      <c r="A346" s="75" t="s">
        <v>808</v>
      </c>
      <c r="B346" s="168">
        <v>46209</v>
      </c>
      <c r="C346" s="75">
        <v>1</v>
      </c>
      <c r="D346" s="136">
        <v>72006</v>
      </c>
      <c r="E346" s="135">
        <v>4552</v>
      </c>
      <c r="F346" s="30" t="str">
        <f>VLOOKUP(Tablaedad[[#This Row],[Item]],'DT HUEVO'!$A:$B,2,0)</f>
        <v>HUEVO SUCIO MARCADO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808</v>
      </c>
      <c r="B347" s="168">
        <v>46209</v>
      </c>
      <c r="C347" s="75">
        <v>1</v>
      </c>
      <c r="D347" s="136">
        <v>73001</v>
      </c>
      <c r="E347" s="135">
        <v>25359</v>
      </c>
      <c r="F347" s="30" t="str">
        <f>VLOOKUP(Tablaedad[[#This Row],[Item]],'DT HUEVO'!$A:$B,2,0)</f>
        <v>HUEVO PICADO ROJO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 t="str">
        <f>+VLOOKUP(Tablaedad[[#This Row],[Item]],'DT HUEVO'!$A:$E,5,0)</f>
        <v>PICADO</v>
      </c>
      <c r="P347">
        <f>SUMIFS('DIAS DE INVENTARIO TAT'!R:R,'DIAS DE INVENTARIO TAT'!A:A,Tablaedad[[#This Row],[DESTINO]],'DIAS DE INVENTARIO TAT'!B:B,Tablaedad[[#This Row],[Item]])</f>
        <v>0</v>
      </c>
      <c r="Q347">
        <v>73001</v>
      </c>
      <c r="R347" t="s">
        <v>1754</v>
      </c>
      <c r="S347" t="s">
        <v>1754</v>
      </c>
      <c r="T347" t="s">
        <v>1754</v>
      </c>
    </row>
    <row r="348" spans="1:20">
      <c r="A348" s="75" t="s">
        <v>808</v>
      </c>
      <c r="B348" s="168">
        <v>46209</v>
      </c>
      <c r="C348" s="75">
        <v>1</v>
      </c>
      <c r="D348" s="136">
        <v>79110</v>
      </c>
      <c r="E348" s="135">
        <v>3000</v>
      </c>
      <c r="F348" s="30" t="str">
        <f>VLOOKUP(Tablaedad[[#This Row],[Item]],'DT HUEVO'!$A:$B,2,0)</f>
        <v>HUEVO ROTO - ZF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 t="str">
        <f>+VLOOKUP(Tablaedad[[#This Row],[Item]],'DT HUEVO'!$A:$E,5,0)</f>
        <v>ROTO</v>
      </c>
      <c r="P348">
        <f>SUMIFS('DIAS DE INVENTARIO TAT'!R:R,'DIAS DE INVENTARIO TAT'!A:A,Tablaedad[[#This Row],[DESTINO]],'DIAS DE INVENTARIO TAT'!B:B,Tablaedad[[#This Row],[Item]])</f>
        <v>0</v>
      </c>
      <c r="Q348">
        <v>79110</v>
      </c>
      <c r="R348" t="s">
        <v>1754</v>
      </c>
      <c r="S348" t="s">
        <v>1754</v>
      </c>
      <c r="T348" t="s">
        <v>1754</v>
      </c>
    </row>
    <row r="349" spans="1:20">
      <c r="A349" s="75" t="s">
        <v>1161</v>
      </c>
      <c r="B349" s="168">
        <v>46209</v>
      </c>
      <c r="C349" s="75">
        <v>4</v>
      </c>
      <c r="D349" s="136">
        <v>13358</v>
      </c>
      <c r="E349" s="135">
        <v>42048</v>
      </c>
      <c r="F349" s="30" t="str">
        <f>VLOOKUP(Tablaedad[[#This Row],[Item]],'DT HUEVO'!$A:$B,2,0)</f>
        <v>HUEVO AA ROJO X 288 CARTON GRIS CAJA-EN DOCENERA-SOL NACIENT.</v>
      </c>
      <c r="G349" s="9" t="str">
        <f>+VLOOKUP(Tablaedad[[#This Row],[CEDI]],'CONVERSION DATOS'!B:C,2,0)</f>
        <v>TAT CE BOGOTA</v>
      </c>
      <c r="H349" s="16" t="str">
        <f>+VLOOKUP(Tablaedad[[#This Row],[Item]],'DT HUEVO'!$A:$E,4,0)</f>
        <v>EMPACADOS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1754</v>
      </c>
      <c r="S349" t="s">
        <v>1754</v>
      </c>
      <c r="T349" t="s">
        <v>1754</v>
      </c>
    </row>
    <row r="350" spans="1:20">
      <c r="A350" s="75" t="s">
        <v>1161</v>
      </c>
      <c r="B350" s="168">
        <v>46209</v>
      </c>
      <c r="C350" s="75">
        <v>3</v>
      </c>
      <c r="D350" s="136">
        <v>2010301</v>
      </c>
      <c r="E350" s="135">
        <v>42048</v>
      </c>
      <c r="F350" s="30" t="str">
        <f>VLOOKUP(Tablaedad[[#This Row],[Item]],'DT HUEVO'!$A:$B,2,0)</f>
        <v>HUEVO AA X30 CARTON GRIS CANASTA</v>
      </c>
      <c r="G350" s="9" t="str">
        <f>+VLOOKUP(Tablaedad[[#This Row],[CEDI]],'CONVERSION DATOS'!B:C,2,0)</f>
        <v>TAT CE BOGOTA</v>
      </c>
      <c r="H350" s="16" t="str">
        <f>+VLOOKUP(Tablaedad[[#This Row],[Item]],'DT HUEVO'!$A:$E,4,0)</f>
        <v>GRIS SUELTO</v>
      </c>
      <c r="I350" t="str">
        <f>+VLOOKUP(Tablaedad[[#This Row],[Item]],'DT HUEVO'!$A:$D,3,0)</f>
        <v>AA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1754</v>
      </c>
      <c r="S350" t="s">
        <v>1754</v>
      </c>
      <c r="T350" t="s">
        <v>1754</v>
      </c>
    </row>
    <row r="351" spans="1:20">
      <c r="A351" s="75" t="s">
        <v>1161</v>
      </c>
      <c r="B351" s="168">
        <v>46209</v>
      </c>
      <c r="C351" s="75">
        <v>3</v>
      </c>
      <c r="D351" s="136">
        <v>2410401</v>
      </c>
      <c r="E351" s="135">
        <v>433020</v>
      </c>
      <c r="F351" s="30" t="str">
        <f>VLOOKUP(Tablaedad[[#This Row],[Item]],'DT HUEVO'!$A:$B,2,0)</f>
        <v>HUEVO CE X 30 CARTON GRIS CANASTA</v>
      </c>
      <c r="G351" s="9" t="str">
        <f>+VLOOKUP(Tablaedad[[#This Row],[CEDI]],'CONVERSION DATOS'!B:C,2,0)</f>
        <v>TAT CE BOGOTA</v>
      </c>
      <c r="H351" s="16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1754</v>
      </c>
      <c r="S351" t="s">
        <v>1754</v>
      </c>
      <c r="T351" t="s">
        <v>1754</v>
      </c>
    </row>
    <row r="352" spans="1:20">
      <c r="A352" s="75" t="s">
        <v>1256</v>
      </c>
      <c r="B352" s="168">
        <v>46209</v>
      </c>
      <c r="C352" s="75">
        <v>7</v>
      </c>
      <c r="D352" s="136">
        <v>2110302</v>
      </c>
      <c r="E352" s="135">
        <v>3801</v>
      </c>
      <c r="F352" s="30" t="str">
        <f>VLOOKUP(Tablaedad[[#This Row],[Item]],'DT HUEVO'!$A:$B,2,0)</f>
        <v>HUEVO L X 30 CARTON VERDE CANASTA</v>
      </c>
      <c r="G352" s="9" t="str">
        <f>+VLOOKUP(Tablaedad[[#This Row],[CEDI]],'CONVERSION DATOS'!B:C,2,0)</f>
        <v>TAT SINCELEJO</v>
      </c>
      <c r="H352" s="16" t="str">
        <f>+VLOOKUP(Tablaedad[[#This Row],[Item]],'DT HUEVO'!$A:$E,4,0)</f>
        <v>VERDE</v>
      </c>
      <c r="I352" t="str">
        <f>+VLOOKUP(Tablaedad[[#This Row],[Item]],'DT HUEVO'!$A:$D,3,0)</f>
        <v>L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1754</v>
      </c>
      <c r="T352" t="s">
        <v>1754</v>
      </c>
    </row>
    <row r="353" spans="1:20">
      <c r="A353" s="75" t="s">
        <v>1256</v>
      </c>
      <c r="B353" s="168">
        <v>46209</v>
      </c>
      <c r="C353" s="75">
        <v>7</v>
      </c>
      <c r="D353" s="136">
        <v>2110402</v>
      </c>
      <c r="E353" s="135">
        <v>2511</v>
      </c>
      <c r="F353" s="30" t="str">
        <f>VLOOKUP(Tablaedad[[#This Row],[Item]],'DT HUEVO'!$A:$B,2,0)</f>
        <v>HUEVO M X 30 CARTON VERDE CANASTA</v>
      </c>
      <c r="G353" s="9" t="str">
        <f>+VLOOKUP(Tablaedad[[#This Row],[CEDI]],'CONVERSION DATOS'!B:C,2,0)</f>
        <v>TAT SINCELEJO</v>
      </c>
      <c r="H353" s="16" t="str">
        <f>+VLOOKUP(Tablaedad[[#This Row],[Item]],'DT HUEVO'!$A:$E,4,0)</f>
        <v>VERDE</v>
      </c>
      <c r="I353" t="str">
        <f>+VLOOKUP(Tablaedad[[#This Row],[Item]],'DT HUEVO'!$A:$D,3,0)</f>
        <v>M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1754</v>
      </c>
      <c r="S353" t="s">
        <v>1754</v>
      </c>
      <c r="T353" t="s">
        <v>1754</v>
      </c>
    </row>
    <row r="354" spans="1:20">
      <c r="A354" s="75" t="s">
        <v>1254</v>
      </c>
      <c r="B354" s="168">
        <v>46209</v>
      </c>
      <c r="C354" s="75">
        <v>2</v>
      </c>
      <c r="D354" s="136">
        <v>13324</v>
      </c>
      <c r="E354" s="135">
        <v>1680</v>
      </c>
      <c r="F354" s="30" t="str">
        <f>VLOOKUP(Tablaedad[[#This Row],[Item]],'DT HUEVO'!$A:$B,2,0)</f>
        <v>HUEVO AA X 30 BAND GRIS AMARRADO TAPA VERDE ALAT - ESTIBADO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EMPACADOS</v>
      </c>
      <c r="I354" t="str">
        <f>+VLOOKUP(Tablaedad[[#This Row],[Item]],'DT HUEVO'!$A:$D,3,0)</f>
        <v>AA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1754</v>
      </c>
      <c r="S354" t="s">
        <v>1754</v>
      </c>
      <c r="T354" t="s">
        <v>1754</v>
      </c>
    </row>
    <row r="355" spans="1:20">
      <c r="A355" s="75" t="s">
        <v>1254</v>
      </c>
      <c r="B355" s="168">
        <v>46209</v>
      </c>
      <c r="C355" s="75">
        <v>2</v>
      </c>
      <c r="D355" s="136">
        <v>13512</v>
      </c>
      <c r="E355" s="135">
        <v>1800</v>
      </c>
      <c r="F355" s="30" t="str">
        <f>VLOOKUP(Tablaedad[[#This Row],[Item]],'DT HUEVO'!$A:$B,2,0)</f>
        <v>HUEVO B X 30 CARTON GRIS AMARRADO BUENASOS.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EMPACADOS</v>
      </c>
      <c r="I355" t="str">
        <f>+VLOOKUP(Tablaedad[[#This Row],[Item]],'DT HUEVO'!$A:$D,3,0)</f>
        <v>B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1754</v>
      </c>
      <c r="S355" t="s">
        <v>1754</v>
      </c>
      <c r="T355" t="s">
        <v>1754</v>
      </c>
    </row>
    <row r="356" spans="1:20">
      <c r="A356" s="75" t="s">
        <v>1254</v>
      </c>
      <c r="B356" s="168">
        <v>46209</v>
      </c>
      <c r="C356" s="75">
        <v>4</v>
      </c>
      <c r="D356" s="136">
        <v>2010301</v>
      </c>
      <c r="E356" s="135">
        <v>110563</v>
      </c>
      <c r="F356" s="30" t="str">
        <f>VLOOKUP(Tablaedad[[#This Row],[Item]],'DT HUEVO'!$A:$B,2,0)</f>
        <v>HUEVO AA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1754</v>
      </c>
      <c r="S356" t="s">
        <v>1754</v>
      </c>
      <c r="T356" t="s">
        <v>1754</v>
      </c>
    </row>
    <row r="357" spans="1:20">
      <c r="A357" s="75" t="s">
        <v>1254</v>
      </c>
      <c r="B357" s="168">
        <v>46209</v>
      </c>
      <c r="C357" s="75">
        <v>5</v>
      </c>
      <c r="D357" s="136">
        <v>2010301</v>
      </c>
      <c r="E357" s="135">
        <v>57748</v>
      </c>
      <c r="F357" s="30" t="str">
        <f>VLOOKUP(Tablaedad[[#This Row],[Item]],'DT HUEVO'!$A:$B,2,0)</f>
        <v>HUEVO AA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1754</v>
      </c>
      <c r="T357" t="s">
        <v>1754</v>
      </c>
    </row>
    <row r="358" spans="1:20">
      <c r="A358" s="75" t="s">
        <v>1254</v>
      </c>
      <c r="B358" s="168">
        <v>46209</v>
      </c>
      <c r="C358" s="75">
        <v>6</v>
      </c>
      <c r="D358" s="136">
        <v>2010301</v>
      </c>
      <c r="E358" s="135">
        <v>1273</v>
      </c>
      <c r="F358" s="30" t="str">
        <f>VLOOKUP(Tablaedad[[#This Row],[Item]],'DT HUEVO'!$A:$B,2,0)</f>
        <v>HUEVO AA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1755</v>
      </c>
      <c r="T358" t="s">
        <v>1754</v>
      </c>
    </row>
    <row r="359" spans="1:20">
      <c r="A359" s="75" t="s">
        <v>1254</v>
      </c>
      <c r="B359" s="168">
        <v>46209</v>
      </c>
      <c r="C359" s="75">
        <v>3</v>
      </c>
      <c r="D359" s="136">
        <v>2010301</v>
      </c>
      <c r="E359" s="135">
        <v>105600</v>
      </c>
      <c r="F359" s="30" t="str">
        <f>VLOOKUP(Tablaedad[[#This Row],[Item]],'DT HUEVO'!$A:$B,2,0)</f>
        <v>HUEVO AA X30 CARTON GRIS CANASTA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1254</v>
      </c>
      <c r="B360" s="168">
        <v>46209</v>
      </c>
      <c r="C360" s="75">
        <v>7</v>
      </c>
      <c r="D360" s="136">
        <v>2010401</v>
      </c>
      <c r="E360" s="135">
        <v>176275</v>
      </c>
      <c r="F360" s="30" t="str">
        <f>VLOOKUP(Tablaedad[[#This Row],[Item]],'DT HUEVO'!$A:$B,2,0)</f>
        <v>HUEVO A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1755</v>
      </c>
      <c r="T360" t="s">
        <v>1754</v>
      </c>
    </row>
    <row r="361" spans="1:20">
      <c r="A361" s="75" t="s">
        <v>1254</v>
      </c>
      <c r="B361" s="168">
        <v>46209</v>
      </c>
      <c r="C361" s="75">
        <v>9</v>
      </c>
      <c r="D361" s="136">
        <v>2010401</v>
      </c>
      <c r="E361" s="135">
        <v>126720</v>
      </c>
      <c r="F361" s="30" t="str">
        <f>VLOOKUP(Tablaedad[[#This Row],[Item]],'DT HUEVO'!$A:$B,2,0)</f>
        <v>HUEVO A X30 CARTON GRIS CANASTA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1755</v>
      </c>
      <c r="T361" t="s">
        <v>1754</v>
      </c>
    </row>
    <row r="362" spans="1:20">
      <c r="A362" s="75" t="s">
        <v>1254</v>
      </c>
      <c r="B362" s="168">
        <v>46209</v>
      </c>
      <c r="C362" s="75">
        <v>3</v>
      </c>
      <c r="D362" s="136">
        <v>2010401</v>
      </c>
      <c r="E362" s="135">
        <v>126240</v>
      </c>
      <c r="F362" s="30" t="str">
        <f>VLOOKUP(Tablaedad[[#This Row],[Item]],'DT HUEVO'!$A:$B,2,0)</f>
        <v>HUEVO A X30 CARTON GRIS CANASTA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1754</v>
      </c>
      <c r="T362" t="s">
        <v>1754</v>
      </c>
    </row>
    <row r="363" spans="1:20">
      <c r="A363" s="75" t="s">
        <v>1254</v>
      </c>
      <c r="B363" s="168">
        <v>46209</v>
      </c>
      <c r="C363" s="75">
        <v>4</v>
      </c>
      <c r="D363" s="136">
        <v>2010401</v>
      </c>
      <c r="E363" s="135">
        <v>34620</v>
      </c>
      <c r="F363" s="30" t="str">
        <f>VLOOKUP(Tablaedad[[#This Row],[Item]],'DT HUEVO'!$A:$B,2,0)</f>
        <v>HUEVO A X30 CARTON GRIS CANASTA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GRIS SUELTO</v>
      </c>
      <c r="I363" t="str">
        <f>+VLOOKUP(Tablaedad[[#This Row],[Item]],'DT HUEVO'!$A:$D,3,0)</f>
        <v>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1254</v>
      </c>
      <c r="B364" s="168">
        <v>46209</v>
      </c>
      <c r="C364" s="143">
        <v>4</v>
      </c>
      <c r="D364" s="140">
        <v>2010501</v>
      </c>
      <c r="E364" s="135">
        <v>31956</v>
      </c>
      <c r="F364" s="30" t="str">
        <f>VLOOKUP(Tablaedad[[#This Row],[Item]],'DT HUEVO'!$A:$B,2,0)</f>
        <v>HUEVO B X30 CARTON GRIS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1254</v>
      </c>
      <c r="B365" s="168">
        <v>46209</v>
      </c>
      <c r="C365" s="75">
        <v>3</v>
      </c>
      <c r="D365" s="136">
        <v>13358</v>
      </c>
      <c r="E365" s="135">
        <v>145728</v>
      </c>
      <c r="F365" s="30" t="str">
        <f>VLOOKUP(Tablaedad[[#This Row],[Item]],'DT HUEVO'!$A:$B,2,0)</f>
        <v>HUEVO AA ROJO X 288 CARTON GRIS CAJA-EN DOCENERA-SOL NACIENT.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EMPACADOS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1254</v>
      </c>
      <c r="B366" s="168">
        <v>46209</v>
      </c>
      <c r="C366" s="75">
        <v>4</v>
      </c>
      <c r="D366" s="136">
        <v>13358</v>
      </c>
      <c r="E366" s="135">
        <v>8928</v>
      </c>
      <c r="F366" s="30" t="str">
        <f>VLOOKUP(Tablaedad[[#This Row],[Item]],'DT HUEVO'!$A:$B,2,0)</f>
        <v>HUEVO AA ROJO X 288 CARTON GRIS CAJA-EN DOCENERA-SOL NACIENT.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EMPACADOS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1254</v>
      </c>
      <c r="B367" s="168">
        <v>46209</v>
      </c>
      <c r="C367" s="75">
        <v>6</v>
      </c>
      <c r="D367" s="136">
        <v>13358</v>
      </c>
      <c r="E367" s="135">
        <v>2880</v>
      </c>
      <c r="F367" s="30" t="str">
        <f>VLOOKUP(Tablaedad[[#This Row],[Item]],'DT HUEVO'!$A:$B,2,0)</f>
        <v>HUEVO AA ROJO X 288 CARTON GRIS CAJA-EN DOCENERA-SOL NACIENT.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EMPACADOS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1755</v>
      </c>
      <c r="T367" t="s">
        <v>1754</v>
      </c>
    </row>
    <row r="368" spans="1:20">
      <c r="A368" s="75" t="s">
        <v>1254</v>
      </c>
      <c r="B368" s="168">
        <v>46209</v>
      </c>
      <c r="C368" s="75">
        <v>11</v>
      </c>
      <c r="D368" s="136">
        <v>72001</v>
      </c>
      <c r="E368" s="135">
        <v>986</v>
      </c>
      <c r="F368" s="30" t="str">
        <f>VLOOKUP(Tablaedad[[#This Row],[Item]],'DT HUEVO'!$A:$B,2,0)</f>
        <v>HUEVO SUCIO DE JAULA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SUCIO</v>
      </c>
      <c r="P368">
        <f>SUMIFS('DIAS DE INVENTARIO TAT'!R:R,'DIAS DE INVENTARIO TAT'!A:A,Tablaedad[[#This Row],[DESTINO]],'DIAS DE INVENTARIO TAT'!B:B,Tablaedad[[#This Row],[Item]])</f>
        <v>0</v>
      </c>
      <c r="Q368">
        <v>72001</v>
      </c>
      <c r="R368" t="s">
        <v>1755</v>
      </c>
      <c r="S368" t="s">
        <v>1754</v>
      </c>
      <c r="T368" t="s">
        <v>1754</v>
      </c>
    </row>
    <row r="369" spans="1:20">
      <c r="A369" s="75" t="s">
        <v>1254</v>
      </c>
      <c r="B369" s="168">
        <v>46209</v>
      </c>
      <c r="C369" s="75">
        <v>10</v>
      </c>
      <c r="D369" s="136">
        <v>72001</v>
      </c>
      <c r="E369" s="135">
        <v>1666</v>
      </c>
      <c r="F369" s="30" t="str">
        <f>VLOOKUP(Tablaedad[[#This Row],[Item]],'DT HUEVO'!$A:$B,2,0)</f>
        <v>HUEVO SUCIO DE JAULA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SUCIO</v>
      </c>
      <c r="P369">
        <f>SUMIFS('DIAS DE INVENTARIO TAT'!R:R,'DIAS DE INVENTARIO TAT'!A:A,Tablaedad[[#This Row],[DESTINO]],'DIAS DE INVENTARIO TAT'!B:B,Tablaedad[[#This Row],[Item]])</f>
        <v>0</v>
      </c>
      <c r="Q369">
        <v>72001</v>
      </c>
      <c r="R369" t="s">
        <v>1755</v>
      </c>
      <c r="S369" t="s">
        <v>1754</v>
      </c>
      <c r="T369" t="s">
        <v>1754</v>
      </c>
    </row>
    <row r="370" spans="1:20">
      <c r="A370" s="75" t="s">
        <v>1254</v>
      </c>
      <c r="B370" s="168">
        <v>46209</v>
      </c>
      <c r="C370" s="75">
        <v>8</v>
      </c>
      <c r="D370" s="136">
        <v>72001</v>
      </c>
      <c r="E370" s="135">
        <v>756</v>
      </c>
      <c r="F370" s="30" t="str">
        <f>VLOOKUP(Tablaedad[[#This Row],[Item]],'DT HUEVO'!$A:$B,2,0)</f>
        <v>HUEVO SUCIO DE JAULA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str">
        <f>+VLOOKUP(Tablaedad[[#This Row],[Item]],'DT HUEVO'!$A:$E,5,0)</f>
        <v>SUCIO</v>
      </c>
      <c r="P370">
        <f>SUMIFS('DIAS DE INVENTARIO TAT'!R:R,'DIAS DE INVENTARIO TAT'!A:A,Tablaedad[[#This Row],[DESTINO]],'DIAS DE INVENTARIO TAT'!B:B,Tablaedad[[#This Row],[Item]])</f>
        <v>0</v>
      </c>
      <c r="Q370">
        <v>72001</v>
      </c>
      <c r="R370" t="s">
        <v>1755</v>
      </c>
      <c r="S370" t="s">
        <v>1754</v>
      </c>
      <c r="T370" t="s">
        <v>1754</v>
      </c>
    </row>
    <row r="371" spans="1:20">
      <c r="A371" s="75" t="s">
        <v>1254</v>
      </c>
      <c r="B371" s="168">
        <v>46209</v>
      </c>
      <c r="C371" s="75">
        <v>7</v>
      </c>
      <c r="D371" s="136">
        <v>72001</v>
      </c>
      <c r="E371" s="135">
        <v>1320</v>
      </c>
      <c r="F371" s="30" t="str">
        <f>VLOOKUP(Tablaedad[[#This Row],[Item]],'DT HUEVO'!$A:$B,2,0)</f>
        <v>HUEVO SUCIO DE JAULA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 t="str">
        <f>+VLOOKUP(Tablaedad[[#This Row],[Item]],'DT HUEVO'!$A:$E,5,0)</f>
        <v>SUCIO</v>
      </c>
      <c r="P371">
        <f>SUMIFS('DIAS DE INVENTARIO TAT'!R:R,'DIAS DE INVENTARIO TAT'!A:A,Tablaedad[[#This Row],[DESTINO]],'DIAS DE INVENTARIO TAT'!B:B,Tablaedad[[#This Row],[Item]])</f>
        <v>0</v>
      </c>
      <c r="Q371">
        <v>72001</v>
      </c>
      <c r="R371" t="s">
        <v>1755</v>
      </c>
      <c r="S371" t="s">
        <v>1754</v>
      </c>
      <c r="T371" t="s">
        <v>1754</v>
      </c>
    </row>
    <row r="372" spans="1:20">
      <c r="A372" s="75" t="s">
        <v>1254</v>
      </c>
      <c r="B372" s="168">
        <v>46209</v>
      </c>
      <c r="C372" s="75">
        <v>4</v>
      </c>
      <c r="D372" s="136">
        <v>72001</v>
      </c>
      <c r="E372" s="135">
        <v>2426</v>
      </c>
      <c r="F372" s="30" t="str">
        <f>VLOOKUP(Tablaedad[[#This Row],[Item]],'DT HUEVO'!$A:$B,2,0)</f>
        <v>HUEVO SUCIO DE JAULA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 t="str">
        <f>+VLOOKUP(Tablaedad[[#This Row],[Item]],'DT HUEVO'!$A:$E,5,0)</f>
        <v>SUCIO</v>
      </c>
      <c r="P372">
        <f>SUMIFS('DIAS DE INVENTARIO TAT'!R:R,'DIAS DE INVENTARIO TAT'!A:A,Tablaedad[[#This Row],[DESTINO]],'DIAS DE INVENTARIO TAT'!B:B,Tablaedad[[#This Row],[Item]])</f>
        <v>0</v>
      </c>
      <c r="Q372">
        <v>72001</v>
      </c>
      <c r="R372" t="s">
        <v>1754</v>
      </c>
      <c r="S372" t="s">
        <v>1754</v>
      </c>
      <c r="T372" t="s">
        <v>1754</v>
      </c>
    </row>
    <row r="373" spans="1:20">
      <c r="A373" s="75" t="s">
        <v>1433</v>
      </c>
      <c r="B373" s="168">
        <v>46209</v>
      </c>
      <c r="C373" s="75">
        <v>4</v>
      </c>
      <c r="D373" s="136">
        <v>112271</v>
      </c>
      <c r="E373" s="135">
        <v>6000</v>
      </c>
      <c r="F373" s="30" t="str">
        <f>VLOOKUP(Tablaedad[[#This Row],[Item]],'DT HUEVO'!$A:$B,2,0)</f>
        <v>HUEVO XL X 15 PET CAJA X 300 - TAT</v>
      </c>
      <c r="G373" s="9" t="str">
        <f>+VLOOKUP(Tablaedad[[#This Row],[CEDI]],'CONVERSION DATOS'!B:C,2,0)</f>
        <v>TAT BOGOTA SIBERIA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1754</v>
      </c>
      <c r="T373" t="s">
        <v>1754</v>
      </c>
    </row>
    <row r="374" spans="1:20">
      <c r="A374" s="75" t="s">
        <v>1433</v>
      </c>
      <c r="B374" s="168">
        <v>46209</v>
      </c>
      <c r="C374" s="75">
        <v>4</v>
      </c>
      <c r="D374" s="136">
        <v>152384</v>
      </c>
      <c r="E374" s="135">
        <v>1136</v>
      </c>
      <c r="F374" s="30" t="str">
        <f>VLOOKUP(Tablaedad[[#This Row],[Item]],'DT HUEVO'!$A:$B,2,0)</f>
        <v>HUEVO L X 15 PAGUE 14 PET CAJA X 300.</v>
      </c>
      <c r="G374" s="9" t="str">
        <f>+VLOOKUP(Tablaedad[[#This Row],[CEDI]],'CONVERSION DATOS'!B:C,2,0)</f>
        <v>TAT BOGOTA SIBERIA</v>
      </c>
      <c r="H374" s="16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1754</v>
      </c>
      <c r="T374" t="s">
        <v>1754</v>
      </c>
    </row>
    <row r="375" spans="1:20">
      <c r="A375" s="75" t="s">
        <v>1433</v>
      </c>
      <c r="B375" s="168">
        <v>46209</v>
      </c>
      <c r="C375" s="75">
        <v>4</v>
      </c>
      <c r="D375" s="136">
        <v>2010102</v>
      </c>
      <c r="E375" s="135">
        <v>6478</v>
      </c>
      <c r="F375" s="30" t="str">
        <f>VLOOKUP(Tablaedad[[#This Row],[Item]],'DT HUEVO'!$A:$B,2,0)</f>
        <v>HUEVO YUMBO X20 CARTON VERDE CANASTA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VERDE</v>
      </c>
      <c r="I375" t="str">
        <f>+VLOOKUP(Tablaedad[[#This Row],[Item]],'DT HUEVO'!$A:$D,3,0)</f>
        <v>YUMBO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1433</v>
      </c>
      <c r="B376" s="168">
        <v>46209</v>
      </c>
      <c r="C376" s="75">
        <v>4</v>
      </c>
      <c r="D376" s="136">
        <v>2110202</v>
      </c>
      <c r="E376" s="135">
        <v>36273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1754</v>
      </c>
      <c r="S376" t="s">
        <v>1754</v>
      </c>
      <c r="T376" t="s">
        <v>1754</v>
      </c>
    </row>
    <row r="377" spans="1:20">
      <c r="A377" s="75" t="s">
        <v>1433</v>
      </c>
      <c r="B377" s="168">
        <v>46209</v>
      </c>
      <c r="C377" s="75">
        <v>4</v>
      </c>
      <c r="D377" s="136">
        <v>2110217</v>
      </c>
      <c r="E377" s="135">
        <v>6060</v>
      </c>
      <c r="F377" s="30" t="str">
        <f>VLOOKUP(Tablaedad[[#This Row],[Item]],'DT HUEVO'!$A:$B,2,0)</f>
        <v>HUEVO XL X 30 CARTON VERDE AMARRADO SIN ETIQUETA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1433</v>
      </c>
      <c r="B378" s="168">
        <v>46209</v>
      </c>
      <c r="C378" s="75">
        <v>4</v>
      </c>
      <c r="D378" s="136">
        <v>2110302</v>
      </c>
      <c r="E378" s="135">
        <v>252</v>
      </c>
      <c r="F378" s="30" t="str">
        <f>VLOOKUP(Tablaedad[[#This Row],[Item]],'DT HUEVO'!$A:$B,2,0)</f>
        <v>HUEVO L X 30 CARTON VERDE CANASTA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VERDE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1433</v>
      </c>
      <c r="B379" s="168">
        <v>46209</v>
      </c>
      <c r="C379" s="75">
        <v>3</v>
      </c>
      <c r="D379" s="136">
        <v>2110402</v>
      </c>
      <c r="E379" s="135">
        <v>233</v>
      </c>
      <c r="F379" s="30" t="str">
        <f>VLOOKUP(Tablaedad[[#This Row],[Item]],'DT HUEVO'!$A:$B,2,0)</f>
        <v>HUEVO M X 30 CARTON VERDE CANASTA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VERDE</v>
      </c>
      <c r="I379" t="str">
        <f>+VLOOKUP(Tablaedad[[#This Row],[Item]],'DT HUEVO'!$A:$D,3,0)</f>
        <v>M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1433</v>
      </c>
      <c r="B380" s="168">
        <v>46209</v>
      </c>
      <c r="C380" s="75">
        <v>3</v>
      </c>
      <c r="D380" s="136">
        <v>2112207</v>
      </c>
      <c r="E380" s="135">
        <v>720</v>
      </c>
      <c r="F380" s="30" t="str">
        <f>VLOOKUP(Tablaedad[[#This Row],[Item]],'DT HUEVO'!$A:$B,2,0)</f>
        <v>HUEVO XL X 15 PET CANASTA</v>
      </c>
      <c r="G380" s="9" t="str">
        <f>+VLOOKUP(Tablaedad[[#This Row],[CEDI]],'CONVERSION DATOS'!B:C,2,0)</f>
        <v>TAT BOGOTA SIBERIA</v>
      </c>
      <c r="H380" s="16" t="str">
        <f>+VLOOKUP(Tablaedad[[#This Row],[Item]],'DT HUEVO'!$A:$E,4,0)</f>
        <v>EMPACADOS</v>
      </c>
      <c r="I380" t="str">
        <f>+VLOOKUP(Tablaedad[[#This Row],[Item]],'DT HUEVO'!$A:$D,3,0)</f>
        <v>XL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 t="str">
        <f>+VLOOKUP(Tablaedad[[#This Row],[Item]],'DT HUEVO'!$A:$E,5,0)</f>
        <v>TAT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1433</v>
      </c>
      <c r="B381" s="168">
        <v>46209</v>
      </c>
      <c r="C381" s="75">
        <v>4</v>
      </c>
      <c r="D381" s="136">
        <v>2152388</v>
      </c>
      <c r="E381" s="135">
        <v>180</v>
      </c>
      <c r="F381" s="30" t="str">
        <f>VLOOKUP(Tablaedad[[#This Row],[Item]],'DT HUEVO'!$A:$B,2,0)</f>
        <v>HUEVO L X 15 PAGUE 14 PET EN CANASTA.</v>
      </c>
      <c r="G381" s="9" t="str">
        <f>+VLOOKUP(Tablaedad[[#This Row],[CEDI]],'CONVERSION DATOS'!B:C,2,0)</f>
        <v>TAT BOGOTA SIBERIA</v>
      </c>
      <c r="H381" s="16" t="str">
        <f>+VLOOKUP(Tablaedad[[#This Row],[Item]],'DT HUEVO'!$A:$E,4,0)</f>
        <v>EMPACADOS</v>
      </c>
      <c r="I381" t="str">
        <f>+VLOOKUP(Tablaedad[[#This Row],[Item]],'DT HUEVO'!$A:$D,3,0)</f>
        <v>L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812</v>
      </c>
      <c r="B382" s="168">
        <v>46209</v>
      </c>
      <c r="C382" s="75">
        <v>6</v>
      </c>
      <c r="D382" s="136">
        <v>2110202</v>
      </c>
      <c r="E382" s="135">
        <v>1412</v>
      </c>
      <c r="F382" s="30" t="str">
        <f>VLOOKUP(Tablaedad[[#This Row],[Item]],'DT HUEVO'!$A:$B,2,0)</f>
        <v>HUEVO XL X 30 CARTON VERDE CANASTA</v>
      </c>
      <c r="G382" s="9" t="str">
        <f>+VLOOKUP(Tablaedad[[#This Row],[CEDI]],'CONVERSION DATOS'!B:C,2,0)</f>
        <v>TAT VILLAVICENCIO</v>
      </c>
      <c r="H382" s="16" t="str">
        <f>+VLOOKUP(Tablaedad[[#This Row],[Item]],'DT HUEVO'!$A:$E,4,0)</f>
        <v>VERDE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1754</v>
      </c>
      <c r="T382" t="s">
        <v>1754</v>
      </c>
    </row>
    <row r="383" spans="1:20">
      <c r="A383" s="75" t="s">
        <v>812</v>
      </c>
      <c r="B383" s="168">
        <v>46209</v>
      </c>
      <c r="C383" s="75">
        <v>5</v>
      </c>
      <c r="D383" s="136">
        <v>2110302</v>
      </c>
      <c r="E383" s="135">
        <v>16753</v>
      </c>
      <c r="F383" s="30" t="str">
        <f>VLOOKUP(Tablaedad[[#This Row],[Item]],'DT HUEVO'!$A:$B,2,0)</f>
        <v>HUEVO L X 30 CARTON VERDE CANASTA</v>
      </c>
      <c r="G383" s="9" t="str">
        <f>+VLOOKUP(Tablaedad[[#This Row],[CEDI]],'CONVERSION DATOS'!B:C,2,0)</f>
        <v>TAT VILLAVICENCIO</v>
      </c>
      <c r="H383" s="16" t="str">
        <f>+VLOOKUP(Tablaedad[[#This Row],[Item]],'DT HUEVO'!$A:$E,4,0)</f>
        <v>VERDE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1754</v>
      </c>
      <c r="T383" t="s">
        <v>1754</v>
      </c>
    </row>
    <row r="384" spans="1:20">
      <c r="A384" s="75" t="s">
        <v>1493</v>
      </c>
      <c r="B384" s="168">
        <v>46209</v>
      </c>
      <c r="C384" s="75">
        <v>6</v>
      </c>
      <c r="D384" s="136">
        <v>10301</v>
      </c>
      <c r="E384" s="135">
        <v>2527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1754</v>
      </c>
      <c r="S384" t="s">
        <v>1755</v>
      </c>
      <c r="T384" t="s">
        <v>1754</v>
      </c>
    </row>
    <row r="385" spans="1:20">
      <c r="A385" s="75" t="s">
        <v>1493</v>
      </c>
      <c r="B385" s="168">
        <v>46209</v>
      </c>
      <c r="C385" s="75">
        <v>7</v>
      </c>
      <c r="D385" s="136">
        <v>10301</v>
      </c>
      <c r="E385" s="135">
        <v>2160</v>
      </c>
      <c r="F385" s="30" t="str">
        <f>VLOOKUP(Tablaedad[[#This Row],[Item]],'DT HUEVO'!$A:$B,2,0)</f>
        <v>HUEVO AA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1754</v>
      </c>
      <c r="S385" t="s">
        <v>1755</v>
      </c>
      <c r="T385" t="s">
        <v>1754</v>
      </c>
    </row>
    <row r="386" spans="1:20">
      <c r="A386" s="75" t="s">
        <v>1493</v>
      </c>
      <c r="B386" s="168">
        <v>46209</v>
      </c>
      <c r="C386" s="75">
        <v>6</v>
      </c>
      <c r="D386" s="136">
        <v>10301</v>
      </c>
      <c r="E386" s="135">
        <v>6912</v>
      </c>
      <c r="F386" s="30" t="str">
        <f>VLOOKUP(Tablaedad[[#This Row],[Item]],'DT HUEVO'!$A:$B,2,0)</f>
        <v>HUEVO AA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1755</v>
      </c>
      <c r="T386" t="s">
        <v>1754</v>
      </c>
    </row>
    <row r="387" spans="1:20">
      <c r="A387" s="75" t="s">
        <v>1493</v>
      </c>
      <c r="B387" s="168">
        <v>46209</v>
      </c>
      <c r="C387" s="75">
        <v>5</v>
      </c>
      <c r="D387" s="136">
        <v>10301</v>
      </c>
      <c r="E387" s="135">
        <v>4353</v>
      </c>
      <c r="F387" s="30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1754</v>
      </c>
      <c r="S387" t="s">
        <v>1754</v>
      </c>
      <c r="T387" t="s">
        <v>1754</v>
      </c>
    </row>
    <row r="388" spans="1:20">
      <c r="A388" s="75" t="s">
        <v>1493</v>
      </c>
      <c r="B388" s="168">
        <v>46209</v>
      </c>
      <c r="C388" s="75">
        <v>10</v>
      </c>
      <c r="D388" s="136">
        <v>10401</v>
      </c>
      <c r="E388" s="135">
        <v>18043</v>
      </c>
      <c r="F388" s="30" t="str">
        <f>VLOOKUP(Tablaedad[[#This Row],[Item]],'DT HUEVO'!$A:$B,2,0)</f>
        <v>HUEVO 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1754</v>
      </c>
      <c r="S388" t="s">
        <v>1755</v>
      </c>
      <c r="T388" t="s">
        <v>1754</v>
      </c>
    </row>
    <row r="389" spans="1:20">
      <c r="A389" s="75" t="s">
        <v>1493</v>
      </c>
      <c r="B389" s="168">
        <v>46209</v>
      </c>
      <c r="C389" s="75">
        <v>7</v>
      </c>
      <c r="D389" s="136">
        <v>10401</v>
      </c>
      <c r="E389" s="135">
        <v>12954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1755</v>
      </c>
      <c r="T389" t="s">
        <v>1754</v>
      </c>
    </row>
    <row r="390" spans="1:20">
      <c r="A390" s="75" t="s">
        <v>1493</v>
      </c>
      <c r="B390" s="168">
        <v>46209</v>
      </c>
      <c r="C390" s="75">
        <v>5</v>
      </c>
      <c r="D390" s="136">
        <v>10401</v>
      </c>
      <c r="E390" s="135">
        <v>4258</v>
      </c>
      <c r="F390" s="30" t="str">
        <f>VLOOKUP(Tablaedad[[#This Row],[Item]],'DT HUEVO'!$A:$B,2,0)</f>
        <v>HUEVO A X30 CARTON GRIS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1493</v>
      </c>
      <c r="B391" s="168">
        <v>46209</v>
      </c>
      <c r="C391" s="75">
        <v>10</v>
      </c>
      <c r="D391" s="136">
        <v>10501</v>
      </c>
      <c r="E391" s="135">
        <v>1789</v>
      </c>
      <c r="F391" s="30" t="str">
        <f>VLOOKUP(Tablaedad[[#This Row],[Item]],'DT HUEVO'!$A:$B,2,0)</f>
        <v>HUEVO B X30 CARTON GRIS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1755</v>
      </c>
      <c r="T391" t="s">
        <v>1754</v>
      </c>
    </row>
    <row r="392" spans="1:20">
      <c r="A392" s="75" t="s">
        <v>1493</v>
      </c>
      <c r="B392" s="168">
        <v>46209</v>
      </c>
      <c r="C392" s="75">
        <v>2</v>
      </c>
      <c r="D392" s="136">
        <v>13420</v>
      </c>
      <c r="E392" s="135">
        <v>300</v>
      </c>
      <c r="F392" s="30" t="str">
        <f>VLOOKUP(Tablaedad[[#This Row],[Item]],'DT HUEVO'!$A:$B,2,0)</f>
        <v>HUEVO A X 30 BAND GRIS AMARRADO SOL NACIENTE SANTANDER.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1494</v>
      </c>
      <c r="B393" s="168">
        <v>46209</v>
      </c>
      <c r="C393" s="75">
        <v>3</v>
      </c>
      <c r="D393" s="136">
        <v>2010401</v>
      </c>
      <c r="E393" s="135">
        <v>209280</v>
      </c>
      <c r="F393" s="30" t="str">
        <f>VLOOKUP(Tablaedad[[#This Row],[Item]],'DT HUEVO'!$A:$B,2,0)</f>
        <v>HUEVO A X30 CARTON GRIS CANASTA</v>
      </c>
      <c r="G393" s="9" t="str">
        <f>+VLOOKUP(Tablaedad[[#This Row],[CEDI]],'CONVERSION DATOS'!B:C,2,0)</f>
        <v>TAT CE MONTERIA</v>
      </c>
      <c r="H393" s="16" t="str">
        <f>+VLOOKUP(Tablaedad[[#This Row],[Item]],'DT HUEVO'!$A:$E,4,0)</f>
        <v>GRIS SUELTO</v>
      </c>
      <c r="I393" t="str">
        <f>+VLOOKUP(Tablaedad[[#This Row],[Item]],'DT HUEVO'!$A:$D,3,0)</f>
        <v>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1754</v>
      </c>
      <c r="S393" t="s">
        <v>1754</v>
      </c>
      <c r="T393" t="s">
        <v>1754</v>
      </c>
    </row>
    <row r="394" spans="1:20">
      <c r="A394" s="75" t="s">
        <v>1494</v>
      </c>
      <c r="B394" s="168">
        <v>46209</v>
      </c>
      <c r="C394" s="75">
        <v>4</v>
      </c>
      <c r="D394" s="136">
        <v>2010401</v>
      </c>
      <c r="E394" s="135">
        <v>187060</v>
      </c>
      <c r="F394" s="30" t="str">
        <f>VLOOKUP(Tablaedad[[#This Row],[Item]],'DT HUEVO'!$A:$B,2,0)</f>
        <v>HUEVO A X30 CARTON GRIS CANASTA</v>
      </c>
      <c r="G394" s="9" t="str">
        <f>+VLOOKUP(Tablaedad[[#This Row],[CEDI]],'CONVERSION DATOS'!B:C,2,0)</f>
        <v>TAT CE MONTERIA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1754</v>
      </c>
      <c r="T394" t="s">
        <v>1754</v>
      </c>
    </row>
    <row r="395" spans="1:20">
      <c r="A395" s="75" t="s">
        <v>1494</v>
      </c>
      <c r="B395" s="168">
        <v>46209</v>
      </c>
      <c r="C395" s="75">
        <v>3</v>
      </c>
      <c r="D395" s="136">
        <v>2010301</v>
      </c>
      <c r="E395" s="135">
        <v>84480</v>
      </c>
      <c r="F395" s="30" t="str">
        <f>VLOOKUP(Tablaedad[[#This Row],[Item]],'DT HUEVO'!$A:$B,2,0)</f>
        <v>HUEVO AA X30 CARTON GRIS CANASTA</v>
      </c>
      <c r="G395" s="9" t="str">
        <f>+VLOOKUP(Tablaedad[[#This Row],[CEDI]],'CONVERSION DATOS'!B:C,2,0)</f>
        <v>TAT CE MONTERIA</v>
      </c>
      <c r="H395" s="16" t="str">
        <f>+VLOOKUP(Tablaedad[[#This Row],[Item]],'DT HUEVO'!$A:$E,4,0)</f>
        <v>GRIS SUELTO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1494</v>
      </c>
      <c r="B396" s="168">
        <v>46209</v>
      </c>
      <c r="C396" s="75">
        <v>4</v>
      </c>
      <c r="D396" s="136">
        <v>2010301</v>
      </c>
      <c r="E396" s="135">
        <v>60480</v>
      </c>
      <c r="F396" s="30" t="str">
        <f>VLOOKUP(Tablaedad[[#This Row],[Item]],'DT HUEVO'!$A:$B,2,0)</f>
        <v>HUEVO AA X30 CARTON GRIS CANASTA</v>
      </c>
      <c r="G396" s="9" t="str">
        <f>+VLOOKUP(Tablaedad[[#This Row],[CEDI]],'CONVERSION DATOS'!B:C,2,0)</f>
        <v>TAT CE MONTERIA</v>
      </c>
      <c r="H396" s="16" t="str">
        <f>+VLOOKUP(Tablaedad[[#This Row],[Item]],'DT HUEVO'!$A:$E,4,0)</f>
        <v>GRIS SUELTO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1754</v>
      </c>
      <c r="S396" t="s">
        <v>1754</v>
      </c>
      <c r="T396" t="s">
        <v>1754</v>
      </c>
    </row>
    <row r="397" spans="1:20">
      <c r="A397" s="75" t="s">
        <v>1494</v>
      </c>
      <c r="B397" s="168">
        <v>46209</v>
      </c>
      <c r="C397" s="75">
        <v>7</v>
      </c>
      <c r="D397" s="136">
        <v>2010301</v>
      </c>
      <c r="E397" s="135">
        <v>31029</v>
      </c>
      <c r="F397" s="30" t="str">
        <f>VLOOKUP(Tablaedad[[#This Row],[Item]],'DT HUEVO'!$A:$B,2,0)</f>
        <v>HUEVO AA X30 CARTON GRIS CANASTA</v>
      </c>
      <c r="G397" s="9" t="str">
        <f>+VLOOKUP(Tablaedad[[#This Row],[CEDI]],'CONVERSION DATOS'!B:C,2,0)</f>
        <v>TAT CE MONTERIA</v>
      </c>
      <c r="H397" s="16" t="str">
        <f>+VLOOKUP(Tablaedad[[#This Row],[Item]],'DT HUEVO'!$A:$E,4,0)</f>
        <v>GRIS SUELTO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1755</v>
      </c>
      <c r="T397" t="s">
        <v>1754</v>
      </c>
    </row>
    <row r="398" spans="1:20">
      <c r="A398" s="75" t="s">
        <v>804</v>
      </c>
      <c r="B398" s="168">
        <v>46209</v>
      </c>
      <c r="C398" s="75">
        <v>6</v>
      </c>
      <c r="D398" s="136">
        <v>2110302</v>
      </c>
      <c r="E398" s="135">
        <v>33457</v>
      </c>
      <c r="F398" s="30" t="str">
        <f>VLOOKUP(Tablaedad[[#This Row],[Item]],'DT HUEVO'!$A:$B,2,0)</f>
        <v>HUEVO L X 30 CARTON VERDE CANASTA</v>
      </c>
      <c r="G398" s="9" t="str">
        <f>+VLOOKUP(Tablaedad[[#This Row],[CEDI]],'CONVERSION DATOS'!B:C,2,0)</f>
        <v xml:space="preserve">TAT SANTA MARTA </v>
      </c>
      <c r="H398" s="16" t="str">
        <f>+VLOOKUP(Tablaedad[[#This Row],[Item]],'DT HUEVO'!$A:$E,4,0)</f>
        <v>VERDE</v>
      </c>
      <c r="I398" t="str">
        <f>+VLOOKUP(Tablaedad[[#This Row],[Item]],'DT HUEVO'!$A:$D,3,0)</f>
        <v>L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804</v>
      </c>
      <c r="B399" s="168">
        <v>46209</v>
      </c>
      <c r="C399" s="75">
        <v>4</v>
      </c>
      <c r="D399" s="136">
        <v>2110402</v>
      </c>
      <c r="E399" s="135">
        <v>181892</v>
      </c>
      <c r="F399" s="30" t="str">
        <f>VLOOKUP(Tablaedad[[#This Row],[Item]],'DT HUEVO'!$A:$B,2,0)</f>
        <v>HUEVO M X 30 CARTON VERDE CANASTA</v>
      </c>
      <c r="G399" s="9" t="str">
        <f>+VLOOKUP(Tablaedad[[#This Row],[CEDI]],'CONVERSION DATOS'!B:C,2,0)</f>
        <v xml:space="preserve">TAT SANTA MARTA </v>
      </c>
      <c r="H399" s="16" t="str">
        <f>+VLOOKUP(Tablaedad[[#This Row],[Item]],'DT HUEVO'!$A:$E,4,0)</f>
        <v>VERDE</v>
      </c>
      <c r="I399" t="str">
        <f>+VLOOKUP(Tablaedad[[#This Row],[Item]],'DT HUEVO'!$A:$D,3,0)</f>
        <v>M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804</v>
      </c>
      <c r="B400" s="168">
        <v>46209</v>
      </c>
      <c r="C400" s="75">
        <v>3</v>
      </c>
      <c r="D400" s="136">
        <v>2152388</v>
      </c>
      <c r="E400" s="135">
        <v>1560</v>
      </c>
      <c r="F400" s="30" t="str">
        <f>VLOOKUP(Tablaedad[[#This Row],[Item]],'DT HUEVO'!$A:$B,2,0)</f>
        <v>HUEVO L X 15 PAGUE 14 PET EN CANASTA.</v>
      </c>
      <c r="G400" s="9" t="str">
        <f>+VLOOKUP(Tablaedad[[#This Row],[CEDI]],'CONVERSION DATOS'!B:C,2,0)</f>
        <v xml:space="preserve">TAT SANTA MARTA 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804</v>
      </c>
      <c r="B401" s="168">
        <v>46209</v>
      </c>
      <c r="C401" s="75">
        <v>4</v>
      </c>
      <c r="D401" s="136">
        <v>2114268</v>
      </c>
      <c r="E401" s="135">
        <v>4920</v>
      </c>
      <c r="F401" s="30" t="str">
        <f>VLOOKUP(Tablaedad[[#This Row],[Item]],'DT HUEVO'!$A:$B,2,0)</f>
        <v>HUEVO XL X 15 PET CANASTA X 180 PV</v>
      </c>
      <c r="G401" s="9" t="str">
        <f>+VLOOKUP(Tablaedad[[#This Row],[CEDI]],'CONVERSION DATOS'!B:C,2,0)</f>
        <v xml:space="preserve">TAT SANTA MARTA </v>
      </c>
      <c r="H401" s="16" t="str">
        <f>+VLOOKUP(Tablaedad[[#This Row],[Item]],'DT HUEVO'!$A:$E,4,0)</f>
        <v>EMPACADOS</v>
      </c>
      <c r="I401" t="str">
        <f>+VLOOKUP(Tablaedad[[#This Row],[Item]],'DT HUEVO'!$A:$D,3,0)</f>
        <v>XL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804</v>
      </c>
      <c r="B402" s="168">
        <v>46209</v>
      </c>
      <c r="C402" s="75">
        <v>10</v>
      </c>
      <c r="D402" s="136">
        <v>13461</v>
      </c>
      <c r="E402" s="135">
        <v>4287</v>
      </c>
      <c r="F402" s="30" t="str">
        <f>VLOOKUP(Tablaedad[[#This Row],[Item]],'DT HUEVO'!$A:$B,2,0)</f>
        <v>HUEVO A X 30 BAND GRIS AMARRADO - OLIMPICA</v>
      </c>
      <c r="G402" s="9" t="str">
        <f>+VLOOKUP(Tablaedad[[#This Row],[CEDI]],'CONVERSION DATOS'!B:C,2,0)</f>
        <v xml:space="preserve">TAT SANTA MARTA </v>
      </c>
      <c r="H402" s="16" t="str">
        <f>+VLOOKUP(Tablaedad[[#This Row],[Item]],'DT HUEVO'!$A:$E,4,0)</f>
        <v>EMPACADOS</v>
      </c>
      <c r="I402" t="str">
        <f>+VLOOKUP(Tablaedad[[#This Row],[Item]],'DT HUEVO'!$A:$D,3,0)</f>
        <v>A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804</v>
      </c>
      <c r="B403" s="168">
        <v>46209</v>
      </c>
      <c r="C403" s="75">
        <v>10</v>
      </c>
      <c r="D403" s="136">
        <v>13561</v>
      </c>
      <c r="E403" s="135">
        <v>1503</v>
      </c>
      <c r="F403" s="30" t="str">
        <f>VLOOKUP(Tablaedad[[#This Row],[Item]],'DT HUEVO'!$A:$B,2,0)</f>
        <v>HUEVO B X 30 BAND GRIS AMARRADO - OLIMPICA</v>
      </c>
      <c r="G403" s="9" t="str">
        <f>+VLOOKUP(Tablaedad[[#This Row],[CEDI]],'CONVERSION DATOS'!B:C,2,0)</f>
        <v xml:space="preserve">TAT SANTA MARTA </v>
      </c>
      <c r="H403" s="16" t="str">
        <f>+VLOOKUP(Tablaedad[[#This Row],[Item]],'DT HUEVO'!$A:$E,4,0)</f>
        <v>EMPACADOS</v>
      </c>
      <c r="I403" t="str">
        <f>+VLOOKUP(Tablaedad[[#This Row],[Item]],'DT HUEVO'!$A:$D,3,0)</f>
        <v>B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811</v>
      </c>
      <c r="B404" s="168">
        <v>46209</v>
      </c>
      <c r="C404" s="75">
        <v>10</v>
      </c>
      <c r="D404" s="136">
        <v>2110402</v>
      </c>
      <c r="E404" s="135">
        <v>6720</v>
      </c>
      <c r="F404" s="30" t="str">
        <f>VLOOKUP(Tablaedad[[#This Row],[Item]],'DT HUEVO'!$A:$B,2,0)</f>
        <v>HUEVO M X 30 CARTON VERDE CANASTA</v>
      </c>
      <c r="G404" s="9" t="str">
        <f>+VLOOKUP(Tablaedad[[#This Row],[CEDI]],'CONVERSION DATOS'!B:C,2,0)</f>
        <v>TAT MONTERIA</v>
      </c>
      <c r="H404" s="16" t="str">
        <f>+VLOOKUP(Tablaedad[[#This Row],[Item]],'DT HUEVO'!$A:$E,4,0)</f>
        <v>VERDE</v>
      </c>
      <c r="I404" t="str">
        <f>+VLOOKUP(Tablaedad[[#This Row],[Item]],'DT HUEVO'!$A:$D,3,0)</f>
        <v>M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 t="s">
        <v>811</v>
      </c>
      <c r="B405" s="168">
        <v>46209</v>
      </c>
      <c r="C405" s="75">
        <v>3</v>
      </c>
      <c r="D405" s="136">
        <v>2110402</v>
      </c>
      <c r="E405" s="135">
        <v>87120</v>
      </c>
      <c r="F405" s="30" t="str">
        <f>VLOOKUP(Tablaedad[[#This Row],[Item]],'DT HUEVO'!$A:$B,2,0)</f>
        <v>HUEVO M X 30 CARTON VERDE CANASTA</v>
      </c>
      <c r="G405" s="9" t="str">
        <f>+VLOOKUP(Tablaedad[[#This Row],[CEDI]],'CONVERSION DATOS'!B:C,2,0)</f>
        <v>TAT MONTERIA</v>
      </c>
      <c r="H405" s="16" t="str">
        <f>+VLOOKUP(Tablaedad[[#This Row],[Item]],'DT HUEVO'!$A:$E,4,0)</f>
        <v>VERDE</v>
      </c>
      <c r="I405" t="str">
        <f>+VLOOKUP(Tablaedad[[#This Row],[Item]],'DT HUEVO'!$A:$D,3,0)</f>
        <v>M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1754</v>
      </c>
      <c r="T405" t="s">
        <v>1754</v>
      </c>
    </row>
    <row r="406" spans="1:20">
      <c r="A406" s="75" t="s">
        <v>811</v>
      </c>
      <c r="B406" s="168">
        <v>46209</v>
      </c>
      <c r="C406" s="75">
        <v>6</v>
      </c>
      <c r="D406" s="136">
        <v>2110402</v>
      </c>
      <c r="E406" s="135">
        <v>46080</v>
      </c>
      <c r="F406" s="30" t="str">
        <f>VLOOKUP(Tablaedad[[#This Row],[Item]],'DT HUEVO'!$A:$B,2,0)</f>
        <v>HUEVO M X 30 CARTON VERDE CANASTA</v>
      </c>
      <c r="G406" s="9" t="str">
        <f>+VLOOKUP(Tablaedad[[#This Row],[CEDI]],'CONVERSION DATOS'!B:C,2,0)</f>
        <v>TAT MONTERIA</v>
      </c>
      <c r="H406" s="16" t="str">
        <f>+VLOOKUP(Tablaedad[[#This Row],[Item]],'DT HUEVO'!$A:$E,4,0)</f>
        <v>VERDE</v>
      </c>
      <c r="I406" t="str">
        <f>+VLOOKUP(Tablaedad[[#This Row],[Item]],'DT HUEVO'!$A:$D,3,0)</f>
        <v>M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811</v>
      </c>
      <c r="B407" s="168">
        <v>46209</v>
      </c>
      <c r="C407" s="75">
        <v>3</v>
      </c>
      <c r="D407" s="136">
        <v>2110302</v>
      </c>
      <c r="E407" s="135">
        <v>4800</v>
      </c>
      <c r="F407" s="30" t="str">
        <f>VLOOKUP(Tablaedad[[#This Row],[Item]],'DT HUEVO'!$A:$B,2,0)</f>
        <v>HUEVO L X 30 CARTON VERDE CANASTA</v>
      </c>
      <c r="G407" s="9" t="str">
        <f>+VLOOKUP(Tablaedad[[#This Row],[CEDI]],'CONVERSION DATOS'!B:C,2,0)</f>
        <v>TAT MONTERIA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811</v>
      </c>
      <c r="B408" s="168">
        <v>46209</v>
      </c>
      <c r="C408" s="75">
        <v>4</v>
      </c>
      <c r="D408" s="136">
        <v>2110302</v>
      </c>
      <c r="E408" s="135">
        <v>50194</v>
      </c>
      <c r="F408" s="30" t="str">
        <f>VLOOKUP(Tablaedad[[#This Row],[Item]],'DT HUEVO'!$A:$B,2,0)</f>
        <v>HUEVO L X 30 CARTON VERDE CANASTA</v>
      </c>
      <c r="G408" s="9" t="str">
        <f>+VLOOKUP(Tablaedad[[#This Row],[CEDI]],'CONVERSION DATOS'!B:C,2,0)</f>
        <v>TAT MONTERIA</v>
      </c>
      <c r="H408" s="16" t="str">
        <f>+VLOOKUP(Tablaedad[[#This Row],[Item]],'DT HUEVO'!$A:$E,4,0)</f>
        <v>VERDE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 t="s">
        <v>811</v>
      </c>
      <c r="B409" s="168">
        <v>46209</v>
      </c>
      <c r="C409" s="75">
        <v>6</v>
      </c>
      <c r="D409" s="136">
        <v>2152388</v>
      </c>
      <c r="E409" s="135">
        <v>540</v>
      </c>
      <c r="F409" s="30" t="str">
        <f>VLOOKUP(Tablaedad[[#This Row],[Item]],'DT HUEVO'!$A:$B,2,0)</f>
        <v>HUEVO L X 15 PAGUE 14 PET EN CANASTA.</v>
      </c>
      <c r="G409" s="9" t="str">
        <f>+VLOOKUP(Tablaedad[[#This Row],[CEDI]],'CONVERSION DATOS'!B:C,2,0)</f>
        <v>TAT MONTERIA</v>
      </c>
      <c r="H409" s="16" t="str">
        <f>+VLOOKUP(Tablaedad[[#This Row],[Item]],'DT HUEVO'!$A:$E,4,0)</f>
        <v>EMPACADOS</v>
      </c>
      <c r="I409" t="str">
        <f>+VLOOKUP(Tablaedad[[#This Row],[Item]],'DT HUEVO'!$A:$D,3,0)</f>
        <v>L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 t="s">
        <v>811</v>
      </c>
      <c r="B410" s="168">
        <v>46209</v>
      </c>
      <c r="C410" s="75">
        <v>3</v>
      </c>
      <c r="D410" s="136">
        <v>2152388</v>
      </c>
      <c r="E410" s="135">
        <v>900</v>
      </c>
      <c r="F410" s="30" t="str">
        <f>VLOOKUP(Tablaedad[[#This Row],[Item]],'DT HUEVO'!$A:$B,2,0)</f>
        <v>HUEVO L X 15 PAGUE 14 PET EN CANASTA.</v>
      </c>
      <c r="G410" s="9" t="str">
        <f>+VLOOKUP(Tablaedad[[#This Row],[CEDI]],'CONVERSION DATOS'!B:C,2,0)</f>
        <v>TAT MONTERIA</v>
      </c>
      <c r="H410" s="16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 t="s">
        <v>811</v>
      </c>
      <c r="B411" s="168">
        <v>46209</v>
      </c>
      <c r="C411" s="75">
        <v>11</v>
      </c>
      <c r="D411" s="136">
        <v>2152388</v>
      </c>
      <c r="E411" s="135">
        <v>315</v>
      </c>
      <c r="F411" s="30" t="str">
        <f>VLOOKUP(Tablaedad[[#This Row],[Item]],'DT HUEVO'!$A:$B,2,0)</f>
        <v>HUEVO L X 15 PAGUE 14 PET EN CANASTA.</v>
      </c>
      <c r="G411" s="9" t="str">
        <f>+VLOOKUP(Tablaedad[[#This Row],[CEDI]],'CONVERSION DATOS'!B:C,2,0)</f>
        <v>TAT MONTERIA</v>
      </c>
      <c r="H411" s="16" t="str">
        <f>+VLOOKUP(Tablaedad[[#This Row],[Item]],'DT HUEVO'!$A:$E,4,0)</f>
        <v>EMPACADOS</v>
      </c>
      <c r="I411" t="str">
        <f>+VLOOKUP(Tablaedad[[#This Row],[Item]],'DT HUEVO'!$A:$D,3,0)</f>
        <v>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1755</v>
      </c>
      <c r="S411" t="s">
        <v>1754</v>
      </c>
      <c r="T411" t="s">
        <v>1754</v>
      </c>
    </row>
    <row r="412" spans="1:20">
      <c r="A412" s="75" t="s">
        <v>59</v>
      </c>
      <c r="B412" s="168">
        <v>46209</v>
      </c>
      <c r="C412" s="75">
        <v>5</v>
      </c>
      <c r="D412" s="136">
        <v>2110402</v>
      </c>
      <c r="E412" s="135">
        <v>35686</v>
      </c>
      <c r="F412" s="30" t="str">
        <f>VLOOKUP(Tablaedad[[#This Row],[Item]],'DT HUEVO'!$A:$B,2,0)</f>
        <v>HUEVO M X 30 CARTON VERDE CANASTA</v>
      </c>
      <c r="G412" s="9" t="str">
        <f>+VLOOKUP(Tablaedad[[#This Row],[CEDI]],'CONVERSION DATOS'!B:C,2,0)</f>
        <v>BELLAVISTA</v>
      </c>
      <c r="H412" s="16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59</v>
      </c>
      <c r="B413" s="168">
        <v>46209</v>
      </c>
      <c r="C413" s="75">
        <v>1</v>
      </c>
      <c r="D413" s="136">
        <v>2110302</v>
      </c>
      <c r="E413" s="135">
        <v>41931</v>
      </c>
      <c r="F413" s="30" t="str">
        <f>VLOOKUP(Tablaedad[[#This Row],[Item]],'DT HUEVO'!$A:$B,2,0)</f>
        <v>HUEVO L X 30 CARTON VERDE CANASTA</v>
      </c>
      <c r="G413" s="9" t="str">
        <f>+VLOOKUP(Tablaedad[[#This Row],[CEDI]],'CONVERSION DATOS'!B:C,2,0)</f>
        <v>BELLAVISTA</v>
      </c>
      <c r="H413" s="16" t="str">
        <f>+VLOOKUP(Tablaedad[[#This Row],[Item]],'DT HUEVO'!$A:$E,4,0)</f>
        <v>VERDE</v>
      </c>
      <c r="I413" t="str">
        <f>+VLOOKUP(Tablaedad[[#This Row],[Item]],'DT HUEVO'!$A:$D,3,0)</f>
        <v>L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 t="s">
        <v>59</v>
      </c>
      <c r="B414" s="168">
        <v>46209</v>
      </c>
      <c r="C414" s="75">
        <v>1</v>
      </c>
      <c r="D414" s="136">
        <v>2110202</v>
      </c>
      <c r="E414" s="135">
        <v>119706</v>
      </c>
      <c r="F414" s="30" t="str">
        <f>VLOOKUP(Tablaedad[[#This Row],[Item]],'DT HUEVO'!$A:$B,2,0)</f>
        <v>HUEVO XL X 30 CARTON VERDE CANASTA</v>
      </c>
      <c r="G414" s="9" t="str">
        <f>+VLOOKUP(Tablaedad[[#This Row],[CEDI]],'CONVERSION DATOS'!B:C,2,0)</f>
        <v>BELLAVISTA</v>
      </c>
      <c r="H414" s="16" t="str">
        <f>+VLOOKUP(Tablaedad[[#This Row],[Item]],'DT HUEVO'!$A:$E,4,0)</f>
        <v>VERDE</v>
      </c>
      <c r="I414" t="str">
        <f>+VLOOKUP(Tablaedad[[#This Row],[Item]],'DT HUEVO'!$A:$D,3,0)</f>
        <v>XL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59</v>
      </c>
      <c r="B415" s="168">
        <v>46209</v>
      </c>
      <c r="C415" s="75">
        <v>1</v>
      </c>
      <c r="D415" s="136">
        <v>2010102</v>
      </c>
      <c r="E415" s="135">
        <v>3520</v>
      </c>
      <c r="F415" s="30" t="str">
        <f>VLOOKUP(Tablaedad[[#This Row],[Item]],'DT HUEVO'!$A:$B,2,0)</f>
        <v>HUEVO YUMBO X20 CARTON VERDE CANASTA</v>
      </c>
      <c r="G415" s="9" t="str">
        <f>+VLOOKUP(Tablaedad[[#This Row],[CEDI]],'CONVERSION DATOS'!B:C,2,0)</f>
        <v>BELLAVISTA</v>
      </c>
      <c r="H415" s="16" t="str">
        <f>+VLOOKUP(Tablaedad[[#This Row],[Item]],'DT HUEVO'!$A:$E,4,0)</f>
        <v>VERDE</v>
      </c>
      <c r="I415" t="str">
        <f>+VLOOKUP(Tablaedad[[#This Row],[Item]],'DT HUEVO'!$A:$D,3,0)</f>
        <v>YUMBO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59</v>
      </c>
      <c r="B416" s="168">
        <v>46209</v>
      </c>
      <c r="C416" s="75">
        <v>1</v>
      </c>
      <c r="D416" s="136">
        <v>10501</v>
      </c>
      <c r="E416" s="135">
        <v>6016</v>
      </c>
      <c r="F416" s="30" t="str">
        <f>VLOOKUP(Tablaedad[[#This Row],[Item]],'DT HUEVO'!$A:$B,2,0)</f>
        <v>HUEVO B X30 CARTON GRIS</v>
      </c>
      <c r="G416" s="9" t="str">
        <f>+VLOOKUP(Tablaedad[[#This Row],[CEDI]],'CONVERSION DATOS'!B:C,2,0)</f>
        <v>BELLAVISTA</v>
      </c>
      <c r="H416" s="16" t="str">
        <f>+VLOOKUP(Tablaedad[[#This Row],[Item]],'DT HUEVO'!$A:$E,4,0)</f>
        <v>GRIS SUELTO</v>
      </c>
      <c r="I416" t="str">
        <f>+VLOOKUP(Tablaedad[[#This Row],[Item]],'DT HUEVO'!$A:$D,3,0)</f>
        <v>B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1754</v>
      </c>
      <c r="S416" t="s">
        <v>1754</v>
      </c>
      <c r="T416" t="s">
        <v>1754</v>
      </c>
    </row>
    <row r="417" spans="1:20">
      <c r="A417" s="75" t="s">
        <v>59</v>
      </c>
      <c r="B417" s="168">
        <v>46209</v>
      </c>
      <c r="C417" s="75">
        <v>2</v>
      </c>
      <c r="D417" s="136">
        <v>10501</v>
      </c>
      <c r="E417" s="135">
        <v>5340</v>
      </c>
      <c r="F417" s="30" t="str">
        <f>VLOOKUP(Tablaedad[[#This Row],[Item]],'DT HUEVO'!$A:$B,2,0)</f>
        <v>HUEVO B X30 CARTON GRIS</v>
      </c>
      <c r="G417" s="9" t="str">
        <f>+VLOOKUP(Tablaedad[[#This Row],[CEDI]],'CONVERSION DATOS'!B:C,2,0)</f>
        <v>BELLAVISTA</v>
      </c>
      <c r="H417" s="16" t="str">
        <f>+VLOOKUP(Tablaedad[[#This Row],[Item]],'DT HUEVO'!$A:$E,4,0)</f>
        <v>GRIS SUELTO</v>
      </c>
      <c r="I417" t="str">
        <f>+VLOOKUP(Tablaedad[[#This Row],[Item]],'DT HUEVO'!$A:$D,3,0)</f>
        <v>B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1754</v>
      </c>
      <c r="S417" t="s">
        <v>1754</v>
      </c>
      <c r="T417" t="s">
        <v>1754</v>
      </c>
    </row>
    <row r="418" spans="1:20">
      <c r="A418" s="75" t="s">
        <v>59</v>
      </c>
      <c r="B418" s="168">
        <v>46209</v>
      </c>
      <c r="C418" s="75">
        <v>3</v>
      </c>
      <c r="D418" s="136">
        <v>10501</v>
      </c>
      <c r="E418" s="135">
        <v>6345</v>
      </c>
      <c r="F418" s="30" t="str">
        <f>VLOOKUP(Tablaedad[[#This Row],[Item]],'DT HUEVO'!$A:$B,2,0)</f>
        <v>HUEVO B X30 CARTON GRIS</v>
      </c>
      <c r="G418" s="9" t="str">
        <f>+VLOOKUP(Tablaedad[[#This Row],[CEDI]],'CONVERSION DATOS'!B:C,2,0)</f>
        <v>BELLAVISTA</v>
      </c>
      <c r="H418" s="16" t="str">
        <f>+VLOOKUP(Tablaedad[[#This Row],[Item]],'DT HUEVO'!$A:$E,4,0)</f>
        <v>GRIS SUELTO</v>
      </c>
      <c r="I418" t="str">
        <f>+VLOOKUP(Tablaedad[[#This Row],[Item]],'DT HUEVO'!$A:$D,3,0)</f>
        <v>B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1754</v>
      </c>
      <c r="S418" t="s">
        <v>1754</v>
      </c>
      <c r="T418" t="s">
        <v>1754</v>
      </c>
    </row>
    <row r="419" spans="1:20">
      <c r="A419" s="75" t="s">
        <v>59</v>
      </c>
      <c r="B419" s="168">
        <v>46209</v>
      </c>
      <c r="C419" s="75">
        <v>4</v>
      </c>
      <c r="D419" s="136">
        <v>10501</v>
      </c>
      <c r="E419" s="135">
        <v>13470</v>
      </c>
      <c r="F419" s="30" t="str">
        <f>VLOOKUP(Tablaedad[[#This Row],[Item]],'DT HUEVO'!$A:$B,2,0)</f>
        <v>HUEVO B X30 CARTON GRIS</v>
      </c>
      <c r="G419" s="9" t="str">
        <f>+VLOOKUP(Tablaedad[[#This Row],[CEDI]],'CONVERSION DATOS'!B:C,2,0)</f>
        <v>BELLAVISTA</v>
      </c>
      <c r="H419" s="16" t="str">
        <f>+VLOOKUP(Tablaedad[[#This Row],[Item]],'DT HUEVO'!$A:$E,4,0)</f>
        <v>GRIS SUELTO</v>
      </c>
      <c r="I419" t="str">
        <f>+VLOOKUP(Tablaedad[[#This Row],[Item]],'DT HUEVO'!$A:$D,3,0)</f>
        <v>B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1754</v>
      </c>
      <c r="S419" t="s">
        <v>1754</v>
      </c>
      <c r="T419" t="s">
        <v>1754</v>
      </c>
    </row>
    <row r="420" spans="1:20">
      <c r="A420" s="75" t="s">
        <v>59</v>
      </c>
      <c r="B420" s="168">
        <v>46209</v>
      </c>
      <c r="C420" s="75">
        <v>5</v>
      </c>
      <c r="D420" s="136">
        <v>10501</v>
      </c>
      <c r="E420" s="135">
        <v>10818</v>
      </c>
      <c r="F420" s="30" t="str">
        <f>VLOOKUP(Tablaedad[[#This Row],[Item]],'DT HUEVO'!$A:$B,2,0)</f>
        <v>HUEVO B X30 CARTON GRIS</v>
      </c>
      <c r="G420" s="9" t="str">
        <f>+VLOOKUP(Tablaedad[[#This Row],[CEDI]],'CONVERSION DATOS'!B:C,2,0)</f>
        <v>BELLAVISTA</v>
      </c>
      <c r="H420" s="16" t="str">
        <f>+VLOOKUP(Tablaedad[[#This Row],[Item]],'DT HUEVO'!$A:$E,4,0)</f>
        <v>GRIS SUELTO</v>
      </c>
      <c r="I420" t="str">
        <f>+VLOOKUP(Tablaedad[[#This Row],[Item]],'DT HUEVO'!$A:$D,3,0)</f>
        <v>B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 t="s">
        <v>59</v>
      </c>
      <c r="B421" s="168">
        <v>46209</v>
      </c>
      <c r="C421" s="75">
        <v>6</v>
      </c>
      <c r="D421" s="136">
        <v>2010501</v>
      </c>
      <c r="E421" s="135">
        <v>7440</v>
      </c>
      <c r="F421" s="30" t="str">
        <f>VLOOKUP(Tablaedad[[#This Row],[Item]],'DT HUEVO'!$A:$B,2,0)</f>
        <v>HUEVO B X30 CARTON GRIS CANASTA</v>
      </c>
      <c r="G421" s="9" t="str">
        <f>+VLOOKUP(Tablaedad[[#This Row],[CEDI]],'CONVERSION DATOS'!B:C,2,0)</f>
        <v>BELLAVISTA</v>
      </c>
      <c r="H421" s="16" t="str">
        <f>+VLOOKUP(Tablaedad[[#This Row],[Item]],'DT HUEVO'!$A:$E,4,0)</f>
        <v>GRIS SUELTO</v>
      </c>
      <c r="I421" t="str">
        <f>+VLOOKUP(Tablaedad[[#This Row],[Item]],'DT HUEVO'!$A:$D,3,0)</f>
        <v>B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1755</v>
      </c>
      <c r="T421" t="s">
        <v>1754</v>
      </c>
    </row>
    <row r="422" spans="1:20">
      <c r="A422" s="75" t="s">
        <v>59</v>
      </c>
      <c r="B422" s="168">
        <v>46209</v>
      </c>
      <c r="C422" s="75">
        <v>1</v>
      </c>
      <c r="D422" s="136">
        <v>72001</v>
      </c>
      <c r="E422" s="135">
        <v>1883</v>
      </c>
      <c r="F422" s="30" t="str">
        <f>VLOOKUP(Tablaedad[[#This Row],[Item]],'DT HUEVO'!$A:$B,2,0)</f>
        <v>HUEVO SUCIO DE JAULA</v>
      </c>
      <c r="G422" s="9" t="str">
        <f>+VLOOKUP(Tablaedad[[#This Row],[CEDI]],'CONVERSION DATOS'!B:C,2,0)</f>
        <v>BELLAVISTA</v>
      </c>
      <c r="H422" s="16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str">
        <f>+VLOOKUP(Tablaedad[[#This Row],[Item]],'DT HUEVO'!$A:$E,5,0)</f>
        <v>SUCIO</v>
      </c>
      <c r="P422">
        <f>SUMIFS('DIAS DE INVENTARIO TAT'!R:R,'DIAS DE INVENTARIO TAT'!A:A,Tablaedad[[#This Row],[DESTINO]],'DIAS DE INVENTARIO TAT'!B:B,Tablaedad[[#This Row],[Item]])</f>
        <v>0</v>
      </c>
      <c r="Q422">
        <v>72001</v>
      </c>
      <c r="R422" t="s">
        <v>1754</v>
      </c>
      <c r="S422" t="s">
        <v>1754</v>
      </c>
      <c r="T422" t="s">
        <v>1754</v>
      </c>
    </row>
    <row r="423" spans="1:20">
      <c r="A423" s="75" t="s">
        <v>59</v>
      </c>
      <c r="B423" s="168">
        <v>46209</v>
      </c>
      <c r="C423" s="75">
        <v>1</v>
      </c>
      <c r="D423" s="136">
        <v>72003</v>
      </c>
      <c r="E423" s="135">
        <v>110</v>
      </c>
      <c r="F423" s="30" t="str">
        <f>VLOOKUP(Tablaedad[[#This Row],[Item]],'DT HUEVO'!$A:$B,2,0)</f>
        <v>HUEVO SUCIO ZF MARCADO</v>
      </c>
      <c r="G423" s="9" t="str">
        <f>+VLOOKUP(Tablaedad[[#This Row],[CEDI]],'CONVERSION DATOS'!B:C,2,0)</f>
        <v>BELLAVISTA</v>
      </c>
      <c r="H423" s="16" t="str">
        <f>+VLOOKUP(Tablaedad[[#This Row],[Item]],'DT HUEVO'!$A:$E,4,0)</f>
        <v>SEGUNDA</v>
      </c>
      <c r="I423" t="str">
        <f>+VLOOKUP(Tablaedad[[#This Row],[Item]],'DT HUEVO'!$A:$D,3,0)</f>
        <v>SEGUNDA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str">
        <f>+VLOOKUP(Tablaedad[[#This Row],[Item]],'DT HUEVO'!$A:$E,5,0)</f>
        <v>SUCIO</v>
      </c>
      <c r="P423">
        <f>SUMIFS('DIAS DE INVENTARIO TAT'!R:R,'DIAS DE INVENTARIO TAT'!A:A,Tablaedad[[#This Row],[DESTINO]],'DIAS DE INVENTARIO TAT'!B:B,Tablaedad[[#This Row],[Item]])</f>
        <v>0</v>
      </c>
      <c r="Q423">
        <v>72003</v>
      </c>
      <c r="R423" t="s">
        <v>1755</v>
      </c>
      <c r="S423" t="s">
        <v>1754</v>
      </c>
      <c r="T423" t="s">
        <v>1754</v>
      </c>
    </row>
    <row r="424" spans="1:20">
      <c r="A424" s="75" t="s">
        <v>59</v>
      </c>
      <c r="B424" s="168">
        <v>46209</v>
      </c>
      <c r="C424" s="75">
        <v>1</v>
      </c>
      <c r="D424" s="136">
        <v>79111</v>
      </c>
      <c r="E424" s="135">
        <v>7357</v>
      </c>
      <c r="F424" s="30" t="str">
        <f>VLOOKUP(Tablaedad[[#This Row],[Item]],'DT HUEVO'!$A:$B,2,0)</f>
        <v>HUEVO ROTO ZF- SANTANDER</v>
      </c>
      <c r="G424" s="9" t="str">
        <f>+VLOOKUP(Tablaedad[[#This Row],[CEDI]],'CONVERSION DATOS'!B:C,2,0)</f>
        <v>BELLAVISTA</v>
      </c>
      <c r="H424" s="16" t="str">
        <f>+VLOOKUP(Tablaedad[[#This Row],[Item]],'DT HUEVO'!$A:$E,4,0)</f>
        <v>SEGUNDA</v>
      </c>
      <c r="I424" t="str">
        <f>+VLOOKUP(Tablaedad[[#This Row],[Item]],'DT HUEVO'!$A:$D,3,0)</f>
        <v>SEGUNDA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str">
        <f>+VLOOKUP(Tablaedad[[#This Row],[Item]],'DT HUEVO'!$A:$E,5,0)</f>
        <v>ROTO</v>
      </c>
      <c r="P424">
        <f>SUMIFS('DIAS DE INVENTARIO TAT'!R:R,'DIAS DE INVENTARIO TAT'!A:A,Tablaedad[[#This Row],[DESTINO]],'DIAS DE INVENTARIO TAT'!B:B,Tablaedad[[#This Row],[Item]])</f>
        <v>0</v>
      </c>
      <c r="Q424">
        <v>79111</v>
      </c>
      <c r="R424" t="s">
        <v>1755</v>
      </c>
      <c r="S424" t="s">
        <v>1754</v>
      </c>
      <c r="T424" t="s">
        <v>1754</v>
      </c>
    </row>
    <row r="425" spans="1:20">
      <c r="A425" s="75" t="s">
        <v>59</v>
      </c>
      <c r="B425" s="168">
        <v>46209</v>
      </c>
      <c r="C425" s="75">
        <v>1</v>
      </c>
      <c r="D425" s="136">
        <v>73001</v>
      </c>
      <c r="E425" s="135">
        <v>8624</v>
      </c>
      <c r="F425" s="30" t="str">
        <f>VLOOKUP(Tablaedad[[#This Row],[Item]],'DT HUEVO'!$A:$B,2,0)</f>
        <v>HUEVO PICADO ROJO</v>
      </c>
      <c r="G425" s="9" t="str">
        <f>+VLOOKUP(Tablaedad[[#This Row],[CEDI]],'CONVERSION DATOS'!B:C,2,0)</f>
        <v>BELLAVISTA</v>
      </c>
      <c r="H425" s="16" t="str">
        <f>+VLOOKUP(Tablaedad[[#This Row],[Item]],'DT HUEVO'!$A:$E,4,0)</f>
        <v>SEGUNDA</v>
      </c>
      <c r="I425" t="str">
        <f>+VLOOKUP(Tablaedad[[#This Row],[Item]],'DT HUEVO'!$A:$D,3,0)</f>
        <v>SEGUNDA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str">
        <f>+VLOOKUP(Tablaedad[[#This Row],[Item]],'DT HUEVO'!$A:$E,5,0)</f>
        <v>PICADO</v>
      </c>
      <c r="P425">
        <f>SUMIFS('DIAS DE INVENTARIO TAT'!R:R,'DIAS DE INVENTARIO TAT'!A:A,Tablaedad[[#This Row],[DESTINO]],'DIAS DE INVENTARIO TAT'!B:B,Tablaedad[[#This Row],[Item]])</f>
        <v>0</v>
      </c>
      <c r="Q425">
        <v>73001</v>
      </c>
      <c r="R425" t="s">
        <v>1754</v>
      </c>
      <c r="S425" t="s">
        <v>1754</v>
      </c>
      <c r="T425" t="s">
        <v>1754</v>
      </c>
    </row>
    <row r="426" spans="1:20">
      <c r="A426" s="75" t="s">
        <v>59</v>
      </c>
      <c r="B426" s="168">
        <v>46209</v>
      </c>
      <c r="C426" s="75">
        <v>2</v>
      </c>
      <c r="D426" s="136">
        <v>73001</v>
      </c>
      <c r="E426" s="135">
        <v>7814</v>
      </c>
      <c r="F426" s="30" t="str">
        <f>VLOOKUP(Tablaedad[[#This Row],[Item]],'DT HUEVO'!$A:$B,2,0)</f>
        <v>HUEVO PICADO ROJO</v>
      </c>
      <c r="G426" s="9" t="str">
        <f>+VLOOKUP(Tablaedad[[#This Row],[CEDI]],'CONVERSION DATOS'!B:C,2,0)</f>
        <v>BELLAVISTA</v>
      </c>
      <c r="H426" s="16" t="str">
        <f>+VLOOKUP(Tablaedad[[#This Row],[Item]],'DT HUEVO'!$A:$E,4,0)</f>
        <v>SEGUNDA</v>
      </c>
      <c r="I426" t="str">
        <f>+VLOOKUP(Tablaedad[[#This Row],[Item]],'DT HUEVO'!$A:$D,3,0)</f>
        <v>SEGUNDA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str">
        <f>+VLOOKUP(Tablaedad[[#This Row],[Item]],'DT HUEVO'!$A:$E,5,0)</f>
        <v>PICADO</v>
      </c>
      <c r="P426">
        <f>SUMIFS('DIAS DE INVENTARIO TAT'!R:R,'DIAS DE INVENTARIO TAT'!A:A,Tablaedad[[#This Row],[DESTINO]],'DIAS DE INVENTARIO TAT'!B:B,Tablaedad[[#This Row],[Item]])</f>
        <v>0</v>
      </c>
      <c r="Q426">
        <v>73001</v>
      </c>
      <c r="R426" t="s">
        <v>1754</v>
      </c>
      <c r="S426" t="s">
        <v>1754</v>
      </c>
      <c r="T426" t="s">
        <v>1754</v>
      </c>
    </row>
    <row r="427" spans="1:20">
      <c r="A427" s="75" t="s">
        <v>59</v>
      </c>
      <c r="B427" s="168">
        <v>46209</v>
      </c>
      <c r="C427" s="75">
        <v>1</v>
      </c>
      <c r="D427" s="136">
        <v>271901</v>
      </c>
      <c r="E427" s="135">
        <v>93</v>
      </c>
      <c r="F427" s="30" t="str">
        <f>VLOOKUP(Tablaedad[[#This Row],[Item]],'DT HUEVO'!$A:$B,2,0)</f>
        <v>HUEVO MAL MARCADO CANASTA</v>
      </c>
      <c r="G427" s="9" t="str">
        <f>+VLOOKUP(Tablaedad[[#This Row],[CEDI]],'CONVERSION DATOS'!B:C,2,0)</f>
        <v>BELLAVISTA</v>
      </c>
      <c r="H427" s="16" t="str">
        <f>+VLOOKUP(Tablaedad[[#This Row],[Item]],'DT HUEVO'!$A:$E,4,0)</f>
        <v>SEGUNDA</v>
      </c>
      <c r="I427" t="str">
        <f>+VLOOKUP(Tablaedad[[#This Row],[Item]],'DT HUEVO'!$A:$D,3,0)</f>
        <v>SEGUNDA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str">
        <f>+VLOOKUP(Tablaedad[[#This Row],[Item]],'DT HUEVO'!$A:$E,5,0)</f>
        <v>MAL MARCADO</v>
      </c>
      <c r="P427">
        <f>SUMIFS('DIAS DE INVENTARIO TAT'!R:R,'DIAS DE INVENTARIO TAT'!A:A,Tablaedad[[#This Row],[DESTINO]],'DIAS DE INVENTARIO TAT'!B:B,Tablaedad[[#This Row],[Item]])</f>
        <v>0</v>
      </c>
      <c r="Q427">
        <v>271901</v>
      </c>
      <c r="R427" t="s">
        <v>1755</v>
      </c>
      <c r="S427" t="s">
        <v>1754</v>
      </c>
      <c r="T427" t="s">
        <v>1754</v>
      </c>
    </row>
    <row r="428" spans="1:20">
      <c r="A428" s="75" t="s">
        <v>59</v>
      </c>
      <c r="B428" s="168">
        <v>46209</v>
      </c>
      <c r="C428" s="75">
        <v>2</v>
      </c>
      <c r="D428" s="136">
        <v>271901</v>
      </c>
      <c r="E428" s="135">
        <v>84</v>
      </c>
      <c r="F428" s="30" t="str">
        <f>VLOOKUP(Tablaedad[[#This Row],[Item]],'DT HUEVO'!$A:$B,2,0)</f>
        <v>HUEVO MAL MARCADO CANASTA</v>
      </c>
      <c r="G428" s="9" t="str">
        <f>+VLOOKUP(Tablaedad[[#This Row],[CEDI]],'CONVERSION DATOS'!B:C,2,0)</f>
        <v>BELLAVISTA</v>
      </c>
      <c r="H428" s="16" t="str">
        <f>+VLOOKUP(Tablaedad[[#This Row],[Item]],'DT HUEVO'!$A:$E,4,0)</f>
        <v>SEGUNDA</v>
      </c>
      <c r="I428" t="str">
        <f>+VLOOKUP(Tablaedad[[#This Row],[Item]],'DT HUEVO'!$A:$D,3,0)</f>
        <v>SEGUNDA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str">
        <f>+VLOOKUP(Tablaedad[[#This Row],[Item]],'DT HUEVO'!$A:$E,5,0)</f>
        <v>MAL MARCADO</v>
      </c>
      <c r="P428">
        <f>SUMIFS('DIAS DE INVENTARIO TAT'!R:R,'DIAS DE INVENTARIO TAT'!A:A,Tablaedad[[#This Row],[DESTINO]],'DIAS DE INVENTARIO TAT'!B:B,Tablaedad[[#This Row],[Item]])</f>
        <v>0</v>
      </c>
      <c r="Q428">
        <v>271901</v>
      </c>
      <c r="R428" t="s">
        <v>1755</v>
      </c>
      <c r="S428" t="s">
        <v>1754</v>
      </c>
      <c r="T428" t="s">
        <v>1754</v>
      </c>
    </row>
    <row r="429" spans="1:20">
      <c r="A429" s="75" t="s">
        <v>59</v>
      </c>
      <c r="B429" s="168">
        <v>46209</v>
      </c>
      <c r="C429" s="75">
        <v>1</v>
      </c>
      <c r="D429" s="136">
        <v>273003</v>
      </c>
      <c r="E429" s="135">
        <v>2459</v>
      </c>
      <c r="F429" s="30" t="str">
        <f>VLOOKUP(Tablaedad[[#This Row],[Item]],'DT HUEVO'!$A:$B,2,0)</f>
        <v>HUEVO PICADO ZF MARCADO X 30 BANDEJAS GRIS CANASTA</v>
      </c>
      <c r="G429" s="9" t="str">
        <f>+VLOOKUP(Tablaedad[[#This Row],[CEDI]],'CONVERSION DATOS'!B:C,2,0)</f>
        <v>BELLAVISTA</v>
      </c>
      <c r="H429" s="16" t="str">
        <f>+VLOOKUP(Tablaedad[[#This Row],[Item]],'DT HUEVO'!$A:$E,4,0)</f>
        <v>SEGUNDA</v>
      </c>
      <c r="I429" t="str">
        <f>+VLOOKUP(Tablaedad[[#This Row],[Item]],'DT HUEVO'!$A:$D,3,0)</f>
        <v>SEGUNDA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str">
        <f>+VLOOKUP(Tablaedad[[#This Row],[Item]],'DT HUEVO'!$A:$E,5,0)</f>
        <v>PICADO</v>
      </c>
      <c r="P429">
        <f>SUMIFS('DIAS DE INVENTARIO TAT'!R:R,'DIAS DE INVENTARIO TAT'!A:A,Tablaedad[[#This Row],[DESTINO]],'DIAS DE INVENTARIO TAT'!B:B,Tablaedad[[#This Row],[Item]])</f>
        <v>0</v>
      </c>
      <c r="Q429">
        <v>273003</v>
      </c>
      <c r="R429" t="s">
        <v>1755</v>
      </c>
      <c r="S429" t="s">
        <v>1754</v>
      </c>
      <c r="T429" t="s">
        <v>1754</v>
      </c>
    </row>
    <row r="430" spans="1:20">
      <c r="A430" s="75" t="s">
        <v>59</v>
      </c>
      <c r="B430" s="168">
        <v>46209</v>
      </c>
      <c r="C430" s="75">
        <v>2</v>
      </c>
      <c r="D430" s="136">
        <v>273003</v>
      </c>
      <c r="E430" s="135">
        <v>840</v>
      </c>
      <c r="F430" s="30" t="str">
        <f>VLOOKUP(Tablaedad[[#This Row],[Item]],'DT HUEVO'!$A:$B,2,0)</f>
        <v>HUEVO PICADO ZF MARCADO X 30 BANDEJAS GRIS CANASTA</v>
      </c>
      <c r="G430" s="9" t="str">
        <f>+VLOOKUP(Tablaedad[[#This Row],[CEDI]],'CONVERSION DATOS'!B:C,2,0)</f>
        <v>BELLAVISTA</v>
      </c>
      <c r="H430" s="16" t="str">
        <f>+VLOOKUP(Tablaedad[[#This Row],[Item]],'DT HUEVO'!$A:$E,4,0)</f>
        <v>SEGUNDA</v>
      </c>
      <c r="I430" t="str">
        <f>+VLOOKUP(Tablaedad[[#This Row],[Item]],'DT HUEVO'!$A:$D,3,0)</f>
        <v>SEGUNDA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str">
        <f>+VLOOKUP(Tablaedad[[#This Row],[Item]],'DT HUEVO'!$A:$E,5,0)</f>
        <v>PICADO</v>
      </c>
      <c r="P430">
        <f>SUMIFS('DIAS DE INVENTARIO TAT'!R:R,'DIAS DE INVENTARIO TAT'!A:A,Tablaedad[[#This Row],[DESTINO]],'DIAS DE INVENTARIO TAT'!B:B,Tablaedad[[#This Row],[Item]])</f>
        <v>0</v>
      </c>
      <c r="Q430">
        <v>273003</v>
      </c>
      <c r="R430" t="s">
        <v>1755</v>
      </c>
      <c r="S430" t="s">
        <v>1754</v>
      </c>
      <c r="T430" t="s">
        <v>1754</v>
      </c>
    </row>
    <row r="431" spans="1:20">
      <c r="A431" s="75" t="s">
        <v>59</v>
      </c>
      <c r="B431" s="168">
        <v>46209</v>
      </c>
      <c r="C431" s="75">
        <v>3</v>
      </c>
      <c r="D431" s="136">
        <v>273003</v>
      </c>
      <c r="E431" s="135">
        <v>1540</v>
      </c>
      <c r="F431" s="30" t="str">
        <f>VLOOKUP(Tablaedad[[#This Row],[Item]],'DT HUEVO'!$A:$B,2,0)</f>
        <v>HUEVO PICADO ZF MARCADO X 30 BANDEJAS GRIS CANASTA</v>
      </c>
      <c r="G431" s="9" t="str">
        <f>+VLOOKUP(Tablaedad[[#This Row],[CEDI]],'CONVERSION DATOS'!B:C,2,0)</f>
        <v>BELLAVISTA</v>
      </c>
      <c r="H431" s="16" t="str">
        <f>+VLOOKUP(Tablaedad[[#This Row],[Item]],'DT HUEVO'!$A:$E,4,0)</f>
        <v>SEGUNDA</v>
      </c>
      <c r="I431" t="str">
        <f>+VLOOKUP(Tablaedad[[#This Row],[Item]],'DT HUEVO'!$A:$D,3,0)</f>
        <v>SEGUNDA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str">
        <f>+VLOOKUP(Tablaedad[[#This Row],[Item]],'DT HUEVO'!$A:$E,5,0)</f>
        <v>PICADO</v>
      </c>
      <c r="P431">
        <f>SUMIFS('DIAS DE INVENTARIO TAT'!R:R,'DIAS DE INVENTARIO TAT'!A:A,Tablaedad[[#This Row],[DESTINO]],'DIAS DE INVENTARIO TAT'!B:B,Tablaedad[[#This Row],[Item]])</f>
        <v>0</v>
      </c>
      <c r="Q431">
        <v>273003</v>
      </c>
      <c r="R431" t="s">
        <v>1755</v>
      </c>
      <c r="S431" t="s">
        <v>1754</v>
      </c>
      <c r="T431" t="s">
        <v>1754</v>
      </c>
    </row>
    <row r="432" spans="1:20">
      <c r="A432" s="75" t="s">
        <v>59</v>
      </c>
      <c r="B432" s="168">
        <v>46209</v>
      </c>
      <c r="C432" s="75">
        <v>4</v>
      </c>
      <c r="D432" s="136">
        <v>10401</v>
      </c>
      <c r="E432" s="135">
        <v>4055</v>
      </c>
      <c r="F432" s="30" t="str">
        <f>VLOOKUP(Tablaedad[[#This Row],[Item]],'DT HUEVO'!$A:$B,2,0)</f>
        <v>HUEVO A X30 CARTON GRIS</v>
      </c>
      <c r="G432" s="9" t="str">
        <f>+VLOOKUP(Tablaedad[[#This Row],[CEDI]],'CONVERSION DATOS'!B:C,2,0)</f>
        <v>BELLAVISTA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 t="s">
        <v>59</v>
      </c>
      <c r="B433" s="168">
        <v>46209</v>
      </c>
      <c r="C433" s="75">
        <v>1</v>
      </c>
      <c r="D433" s="136">
        <v>72005</v>
      </c>
      <c r="E433" s="135">
        <v>1200</v>
      </c>
      <c r="F433" s="30" t="str">
        <f>VLOOKUP(Tablaedad[[#This Row],[Item]],'DT HUEVO'!$A:$B,2,0)</f>
        <v>HUEVO SUCIO SIN MARCA X30 BANDEJA GRIS LZ</v>
      </c>
      <c r="G433" s="9" t="str">
        <f>+VLOOKUP(Tablaedad[[#This Row],[CEDI]],'CONVERSION DATOS'!B:C,2,0)</f>
        <v>BELLAVISTA</v>
      </c>
      <c r="H433" s="16" t="str">
        <f>+VLOOKUP(Tablaedad[[#This Row],[Item]],'DT HUEVO'!$A:$E,4,0)</f>
        <v>SEGUNDA</v>
      </c>
      <c r="I433" t="str">
        <f>+VLOOKUP(Tablaedad[[#This Row],[Item]],'DT HUEVO'!$A:$D,3,0)</f>
        <v>L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Q433">
        <v>72005</v>
      </c>
      <c r="R433" t="s">
        <v>1755</v>
      </c>
      <c r="S433" t="s">
        <v>1754</v>
      </c>
      <c r="T433" t="s">
        <v>1754</v>
      </c>
    </row>
    <row r="434" spans="1:20">
      <c r="A434" s="75" t="s">
        <v>59</v>
      </c>
      <c r="B434" s="168">
        <v>46209</v>
      </c>
      <c r="C434" s="75">
        <v>3</v>
      </c>
      <c r="D434" s="136">
        <v>72005</v>
      </c>
      <c r="E434" s="135">
        <v>1152</v>
      </c>
      <c r="F434" s="30" t="str">
        <f>VLOOKUP(Tablaedad[[#This Row],[Item]],'DT HUEVO'!$A:$B,2,0)</f>
        <v>HUEVO SUCIO SIN MARCA X30 BANDEJA GRIS LZ</v>
      </c>
      <c r="G434" s="9" t="str">
        <f>+VLOOKUP(Tablaedad[[#This Row],[CEDI]],'CONVERSION DATOS'!B:C,2,0)</f>
        <v>BELLAVISTA</v>
      </c>
      <c r="H434" s="16" t="str">
        <f>+VLOOKUP(Tablaedad[[#This Row],[Item]],'DT HUEVO'!$A:$E,4,0)</f>
        <v>SEGUNDA</v>
      </c>
      <c r="I434" t="str">
        <f>+VLOOKUP(Tablaedad[[#This Row],[Item]],'DT HUEVO'!$A:$D,3,0)</f>
        <v>L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Q434">
        <v>72005</v>
      </c>
      <c r="R434" t="s">
        <v>1755</v>
      </c>
      <c r="S434" t="s">
        <v>1754</v>
      </c>
      <c r="T434" t="s">
        <v>1754</v>
      </c>
    </row>
    <row r="435" spans="1:20">
      <c r="A435" s="75" t="s">
        <v>59</v>
      </c>
      <c r="B435" s="168">
        <v>46209</v>
      </c>
      <c r="C435" s="75">
        <v>5</v>
      </c>
      <c r="D435" s="136">
        <v>72005</v>
      </c>
      <c r="E435" s="135">
        <v>1980</v>
      </c>
      <c r="F435" s="30" t="str">
        <f>VLOOKUP(Tablaedad[[#This Row],[Item]],'DT HUEVO'!$A:$B,2,0)</f>
        <v>HUEVO SUCIO SIN MARCA X30 BANDEJA GRIS LZ</v>
      </c>
      <c r="G435" s="9" t="str">
        <f>+VLOOKUP(Tablaedad[[#This Row],[CEDI]],'CONVERSION DATOS'!B:C,2,0)</f>
        <v>BELLAVISTA</v>
      </c>
      <c r="H435" s="16" t="str">
        <f>+VLOOKUP(Tablaedad[[#This Row],[Item]],'DT HUEVO'!$A:$E,4,0)</f>
        <v>SEGUNDA</v>
      </c>
      <c r="I435" t="str">
        <f>+VLOOKUP(Tablaedad[[#This Row],[Item]],'DT HUEVO'!$A:$D,3,0)</f>
        <v>L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Q435">
        <v>72005</v>
      </c>
      <c r="R435" t="s">
        <v>1755</v>
      </c>
      <c r="S435" t="s">
        <v>1754</v>
      </c>
      <c r="T435" t="s">
        <v>1754</v>
      </c>
    </row>
    <row r="436" spans="1:20">
      <c r="A436" s="75" t="s">
        <v>59</v>
      </c>
      <c r="B436" s="168">
        <v>46209</v>
      </c>
      <c r="C436" s="75">
        <v>1</v>
      </c>
      <c r="D436" s="136">
        <v>75201</v>
      </c>
      <c r="E436" s="135">
        <v>9886</v>
      </c>
      <c r="F436" s="30" t="str">
        <f>VLOOKUP(Tablaedad[[#This Row],[Item]],'DT HUEVO'!$A:$B,2,0)</f>
        <v>HUEVO AAA X 30 CARTON GRIS LZ</v>
      </c>
      <c r="G436" s="9" t="str">
        <f>+VLOOKUP(Tablaedad[[#This Row],[CEDI]],'CONVERSION DATOS'!B:C,2,0)</f>
        <v>BELLAVISTA</v>
      </c>
      <c r="H436" s="16" t="str">
        <f>+VLOOKUP(Tablaedad[[#This Row],[Item]],'DT HUEVO'!$A:$E,4,0)</f>
        <v>GRIS SUELTO</v>
      </c>
      <c r="I436" t="str">
        <f>+VLOOKUP(Tablaedad[[#This Row],[Item]],'DT HUEVO'!$A:$D,3,0)</f>
        <v>AAA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Q436">
        <v>75201</v>
      </c>
      <c r="R436" t="s">
        <v>1754</v>
      </c>
      <c r="S436" t="s">
        <v>1754</v>
      </c>
      <c r="T436" t="s">
        <v>1754</v>
      </c>
    </row>
    <row r="437" spans="1:20">
      <c r="A437" s="75" t="s">
        <v>59</v>
      </c>
      <c r="B437" s="168">
        <v>46209</v>
      </c>
      <c r="C437" s="75">
        <v>1</v>
      </c>
      <c r="D437" s="136">
        <v>75301</v>
      </c>
      <c r="E437" s="135">
        <v>18898</v>
      </c>
      <c r="F437" s="30" t="str">
        <f>VLOOKUP(Tablaedad[[#This Row],[Item]],'DT HUEVO'!$A:$B,2,0)</f>
        <v>HUEVO AA X 30 CARTON GRIS LZ</v>
      </c>
      <c r="G437" s="9" t="str">
        <f>+VLOOKUP(Tablaedad[[#This Row],[CEDI]],'CONVERSION DATOS'!B:C,2,0)</f>
        <v>BELLAVISTA</v>
      </c>
      <c r="H437" s="16" t="str">
        <f>+VLOOKUP(Tablaedad[[#This Row],[Item]],'DT HUEVO'!$A:$E,4,0)</f>
        <v>GRIS SUELTO</v>
      </c>
      <c r="I437" t="str">
        <f>+VLOOKUP(Tablaedad[[#This Row],[Item]],'DT HUEVO'!$A:$D,3,0)</f>
        <v>AA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Q437">
        <v>75301</v>
      </c>
      <c r="R437" t="s">
        <v>1754</v>
      </c>
      <c r="S437" t="s">
        <v>1754</v>
      </c>
      <c r="T437" t="s">
        <v>1754</v>
      </c>
    </row>
    <row r="438" spans="1:20">
      <c r="A438" s="75" t="s">
        <v>59</v>
      </c>
      <c r="B438" s="168">
        <v>46209</v>
      </c>
      <c r="C438" s="75">
        <v>1</v>
      </c>
      <c r="D438" s="136">
        <v>75401</v>
      </c>
      <c r="E438" s="135">
        <v>7240</v>
      </c>
      <c r="F438" s="30" t="str">
        <f>VLOOKUP(Tablaedad[[#This Row],[Item]],'DT HUEVO'!$A:$B,2,0)</f>
        <v>HUEVO A X 30 CARTON GRIS LZ</v>
      </c>
      <c r="G438" s="9" t="str">
        <f>+VLOOKUP(Tablaedad[[#This Row],[CEDI]],'CONVERSION DATOS'!B:C,2,0)</f>
        <v>BELLAVISTA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Q438">
        <v>75401</v>
      </c>
      <c r="R438" t="s">
        <v>1754</v>
      </c>
      <c r="S438" t="s">
        <v>1754</v>
      </c>
      <c r="T438" t="s">
        <v>1754</v>
      </c>
    </row>
    <row r="439" spans="1:20">
      <c r="A439" s="75" t="s">
        <v>59</v>
      </c>
      <c r="B439" s="168">
        <v>46209</v>
      </c>
      <c r="C439" s="75">
        <v>1</v>
      </c>
      <c r="D439" s="136">
        <v>75501</v>
      </c>
      <c r="E439" s="135">
        <v>310</v>
      </c>
      <c r="F439" s="30" t="str">
        <f>VLOOKUP(Tablaedad[[#This Row],[Item]],'DT HUEVO'!$A:$B,2,0)</f>
        <v>HUEVO B X 30 CARTON GRIS LZ</v>
      </c>
      <c r="G439" s="9" t="str">
        <f>+VLOOKUP(Tablaedad[[#This Row],[CEDI]],'CONVERSION DATOS'!B:C,2,0)</f>
        <v>BELLAVISTA</v>
      </c>
      <c r="H439" s="16" t="str">
        <f>+VLOOKUP(Tablaedad[[#This Row],[Item]],'DT HUEVO'!$A:$E,4,0)</f>
        <v>GRIS SUELTO</v>
      </c>
      <c r="I439" t="str">
        <f>+VLOOKUP(Tablaedad[[#This Row],[Item]],'DT HUEVO'!$A:$D,3,0)</f>
        <v>B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Q439">
        <v>75501</v>
      </c>
      <c r="R439" t="s">
        <v>1754</v>
      </c>
      <c r="S439" t="s">
        <v>1754</v>
      </c>
      <c r="T439" t="s">
        <v>1754</v>
      </c>
    </row>
    <row r="440" spans="1:20">
      <c r="A440" s="75" t="s">
        <v>59</v>
      </c>
      <c r="B440" s="168">
        <v>46209</v>
      </c>
      <c r="C440" s="75">
        <v>1</v>
      </c>
      <c r="D440" s="136">
        <v>75101</v>
      </c>
      <c r="E440" s="135">
        <v>460</v>
      </c>
      <c r="F440" s="30" t="str">
        <f>VLOOKUP(Tablaedad[[#This Row],[Item]],'DT HUEVO'!$A:$B,2,0)</f>
        <v>HUEVO YUMBO X20 CARTON VERDE LZ SIN MARCA</v>
      </c>
      <c r="G440" s="9" t="str">
        <f>+VLOOKUP(Tablaedad[[#This Row],[CEDI]],'CONVERSION DATOS'!B:C,2,0)</f>
        <v>BELLAVISTA</v>
      </c>
      <c r="H440" s="16" t="str">
        <f>+VLOOKUP(Tablaedad[[#This Row],[Item]],'DT HUEVO'!$A:$E,4,0)</f>
        <v>GRIS SUELTO</v>
      </c>
      <c r="I440" t="str">
        <f>+VLOOKUP(Tablaedad[[#This Row],[Item]],'DT HUEVO'!$A:$D,3,0)</f>
        <v>YUMBO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 t="s">
        <v>59</v>
      </c>
      <c r="B441" s="168">
        <v>46209</v>
      </c>
      <c r="C441" s="75">
        <v>1</v>
      </c>
      <c r="D441" s="136">
        <v>73005</v>
      </c>
      <c r="E441" s="135">
        <v>1545</v>
      </c>
      <c r="F441" s="30" t="str">
        <f>VLOOKUP(Tablaedad[[#This Row],[Item]],'DT HUEVO'!$A:$B,2,0)</f>
        <v>HUEVO PICADO SG</v>
      </c>
      <c r="G441" s="9" t="str">
        <f>+VLOOKUP(Tablaedad[[#This Row],[CEDI]],'CONVERSION DATOS'!B:C,2,0)</f>
        <v>BELLAVISTA</v>
      </c>
      <c r="H441" s="16" t="str">
        <f>+VLOOKUP(Tablaedad[[#This Row],[Item]],'DT HUEVO'!$A:$E,4,0)</f>
        <v>SEGUNDA</v>
      </c>
      <c r="I441" t="str">
        <f>+VLOOKUP(Tablaedad[[#This Row],[Item]],'DT HUEVO'!$A:$D,3,0)</f>
        <v>SEGUNDA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str">
        <f>+VLOOKUP(Tablaedad[[#This Row],[Item]],'DT HUEVO'!$A:$E,5,0)</f>
        <v>PICADO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 t="s">
        <v>59</v>
      </c>
      <c r="B442" s="168">
        <v>46209</v>
      </c>
      <c r="C442" s="143">
        <v>2</v>
      </c>
      <c r="D442" s="140">
        <v>73005</v>
      </c>
      <c r="E442" s="135">
        <v>572</v>
      </c>
      <c r="F442" s="30" t="str">
        <f>VLOOKUP(Tablaedad[[#This Row],[Item]],'DT HUEVO'!$A:$B,2,0)</f>
        <v>HUEVO PICADO SG</v>
      </c>
      <c r="G442" s="9" t="str">
        <f>+VLOOKUP(Tablaedad[[#This Row],[CEDI]],'CONVERSION DATOS'!B:C,2,0)</f>
        <v>BELLAVISTA</v>
      </c>
      <c r="H442" s="16" t="str">
        <f>+VLOOKUP(Tablaedad[[#This Row],[Item]],'DT HUEVO'!$A:$E,4,0)</f>
        <v>SEGUNDA</v>
      </c>
      <c r="I442" t="str">
        <f>+VLOOKUP(Tablaedad[[#This Row],[Item]],'DT HUEVO'!$A:$D,3,0)</f>
        <v>SEGUNDA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str">
        <f>+VLOOKUP(Tablaedad[[#This Row],[Item]],'DT HUEVO'!$A:$E,5,0)</f>
        <v>PICADO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 t="s">
        <v>1246</v>
      </c>
      <c r="B443" s="168">
        <v>46209</v>
      </c>
      <c r="C443" s="75">
        <v>7</v>
      </c>
      <c r="D443" s="136">
        <v>10301</v>
      </c>
      <c r="E443" s="135">
        <v>6300</v>
      </c>
      <c r="F443" s="30" t="str">
        <f>VLOOKUP(Tablaedad[[#This Row],[Item]],'DT HUEVO'!$A:$B,2,0)</f>
        <v>HUEVO AA X30 CARTON GRIS</v>
      </c>
      <c r="G443" s="9" t="str">
        <f>+VLOOKUP(Tablaedad[[#This Row],[CEDI]],'CONVERSION DATOS'!B:C,2,0)</f>
        <v>BODEGA EVENTUALIDAD</v>
      </c>
      <c r="H443" s="16" t="str">
        <f>+VLOOKUP(Tablaedad[[#This Row],[Item]],'DT HUEVO'!$A:$E,4,0)</f>
        <v>GRIS SUELTO</v>
      </c>
      <c r="I443" t="str">
        <f>+VLOOKUP(Tablaedad[[#This Row],[Item]],'DT HUEVO'!$A:$D,3,0)</f>
        <v>AA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 t="s">
        <v>1246</v>
      </c>
      <c r="B444" s="168">
        <v>46209</v>
      </c>
      <c r="C444" s="143">
        <v>9</v>
      </c>
      <c r="D444" s="140">
        <v>10301</v>
      </c>
      <c r="E444" s="135">
        <v>2520</v>
      </c>
      <c r="F444" s="30" t="str">
        <f>VLOOKUP(Tablaedad[[#This Row],[Item]],'DT HUEVO'!$A:$B,2,0)</f>
        <v>HUEVO AA X30 CARTON GRIS</v>
      </c>
      <c r="G444" s="9" t="str">
        <f>+VLOOKUP(Tablaedad[[#This Row],[CEDI]],'CONVERSION DATOS'!B:C,2,0)</f>
        <v>BODEGA EVENTUALIDAD</v>
      </c>
      <c r="H444" s="16" t="str">
        <f>+VLOOKUP(Tablaedad[[#This Row],[Item]],'DT HUEVO'!$A:$E,4,0)</f>
        <v>GRIS SUELTO</v>
      </c>
      <c r="I444" t="str">
        <f>+VLOOKUP(Tablaedad[[#This Row],[Item]],'DT HUEVO'!$A:$D,3,0)</f>
        <v>AA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 t="s">
        <v>1246</v>
      </c>
      <c r="B445" s="168">
        <v>46209</v>
      </c>
      <c r="C445" s="75">
        <v>10</v>
      </c>
      <c r="D445" s="136">
        <v>10401</v>
      </c>
      <c r="E445" s="135">
        <v>2160</v>
      </c>
      <c r="F445" s="30" t="str">
        <f>VLOOKUP(Tablaedad[[#This Row],[Item]],'DT HUEVO'!$A:$B,2,0)</f>
        <v>HUEVO A X30 CARTON GRIS</v>
      </c>
      <c r="G445" s="9" t="str">
        <f>+VLOOKUP(Tablaedad[[#This Row],[CEDI]],'CONVERSION DATOS'!B:C,2,0)</f>
        <v>BODEGA EVENTUALIDAD</v>
      </c>
      <c r="H445" s="16" t="str">
        <f>+VLOOKUP(Tablaedad[[#This Row],[Item]],'DT HUEVO'!$A:$E,4,0)</f>
        <v>GRIS SUELTO</v>
      </c>
      <c r="I445" t="str">
        <f>+VLOOKUP(Tablaedad[[#This Row],[Item]],'DT HUEVO'!$A:$D,3,0)</f>
        <v>A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 t="s">
        <v>1246</v>
      </c>
      <c r="B446" s="168">
        <v>46209</v>
      </c>
      <c r="C446" s="75">
        <v>11</v>
      </c>
      <c r="D446" s="136">
        <v>10401</v>
      </c>
      <c r="E446" s="135">
        <v>1134</v>
      </c>
      <c r="F446" s="30" t="str">
        <f>VLOOKUP(Tablaedad[[#This Row],[Item]],'DT HUEVO'!$A:$B,2,0)</f>
        <v>HUEVO A X30 CARTON GRIS</v>
      </c>
      <c r="G446" s="9" t="str">
        <f>+VLOOKUP(Tablaedad[[#This Row],[CEDI]],'CONVERSION DATOS'!B:C,2,0)</f>
        <v>BODEGA EVENTUALIDAD</v>
      </c>
      <c r="H446" s="16" t="str">
        <f>+VLOOKUP(Tablaedad[[#This Row],[Item]],'DT HUEVO'!$A:$E,4,0)</f>
        <v>GRIS SUELTO</v>
      </c>
      <c r="I446" t="str">
        <f>+VLOOKUP(Tablaedad[[#This Row],[Item]],'DT HUEVO'!$A:$D,3,0)</f>
        <v>A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1755</v>
      </c>
      <c r="S446" t="s">
        <v>1754</v>
      </c>
      <c r="T446" t="s">
        <v>1754</v>
      </c>
    </row>
    <row r="447" spans="1:20">
      <c r="A447" s="75" t="s">
        <v>1246</v>
      </c>
      <c r="B447" s="168">
        <v>46209</v>
      </c>
      <c r="C447" s="75">
        <v>5</v>
      </c>
      <c r="D447" s="136">
        <v>2013419</v>
      </c>
      <c r="E447" s="135">
        <v>7740</v>
      </c>
      <c r="F447" s="30" t="str">
        <f>VLOOKUP(Tablaedad[[#This Row],[Item]],'DT HUEVO'!$A:$B,2,0)</f>
        <v>HUEVO A X 30 CARTON GRIS AMARRADO SOL NACIENTE CANASTA.</v>
      </c>
      <c r="G447" s="9" t="str">
        <f>+VLOOKUP(Tablaedad[[#This Row],[CEDI]],'CONVERSION DATOS'!B:C,2,0)</f>
        <v>BODEGA EVENTUALIDAD</v>
      </c>
      <c r="H447" s="16" t="str">
        <f>+VLOOKUP(Tablaedad[[#This Row],[Item]],'DT HUEVO'!$A:$E,4,0)</f>
        <v>EMPACADOS</v>
      </c>
      <c r="I447" t="str">
        <f>+VLOOKUP(Tablaedad[[#This Row],[Item]],'DT HUEVO'!$A:$D,3,0)</f>
        <v>A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 t="s">
        <v>1246</v>
      </c>
      <c r="B448" s="168">
        <v>46209</v>
      </c>
      <c r="C448" s="75">
        <v>12</v>
      </c>
      <c r="D448" s="136">
        <v>76401</v>
      </c>
      <c r="E448" s="135">
        <v>1821</v>
      </c>
      <c r="F448" s="30" t="str">
        <f>VLOOKUP(Tablaedad[[#This Row],[Item]],'DT HUEVO'!$A:$B,2,0)</f>
        <v>REVOLTURA ROJA</v>
      </c>
      <c r="G448" s="9" t="str">
        <f>+VLOOKUP(Tablaedad[[#This Row],[CEDI]],'CONVERSION DATOS'!B:C,2,0)</f>
        <v>BODEGA EVENTUALIDAD</v>
      </c>
      <c r="H448" s="16" t="str">
        <f>+VLOOKUP(Tablaedad[[#This Row],[Item]],'DT HUEVO'!$A:$E,4,0)</f>
        <v>SEGUNDA</v>
      </c>
      <c r="I448" t="str">
        <f>+VLOOKUP(Tablaedad[[#This Row],[Item]],'DT HUEVO'!$A:$D,3,0)</f>
        <v>SEGUNDA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str">
        <f>+VLOOKUP(Tablaedad[[#This Row],[Item]],'DT HUEVO'!$A:$E,5,0)</f>
        <v>REVOLTURA</v>
      </c>
      <c r="P448">
        <f>SUMIFS('DIAS DE INVENTARIO TAT'!R:R,'DIAS DE INVENTARIO TAT'!A:A,Tablaedad[[#This Row],[DESTINO]],'DIAS DE INVENTARIO TAT'!B:B,Tablaedad[[#This Row],[Item]])</f>
        <v>0</v>
      </c>
      <c r="Q448">
        <v>76401</v>
      </c>
      <c r="R448" t="s">
        <v>1755</v>
      </c>
      <c r="S448" t="s">
        <v>1754</v>
      </c>
      <c r="T448" t="s">
        <v>1754</v>
      </c>
    </row>
    <row r="449" spans="1:20">
      <c r="A449" s="75" t="s">
        <v>1246</v>
      </c>
      <c r="B449" s="168">
        <v>46209</v>
      </c>
      <c r="C449" s="75">
        <v>19</v>
      </c>
      <c r="D449" s="136">
        <v>74001</v>
      </c>
      <c r="E449" s="135">
        <v>45080</v>
      </c>
      <c r="F449" s="30" t="str">
        <f>VLOOKUP(Tablaedad[[#This Row],[Item]],'DT HUEVO'!$A:$B,2,0)</f>
        <v>HUEVO DE BAJA ROTACION</v>
      </c>
      <c r="G449" s="9" t="str">
        <f>+VLOOKUP(Tablaedad[[#This Row],[CEDI]],'CONVERSION DATOS'!B:C,2,0)</f>
        <v>BODEGA EVENTUALIDAD</v>
      </c>
      <c r="H449" s="16" t="str">
        <f>+VLOOKUP(Tablaedad[[#This Row],[Item]],'DT HUEVO'!$A:$E,4,0)</f>
        <v>SEGUNDA</v>
      </c>
      <c r="I449" t="str">
        <f>+VLOOKUP(Tablaedad[[#This Row],[Item]],'DT HUEVO'!$A:$D,3,0)</f>
        <v>SEGUNDA</v>
      </c>
      <c r="J449" t="str">
        <f>+VLOOKUP(G449,'DT HUEVO'!$H:$K,4,0)</f>
        <v>PLANTAS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str">
        <f>+VLOOKUP(Tablaedad[[#This Row],[Item]],'DT HUEVO'!$A:$E,5,0)</f>
        <v>DESECHO</v>
      </c>
      <c r="P449">
        <f>SUMIFS('DIAS DE INVENTARIO TAT'!R:R,'DIAS DE INVENTARIO TAT'!A:A,Tablaedad[[#This Row],[DESTINO]],'DIAS DE INVENTARIO TAT'!B:B,Tablaedad[[#This Row],[Item]])</f>
        <v>0</v>
      </c>
      <c r="Q449">
        <v>74001</v>
      </c>
      <c r="R449" t="s">
        <v>1755</v>
      </c>
      <c r="S449" t="s">
        <v>1754</v>
      </c>
      <c r="T449" t="s">
        <v>1754</v>
      </c>
    </row>
    <row r="450" spans="1:20">
      <c r="A450" s="75" t="s">
        <v>1246</v>
      </c>
      <c r="B450" s="168">
        <v>46209</v>
      </c>
      <c r="C450" s="75">
        <v>5</v>
      </c>
      <c r="D450" s="136">
        <v>73001</v>
      </c>
      <c r="E450" s="135">
        <v>36514</v>
      </c>
      <c r="F450" s="30" t="str">
        <f>VLOOKUP(Tablaedad[[#This Row],[Item]],'DT HUEVO'!$A:$B,2,0)</f>
        <v>HUEVO PICADO ROJO</v>
      </c>
      <c r="G450" s="9" t="str">
        <f>+VLOOKUP(Tablaedad[[#This Row],[CEDI]],'CONVERSION DATOS'!B:C,2,0)</f>
        <v>BODEGA EVENTUALIDAD</v>
      </c>
      <c r="H450" s="16" t="str">
        <f>+VLOOKUP(Tablaedad[[#This Row],[Item]],'DT HUEVO'!$A:$E,4,0)</f>
        <v>SEGUNDA</v>
      </c>
      <c r="I450" t="str">
        <f>+VLOOKUP(Tablaedad[[#This Row],[Item]],'DT HUEVO'!$A:$D,3,0)</f>
        <v>SEGUNDA</v>
      </c>
      <c r="J450" t="str">
        <f>+VLOOKUP(G450,'DT HUEVO'!$H:$K,4,0)</f>
        <v>PLANTAS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str">
        <f>+VLOOKUP(Tablaedad[[#This Row],[Item]],'DT HUEVO'!$A:$E,5,0)</f>
        <v>PICADO</v>
      </c>
      <c r="P450">
        <f>SUMIFS('DIAS DE INVENTARIO TAT'!R:R,'DIAS DE INVENTARIO TAT'!A:A,Tablaedad[[#This Row],[DESTINO]],'DIAS DE INVENTARIO TAT'!B:B,Tablaedad[[#This Row],[Item]])</f>
        <v>0</v>
      </c>
      <c r="Q450">
        <v>73001</v>
      </c>
      <c r="R450" t="s">
        <v>1754</v>
      </c>
      <c r="S450" t="s">
        <v>1754</v>
      </c>
      <c r="T450" t="s">
        <v>1754</v>
      </c>
    </row>
    <row r="451" spans="1:20">
      <c r="A451" s="75" t="s">
        <v>1246</v>
      </c>
      <c r="B451" s="168">
        <v>46209</v>
      </c>
      <c r="C451" s="75">
        <v>9</v>
      </c>
      <c r="D451" s="136">
        <v>73001</v>
      </c>
      <c r="E451" s="135">
        <v>5688</v>
      </c>
      <c r="F451" s="30" t="str">
        <f>VLOOKUP(Tablaedad[[#This Row],[Item]],'DT HUEVO'!$A:$B,2,0)</f>
        <v>HUEVO PICADO ROJO</v>
      </c>
      <c r="G451" s="9" t="str">
        <f>+VLOOKUP(Tablaedad[[#This Row],[CEDI]],'CONVERSION DATOS'!B:C,2,0)</f>
        <v>BODEGA EVENTUALIDAD</v>
      </c>
      <c r="H451" s="16" t="str">
        <f>+VLOOKUP(Tablaedad[[#This Row],[Item]],'DT HUEVO'!$A:$E,4,0)</f>
        <v>SEGUNDA</v>
      </c>
      <c r="I451" t="str">
        <f>+VLOOKUP(Tablaedad[[#This Row],[Item]],'DT HUEVO'!$A:$D,3,0)</f>
        <v>SEGUNDA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str">
        <f>+VLOOKUP(Tablaedad[[#This Row],[Item]],'DT HUEVO'!$A:$E,5,0)</f>
        <v>PICADO</v>
      </c>
      <c r="P451">
        <f>SUMIFS('DIAS DE INVENTARIO TAT'!R:R,'DIAS DE INVENTARIO TAT'!A:A,Tablaedad[[#This Row],[DESTINO]],'DIAS DE INVENTARIO TAT'!B:B,Tablaedad[[#This Row],[Item]])</f>
        <v>0</v>
      </c>
      <c r="Q451">
        <v>73001</v>
      </c>
      <c r="R451" t="s">
        <v>1755</v>
      </c>
      <c r="S451" t="s">
        <v>1754</v>
      </c>
      <c r="T451" t="s">
        <v>1754</v>
      </c>
    </row>
    <row r="452" spans="1:20">
      <c r="A452" s="75" t="s">
        <v>1246</v>
      </c>
      <c r="B452" s="168">
        <v>46209</v>
      </c>
      <c r="C452" s="75">
        <v>6</v>
      </c>
      <c r="D452" s="136">
        <v>273003</v>
      </c>
      <c r="E452" s="135">
        <v>5031</v>
      </c>
      <c r="F452" s="30" t="str">
        <f>VLOOKUP(Tablaedad[[#This Row],[Item]],'DT HUEVO'!$A:$B,2,0)</f>
        <v>HUEVO PICADO ZF MARCADO X 30 BANDEJAS GRIS CANASTA</v>
      </c>
      <c r="G452" s="9" t="str">
        <f>+VLOOKUP(Tablaedad[[#This Row],[CEDI]],'CONVERSION DATOS'!B:C,2,0)</f>
        <v>BODEGA EVENTUALIDAD</v>
      </c>
      <c r="H452" s="16" t="str">
        <f>+VLOOKUP(Tablaedad[[#This Row],[Item]],'DT HUEVO'!$A:$E,4,0)</f>
        <v>SEGUNDA</v>
      </c>
      <c r="I452" t="str">
        <f>+VLOOKUP(Tablaedad[[#This Row],[Item]],'DT HUEVO'!$A:$D,3,0)</f>
        <v>SEGUNDA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str">
        <f>+VLOOKUP(Tablaedad[[#This Row],[Item]],'DT HUEVO'!$A:$E,5,0)</f>
        <v>PICADO</v>
      </c>
      <c r="P452">
        <f>SUMIFS('DIAS DE INVENTARIO TAT'!R:R,'DIAS DE INVENTARIO TAT'!A:A,Tablaedad[[#This Row],[DESTINO]],'DIAS DE INVENTARIO TAT'!B:B,Tablaedad[[#This Row],[Item]])</f>
        <v>0</v>
      </c>
      <c r="Q452">
        <v>273003</v>
      </c>
      <c r="R452" t="s">
        <v>1755</v>
      </c>
      <c r="S452" t="s">
        <v>1754</v>
      </c>
      <c r="T452" t="s">
        <v>1754</v>
      </c>
    </row>
    <row r="453" spans="1:20">
      <c r="A453" s="75" t="s">
        <v>1246</v>
      </c>
      <c r="B453" s="168">
        <v>46209</v>
      </c>
      <c r="C453" s="75">
        <v>9</v>
      </c>
      <c r="D453" s="136">
        <v>273003</v>
      </c>
      <c r="E453" s="135">
        <v>7274</v>
      </c>
      <c r="F453" s="30" t="str">
        <f>VLOOKUP(Tablaedad[[#This Row],[Item]],'DT HUEVO'!$A:$B,2,0)</f>
        <v>HUEVO PICADO ZF MARCADO X 30 BANDEJAS GRIS CANASTA</v>
      </c>
      <c r="G453" s="9" t="str">
        <f>+VLOOKUP(Tablaedad[[#This Row],[CEDI]],'CONVERSION DATOS'!B:C,2,0)</f>
        <v>BODEGA EVENTUALIDAD</v>
      </c>
      <c r="H453" s="16" t="str">
        <f>+VLOOKUP(Tablaedad[[#This Row],[Item]],'DT HUEVO'!$A:$E,4,0)</f>
        <v>SEGUNDA</v>
      </c>
      <c r="I453" t="str">
        <f>+VLOOKUP(Tablaedad[[#This Row],[Item]],'DT HUEVO'!$A:$D,3,0)</f>
        <v>SEGUNDA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str">
        <f>+VLOOKUP(Tablaedad[[#This Row],[Item]],'DT HUEVO'!$A:$E,5,0)</f>
        <v>PICADO</v>
      </c>
      <c r="P453">
        <f>SUMIFS('DIAS DE INVENTARIO TAT'!R:R,'DIAS DE INVENTARIO TAT'!A:A,Tablaedad[[#This Row],[DESTINO]],'DIAS DE INVENTARIO TAT'!B:B,Tablaedad[[#This Row],[Item]])</f>
        <v>0</v>
      </c>
      <c r="Q453">
        <v>273003</v>
      </c>
      <c r="R453" t="s">
        <v>1755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143"/>
      <c r="D461" s="140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143"/>
      <c r="D463" s="140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143"/>
      <c r="D481" s="140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143"/>
      <c r="D486" s="140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143"/>
      <c r="B582" s="168"/>
      <c r="C582" s="143"/>
      <c r="D582" s="140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143"/>
      <c r="B634" s="168"/>
      <c r="C634" s="143"/>
      <c r="D634" s="140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143"/>
      <c r="B643" s="168"/>
      <c r="C643" s="143"/>
      <c r="D643" s="140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207"/>
      <c r="B645" s="168"/>
      <c r="C645" s="207"/>
      <c r="D645" s="208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207"/>
      <c r="B646" s="168"/>
      <c r="C646" s="207"/>
      <c r="D646" s="208"/>
      <c r="E646" s="209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207"/>
      <c r="B647" s="168"/>
      <c r="C647" s="210"/>
      <c r="D647" s="211"/>
      <c r="E647" s="209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7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G33" sqref="G3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2235578</v>
      </c>
      <c r="E2" s="148">
        <f t="shared" si="1"/>
        <v>1759358</v>
      </c>
      <c r="F2" s="148">
        <f t="shared" si="1"/>
        <v>2251767</v>
      </c>
      <c r="G2" s="148">
        <f t="shared" si="1"/>
        <v>2591392</v>
      </c>
      <c r="H2" s="148">
        <f t="shared" si="1"/>
        <v>2310261</v>
      </c>
      <c r="I2" s="148">
        <f t="shared" si="1"/>
        <v>2399754</v>
      </c>
      <c r="J2" s="148">
        <f t="shared" si="1"/>
        <v>2394012</v>
      </c>
      <c r="K2" s="148">
        <f>SUBTOTAL(9,K4:K230)</f>
        <v>2338141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46200</v>
      </c>
      <c r="E3" s="138">
        <v>46202</v>
      </c>
      <c r="F3" s="138">
        <v>46203</v>
      </c>
      <c r="G3" s="138">
        <v>46204</v>
      </c>
      <c r="H3" s="138">
        <v>46205</v>
      </c>
      <c r="I3" s="138">
        <v>46206</v>
      </c>
      <c r="J3" s="138">
        <v>46207</v>
      </c>
      <c r="K3" s="138">
        <v>46209</v>
      </c>
    </row>
    <row r="4" spans="1:12" ht="14.5">
      <c r="A4" s="6" t="s">
        <v>1318</v>
      </c>
      <c r="B4" s="6">
        <v>112379</v>
      </c>
      <c r="C4" t="s">
        <v>1067</v>
      </c>
      <c r="D4">
        <v>-10200</v>
      </c>
      <c r="E4"/>
      <c r="F4"/>
      <c r="G4"/>
      <c r="H4">
        <v>450</v>
      </c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>
        <v>-8400</v>
      </c>
      <c r="E5"/>
      <c r="F5"/>
      <c r="G5"/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161948</v>
      </c>
      <c r="E6">
        <v>124149</v>
      </c>
      <c r="F6">
        <v>146792</v>
      </c>
      <c r="G6">
        <v>139383</v>
      </c>
      <c r="H6">
        <v>149687</v>
      </c>
      <c r="I6">
        <v>178932</v>
      </c>
      <c r="J6">
        <v>84216</v>
      </c>
      <c r="K6">
        <v>170394</v>
      </c>
    </row>
    <row r="7" spans="1:12" ht="14.5">
      <c r="A7" s="6" t="s">
        <v>1318</v>
      </c>
      <c r="B7" s="6">
        <v>2110402</v>
      </c>
      <c r="C7" t="s">
        <v>1009</v>
      </c>
      <c r="D7">
        <v>85589</v>
      </c>
      <c r="E7">
        <v>68372</v>
      </c>
      <c r="F7">
        <v>69991</v>
      </c>
      <c r="G7">
        <v>78208</v>
      </c>
      <c r="H7">
        <v>104040</v>
      </c>
      <c r="I7">
        <v>76813</v>
      </c>
      <c r="J7">
        <v>64485</v>
      </c>
      <c r="K7">
        <v>106696</v>
      </c>
    </row>
    <row r="8" spans="1:12" ht="14.5">
      <c r="A8" s="6" t="s">
        <v>1318</v>
      </c>
      <c r="B8" s="6">
        <v>152384</v>
      </c>
      <c r="C8" t="s">
        <v>1107</v>
      </c>
      <c r="D8"/>
      <c r="E8"/>
      <c r="F8"/>
      <c r="G8">
        <v>135</v>
      </c>
      <c r="H8"/>
      <c r="I8"/>
      <c r="J8"/>
      <c r="K8"/>
    </row>
    <row r="9" spans="1:12" ht="14.5">
      <c r="A9" s="6" t="s">
        <v>1318</v>
      </c>
      <c r="B9" s="6">
        <v>2110202</v>
      </c>
      <c r="C9" t="s">
        <v>1008</v>
      </c>
      <c r="D9"/>
      <c r="E9"/>
      <c r="F9"/>
      <c r="G9">
        <v>720</v>
      </c>
      <c r="H9"/>
      <c r="I9"/>
      <c r="J9">
        <v>360</v>
      </c>
      <c r="K9"/>
    </row>
    <row r="10" spans="1:12" ht="14.5">
      <c r="A10" s="6" t="s">
        <v>1318</v>
      </c>
      <c r="B10" s="6">
        <v>110316</v>
      </c>
      <c r="C10" t="s">
        <v>1094</v>
      </c>
      <c r="D10">
        <v>23210</v>
      </c>
      <c r="E10"/>
      <c r="F10">
        <v>6508</v>
      </c>
      <c r="G10">
        <v>21620</v>
      </c>
      <c r="H10">
        <v>2670</v>
      </c>
      <c r="I10">
        <v>31410</v>
      </c>
      <c r="J10">
        <v>9440</v>
      </c>
      <c r="K10">
        <v>17600</v>
      </c>
    </row>
    <row r="11" spans="1:12" ht="14.5">
      <c r="A11" s="6" t="s">
        <v>1318</v>
      </c>
      <c r="B11" s="6">
        <v>110416</v>
      </c>
      <c r="C11" t="s">
        <v>1265</v>
      </c>
      <c r="D11">
        <v>300</v>
      </c>
      <c r="E11"/>
      <c r="F11">
        <v>0</v>
      </c>
      <c r="G11">
        <v>6450</v>
      </c>
      <c r="H11">
        <v>5100</v>
      </c>
      <c r="I11">
        <v>90</v>
      </c>
      <c r="J11">
        <v>2400</v>
      </c>
      <c r="K11">
        <v>12600</v>
      </c>
    </row>
    <row r="12" spans="1:12" ht="14.5">
      <c r="A12" s="6" t="s">
        <v>1318</v>
      </c>
      <c r="B12" s="6">
        <v>110480</v>
      </c>
      <c r="C12" t="s">
        <v>1487</v>
      </c>
      <c r="D12"/>
      <c r="E12">
        <v>3600</v>
      </c>
      <c r="F12">
        <v>0</v>
      </c>
      <c r="G12">
        <v>19440</v>
      </c>
      <c r="H12"/>
      <c r="I12">
        <v>-1800</v>
      </c>
      <c r="J12">
        <v>0</v>
      </c>
      <c r="K12">
        <v>10800</v>
      </c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>
        <v>0</v>
      </c>
      <c r="G13"/>
      <c r="H13"/>
      <c r="I13">
        <v>120</v>
      </c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/>
      <c r="F14">
        <v>8640</v>
      </c>
      <c r="G14"/>
      <c r="H14"/>
      <c r="I14">
        <v>1500</v>
      </c>
      <c r="J14"/>
      <c r="K14">
        <v>900</v>
      </c>
    </row>
    <row r="15" spans="1:12" ht="14.5">
      <c r="A15" s="6" t="s">
        <v>1318</v>
      </c>
      <c r="B15" s="6">
        <v>114268</v>
      </c>
      <c r="C15" t="s">
        <v>1180</v>
      </c>
      <c r="D15"/>
      <c r="E15"/>
      <c r="F15">
        <v>1785</v>
      </c>
      <c r="G15"/>
      <c r="H15">
        <v>1500</v>
      </c>
      <c r="I15">
        <v>1500</v>
      </c>
      <c r="J15"/>
      <c r="K15">
        <v>1560</v>
      </c>
    </row>
    <row r="16" spans="1:12" ht="14.5">
      <c r="A16" s="6" t="s">
        <v>1318</v>
      </c>
      <c r="B16" s="6">
        <v>2010108</v>
      </c>
      <c r="C16" t="s">
        <v>1117</v>
      </c>
      <c r="D16">
        <v>166</v>
      </c>
      <c r="E16"/>
      <c r="F16"/>
      <c r="G16">
        <v>60</v>
      </c>
      <c r="H16"/>
      <c r="I16">
        <v>20</v>
      </c>
      <c r="J16"/>
      <c r="K16"/>
    </row>
    <row r="17" spans="1:11" ht="14.5">
      <c r="A17" s="6" t="s">
        <v>1318</v>
      </c>
      <c r="B17" s="6">
        <v>112271</v>
      </c>
      <c r="C17" t="s">
        <v>1235</v>
      </c>
      <c r="D17"/>
      <c r="E17"/>
      <c r="F17"/>
      <c r="G17"/>
      <c r="H17"/>
      <c r="I17">
        <v>300</v>
      </c>
      <c r="J17"/>
      <c r="K17"/>
    </row>
    <row r="18" spans="1:11" ht="14.5">
      <c r="A18" s="6" t="s">
        <v>1318</v>
      </c>
      <c r="B18" s="6">
        <v>2110317</v>
      </c>
      <c r="C18" t="s">
        <v>1266</v>
      </c>
      <c r="D18"/>
      <c r="E18"/>
      <c r="F18">
        <v>900</v>
      </c>
      <c r="G18"/>
      <c r="H18">
        <v>180</v>
      </c>
      <c r="I18">
        <v>660</v>
      </c>
      <c r="J18">
        <v>1440</v>
      </c>
      <c r="K18"/>
    </row>
    <row r="19" spans="1:11" ht="14.5">
      <c r="A19" s="6" t="s">
        <v>1318</v>
      </c>
      <c r="B19" s="6">
        <v>2110403</v>
      </c>
      <c r="C19" t="s">
        <v>1081</v>
      </c>
      <c r="D19"/>
      <c r="E19"/>
      <c r="F19"/>
      <c r="G19"/>
      <c r="H19"/>
      <c r="I19"/>
      <c r="J19"/>
      <c r="K19">
        <v>1609</v>
      </c>
    </row>
    <row r="20" spans="1:11" ht="14.5">
      <c r="A20" s="6" t="s">
        <v>1318</v>
      </c>
      <c r="B20" s="6">
        <v>2110404</v>
      </c>
      <c r="C20" t="s">
        <v>1434</v>
      </c>
      <c r="D20"/>
      <c r="E20"/>
      <c r="F20">
        <v>3600</v>
      </c>
      <c r="G20"/>
      <c r="H20">
        <v>3600</v>
      </c>
      <c r="I20"/>
      <c r="J20"/>
      <c r="K20"/>
    </row>
    <row r="21" spans="1:11" ht="14.5">
      <c r="A21" s="173" t="s">
        <v>1318</v>
      </c>
      <c r="B21" s="6">
        <v>2152388</v>
      </c>
      <c r="C21" t="s">
        <v>1106</v>
      </c>
      <c r="D21">
        <v>6930</v>
      </c>
      <c r="E21">
        <v>7695</v>
      </c>
      <c r="F21">
        <v>8640</v>
      </c>
      <c r="G21">
        <v>9405</v>
      </c>
      <c r="H21">
        <v>7320</v>
      </c>
      <c r="I21">
        <v>6585</v>
      </c>
      <c r="J21">
        <v>8235</v>
      </c>
      <c r="K21">
        <v>10785</v>
      </c>
    </row>
    <row r="22" spans="1:11" ht="14.5">
      <c r="A22" s="6" t="s">
        <v>1375</v>
      </c>
      <c r="B22" s="6">
        <v>112379</v>
      </c>
      <c r="C22" t="s">
        <v>1067</v>
      </c>
      <c r="D22">
        <v>17970</v>
      </c>
      <c r="E22"/>
      <c r="F22">
        <v>16800</v>
      </c>
      <c r="G22">
        <v>7935</v>
      </c>
      <c r="H22">
        <v>18600</v>
      </c>
      <c r="I22"/>
      <c r="J22">
        <v>18000</v>
      </c>
      <c r="K22">
        <v>15300</v>
      </c>
    </row>
    <row r="23" spans="1:11" ht="14.5">
      <c r="A23" s="6" t="s">
        <v>1375</v>
      </c>
      <c r="B23" s="6">
        <v>112268</v>
      </c>
      <c r="C23" t="s">
        <v>1066</v>
      </c>
      <c r="D23">
        <v>2370</v>
      </c>
      <c r="E23">
        <v>180</v>
      </c>
      <c r="F23">
        <v>14400</v>
      </c>
      <c r="G23">
        <v>263</v>
      </c>
      <c r="H23">
        <v>-7200</v>
      </c>
      <c r="I23">
        <v>90</v>
      </c>
      <c r="J23">
        <v>2700</v>
      </c>
      <c r="K23">
        <v>1530</v>
      </c>
    </row>
    <row r="24" spans="1:11" ht="14.5">
      <c r="A24" s="6" t="s">
        <v>1375</v>
      </c>
      <c r="B24" s="6">
        <v>112357</v>
      </c>
      <c r="C24" t="s">
        <v>1068</v>
      </c>
      <c r="D24"/>
      <c r="E24"/>
      <c r="F24">
        <v>1308</v>
      </c>
      <c r="G24">
        <v>234</v>
      </c>
      <c r="H24">
        <v>0</v>
      </c>
      <c r="I24"/>
      <c r="J24">
        <v>-360</v>
      </c>
      <c r="K24">
        <v>-240</v>
      </c>
    </row>
    <row r="25" spans="1:11" ht="14.5">
      <c r="A25" s="6" t="s">
        <v>1375</v>
      </c>
      <c r="B25" s="6">
        <v>2110302</v>
      </c>
      <c r="C25" t="s">
        <v>1007</v>
      </c>
      <c r="D25">
        <v>84839</v>
      </c>
      <c r="E25">
        <v>65187</v>
      </c>
      <c r="F25">
        <v>91305</v>
      </c>
      <c r="G25">
        <v>100923</v>
      </c>
      <c r="H25">
        <v>107782</v>
      </c>
      <c r="I25">
        <v>98405</v>
      </c>
      <c r="J25">
        <v>93700</v>
      </c>
      <c r="K25">
        <v>105884</v>
      </c>
    </row>
    <row r="26" spans="1:11" ht="14.5">
      <c r="A26" s="6" t="s">
        <v>1375</v>
      </c>
      <c r="B26" s="6">
        <v>2110402</v>
      </c>
      <c r="C26" t="s">
        <v>1009</v>
      </c>
      <c r="D26">
        <v>2135</v>
      </c>
      <c r="E26">
        <v>1648</v>
      </c>
      <c r="F26">
        <v>5594</v>
      </c>
      <c r="G26">
        <v>2355</v>
      </c>
      <c r="H26">
        <v>1828</v>
      </c>
      <c r="I26">
        <v>2031</v>
      </c>
      <c r="J26">
        <v>3998</v>
      </c>
      <c r="K26">
        <v>2181</v>
      </c>
    </row>
    <row r="27" spans="1:11" ht="14.5">
      <c r="A27" s="6" t="s">
        <v>1375</v>
      </c>
      <c r="B27" s="6">
        <v>152384</v>
      </c>
      <c r="C27" t="s">
        <v>1107</v>
      </c>
      <c r="D27">
        <v>8565</v>
      </c>
      <c r="E27">
        <v>18045</v>
      </c>
      <c r="F27">
        <v>12915</v>
      </c>
      <c r="G27">
        <v>3915</v>
      </c>
      <c r="H27">
        <v>25965</v>
      </c>
      <c r="I27">
        <v>8460</v>
      </c>
      <c r="J27">
        <v>7095</v>
      </c>
      <c r="K27">
        <v>17325</v>
      </c>
    </row>
    <row r="28" spans="1:11" ht="14.5">
      <c r="A28" s="6" t="s">
        <v>1375</v>
      </c>
      <c r="B28" s="6">
        <v>2110202</v>
      </c>
      <c r="C28" t="s">
        <v>1008</v>
      </c>
      <c r="D28">
        <v>160209</v>
      </c>
      <c r="E28">
        <v>87277</v>
      </c>
      <c r="F28">
        <v>179629</v>
      </c>
      <c r="G28">
        <v>247333</v>
      </c>
      <c r="H28">
        <v>117984</v>
      </c>
      <c r="I28">
        <v>188870</v>
      </c>
      <c r="J28">
        <v>247747</v>
      </c>
      <c r="K28">
        <v>126290</v>
      </c>
    </row>
    <row r="29" spans="1:11" ht="14.5">
      <c r="A29" s="6" t="s">
        <v>1375</v>
      </c>
      <c r="B29" s="6">
        <v>110303</v>
      </c>
      <c r="C29" t="s">
        <v>1097</v>
      </c>
      <c r="D29"/>
      <c r="E29">
        <v>450</v>
      </c>
      <c r="F29"/>
      <c r="G29">
        <v>1200</v>
      </c>
      <c r="H29"/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-113</v>
      </c>
      <c r="E30">
        <v>3600</v>
      </c>
      <c r="F30">
        <v>1200</v>
      </c>
      <c r="G30">
        <v>12091</v>
      </c>
      <c r="H30">
        <v>869</v>
      </c>
      <c r="I30">
        <v>4094</v>
      </c>
      <c r="J30">
        <v>-310</v>
      </c>
      <c r="K30">
        <v>10132</v>
      </c>
    </row>
    <row r="31" spans="1:11" ht="14.5">
      <c r="A31" s="6" t="s">
        <v>1375</v>
      </c>
      <c r="B31" s="6">
        <v>110316</v>
      </c>
      <c r="C31" t="s">
        <v>1094</v>
      </c>
      <c r="D31"/>
      <c r="E31">
        <v>10950</v>
      </c>
      <c r="F31">
        <v>0</v>
      </c>
      <c r="G31">
        <v>53180</v>
      </c>
      <c r="H31">
        <v>17382</v>
      </c>
      <c r="I31">
        <v>12595</v>
      </c>
      <c r="J31">
        <v>0</v>
      </c>
      <c r="K31">
        <v>16100</v>
      </c>
    </row>
    <row r="32" spans="1:11" ht="14.5">
      <c r="A32" s="6" t="s">
        <v>1375</v>
      </c>
      <c r="B32" s="6">
        <v>110416</v>
      </c>
      <c r="C32" t="s">
        <v>1265</v>
      </c>
      <c r="D32"/>
      <c r="E32">
        <v>11700</v>
      </c>
      <c r="F32">
        <v>0</v>
      </c>
      <c r="G32">
        <v>15780</v>
      </c>
      <c r="H32"/>
      <c r="I32">
        <v>4200</v>
      </c>
      <c r="J32">
        <v>0</v>
      </c>
      <c r="K32">
        <v>11610</v>
      </c>
    </row>
    <row r="33" spans="1:11" ht="14.5">
      <c r="A33" s="6" t="s">
        <v>1375</v>
      </c>
      <c r="B33" s="6">
        <v>2010102</v>
      </c>
      <c r="C33" t="s">
        <v>1267</v>
      </c>
      <c r="D33">
        <v>5408</v>
      </c>
      <c r="E33">
        <v>4328</v>
      </c>
      <c r="F33">
        <v>5517</v>
      </c>
      <c r="G33">
        <v>6516</v>
      </c>
      <c r="H33">
        <v>5689</v>
      </c>
      <c r="I33">
        <v>6213</v>
      </c>
      <c r="J33">
        <v>5874</v>
      </c>
      <c r="K33">
        <v>5524</v>
      </c>
    </row>
    <row r="34" spans="1:11" ht="14.5">
      <c r="A34" s="6" t="s">
        <v>1375</v>
      </c>
      <c r="B34" s="6">
        <v>152382</v>
      </c>
      <c r="C34" t="s">
        <v>1113</v>
      </c>
      <c r="D34">
        <v>-30</v>
      </c>
      <c r="E34">
        <v>61800</v>
      </c>
      <c r="F34">
        <v>35700</v>
      </c>
      <c r="G34">
        <v>25920</v>
      </c>
      <c r="H34">
        <v>5460</v>
      </c>
      <c r="I34">
        <v>-1260</v>
      </c>
      <c r="J34">
        <v>38970</v>
      </c>
      <c r="K34">
        <v>16110</v>
      </c>
    </row>
    <row r="35" spans="1:11" ht="14.5">
      <c r="A35" s="6" t="s">
        <v>1375</v>
      </c>
      <c r="B35" s="6">
        <v>110472</v>
      </c>
      <c r="C35" t="s">
        <v>1078</v>
      </c>
      <c r="D35"/>
      <c r="E35"/>
      <c r="F35">
        <v>6840</v>
      </c>
      <c r="G35"/>
      <c r="H35"/>
      <c r="I35"/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>
        <v>5700</v>
      </c>
      <c r="E36"/>
      <c r="F36"/>
      <c r="G36"/>
      <c r="H36">
        <v>30000</v>
      </c>
      <c r="I36">
        <v>-12000</v>
      </c>
      <c r="J36">
        <v>12720</v>
      </c>
      <c r="K36">
        <v>0</v>
      </c>
    </row>
    <row r="37" spans="1:11" ht="14.5">
      <c r="A37" s="6" t="s">
        <v>1375</v>
      </c>
      <c r="B37" s="6">
        <v>152381</v>
      </c>
      <c r="C37" t="s">
        <v>1219</v>
      </c>
      <c r="D37"/>
      <c r="E37">
        <v>3000</v>
      </c>
      <c r="F37">
        <v>1800</v>
      </c>
      <c r="G37">
        <v>2340</v>
      </c>
      <c r="H37">
        <v>1044</v>
      </c>
      <c r="I37">
        <v>-384</v>
      </c>
      <c r="J37">
        <v>1356</v>
      </c>
      <c r="K37">
        <v>2124</v>
      </c>
    </row>
    <row r="38" spans="1:11" ht="14.5">
      <c r="A38" s="6" t="s">
        <v>1375</v>
      </c>
      <c r="B38" s="6">
        <v>112271</v>
      </c>
      <c r="C38" t="s">
        <v>1235</v>
      </c>
      <c r="D38">
        <v>6285</v>
      </c>
      <c r="E38">
        <v>4675</v>
      </c>
      <c r="F38">
        <v>5635</v>
      </c>
      <c r="G38">
        <v>5820</v>
      </c>
      <c r="H38">
        <v>4920</v>
      </c>
      <c r="I38">
        <v>4620</v>
      </c>
      <c r="J38">
        <v>7140</v>
      </c>
      <c r="K38">
        <v>6945</v>
      </c>
    </row>
    <row r="39" spans="1:11" ht="14.5">
      <c r="A39" s="6" t="s">
        <v>1375</v>
      </c>
      <c r="B39" s="6">
        <v>2110317</v>
      </c>
      <c r="C39" t="s">
        <v>1266</v>
      </c>
      <c r="D39">
        <v>5280</v>
      </c>
      <c r="E39">
        <v>2250</v>
      </c>
      <c r="F39">
        <v>19470</v>
      </c>
      <c r="G39">
        <v>17100</v>
      </c>
      <c r="H39">
        <v>9180</v>
      </c>
      <c r="I39">
        <v>9240</v>
      </c>
      <c r="J39">
        <v>14430</v>
      </c>
      <c r="K39">
        <v>3390</v>
      </c>
    </row>
    <row r="40" spans="1:11" ht="14.5">
      <c r="A40" s="6" t="s">
        <v>1375</v>
      </c>
      <c r="B40" s="6">
        <v>112365</v>
      </c>
      <c r="C40" t="s">
        <v>1120</v>
      </c>
      <c r="D40"/>
      <c r="E40"/>
      <c r="F40"/>
      <c r="G40"/>
      <c r="H40">
        <v>600</v>
      </c>
      <c r="I40">
        <v>600</v>
      </c>
      <c r="J40"/>
      <c r="K40"/>
    </row>
    <row r="41" spans="1:11" ht="14.5">
      <c r="A41" s="173" t="s">
        <v>1375</v>
      </c>
      <c r="B41" s="6">
        <v>2110217</v>
      </c>
      <c r="C41" t="s">
        <v>1249</v>
      </c>
      <c r="D41">
        <v>84320</v>
      </c>
      <c r="E41">
        <v>29346</v>
      </c>
      <c r="F41">
        <v>70170</v>
      </c>
      <c r="G41">
        <v>68311</v>
      </c>
      <c r="H41">
        <v>58862</v>
      </c>
      <c r="I41">
        <v>101310</v>
      </c>
      <c r="J41">
        <v>56552</v>
      </c>
      <c r="K41">
        <v>59320</v>
      </c>
    </row>
    <row r="42" spans="1:11" ht="14.5">
      <c r="A42" s="6" t="s">
        <v>1375</v>
      </c>
      <c r="B42" s="6">
        <v>152281</v>
      </c>
      <c r="C42" t="s">
        <v>1339</v>
      </c>
      <c r="D42"/>
      <c r="E42">
        <v>8100</v>
      </c>
      <c r="F42">
        <v>8100</v>
      </c>
      <c r="G42">
        <v>6180</v>
      </c>
      <c r="H42">
        <v>1710</v>
      </c>
      <c r="I42">
        <v>-600</v>
      </c>
      <c r="J42">
        <v>11520</v>
      </c>
      <c r="K42">
        <v>4800</v>
      </c>
    </row>
    <row r="43" spans="1:11" ht="14.5">
      <c r="A43" s="6" t="s">
        <v>1375</v>
      </c>
      <c r="B43" s="6">
        <v>2110304</v>
      </c>
      <c r="C43" t="s">
        <v>1435</v>
      </c>
      <c r="D43"/>
      <c r="E43"/>
      <c r="F43"/>
      <c r="G43"/>
      <c r="H43"/>
      <c r="I43"/>
      <c r="J43"/>
      <c r="K43">
        <v>5100</v>
      </c>
    </row>
    <row r="44" spans="1:11" ht="14.5">
      <c r="A44" s="6" t="s">
        <v>1375</v>
      </c>
      <c r="B44" s="6">
        <v>2152388</v>
      </c>
      <c r="C44" t="s">
        <v>1106</v>
      </c>
      <c r="D44">
        <v>315</v>
      </c>
      <c r="E44">
        <v>135</v>
      </c>
      <c r="F44">
        <v>225</v>
      </c>
      <c r="G44">
        <v>210</v>
      </c>
      <c r="H44">
        <v>180</v>
      </c>
      <c r="I44">
        <v>120</v>
      </c>
      <c r="J44">
        <v>270</v>
      </c>
      <c r="K44">
        <v>885</v>
      </c>
    </row>
    <row r="45" spans="1:11" ht="14.5">
      <c r="A45" s="6" t="s">
        <v>1375</v>
      </c>
      <c r="B45" s="6">
        <v>2112207</v>
      </c>
      <c r="C45" t="s">
        <v>1104</v>
      </c>
      <c r="D45">
        <v>435</v>
      </c>
      <c r="E45">
        <v>255</v>
      </c>
      <c r="F45">
        <v>315</v>
      </c>
      <c r="G45">
        <v>360</v>
      </c>
      <c r="H45"/>
      <c r="I45">
        <v>195</v>
      </c>
      <c r="J45">
        <v>615</v>
      </c>
      <c r="K45">
        <v>525</v>
      </c>
    </row>
    <row r="46" spans="1:11" ht="14.5">
      <c r="A46" s="6" t="s">
        <v>1374</v>
      </c>
      <c r="B46" s="6">
        <v>2110302</v>
      </c>
      <c r="C46" t="s">
        <v>1007</v>
      </c>
      <c r="D46">
        <v>25409</v>
      </c>
      <c r="E46">
        <v>17605</v>
      </c>
      <c r="F46">
        <v>17113</v>
      </c>
      <c r="G46">
        <v>20435</v>
      </c>
      <c r="H46">
        <v>18289</v>
      </c>
      <c r="I46">
        <v>21705</v>
      </c>
      <c r="J46">
        <v>27505</v>
      </c>
      <c r="K46">
        <v>23237</v>
      </c>
    </row>
    <row r="47" spans="1:11" ht="14.5">
      <c r="A47" s="6" t="s">
        <v>1374</v>
      </c>
      <c r="B47" s="6">
        <v>2110402</v>
      </c>
      <c r="C47" t="s">
        <v>1009</v>
      </c>
      <c r="D47">
        <v>270</v>
      </c>
      <c r="E47">
        <v>536</v>
      </c>
      <c r="F47">
        <v>596</v>
      </c>
      <c r="G47">
        <v>180</v>
      </c>
      <c r="H47"/>
      <c r="I47">
        <v>1253</v>
      </c>
      <c r="J47">
        <v>328</v>
      </c>
      <c r="K47">
        <v>835</v>
      </c>
    </row>
    <row r="48" spans="1:11" ht="14.5">
      <c r="A48" s="6" t="s">
        <v>1374</v>
      </c>
      <c r="B48" s="6">
        <v>152384</v>
      </c>
      <c r="C48" t="s">
        <v>1107</v>
      </c>
      <c r="D48">
        <v>900</v>
      </c>
      <c r="E48">
        <v>1770</v>
      </c>
      <c r="F48">
        <v>480</v>
      </c>
      <c r="G48">
        <v>930</v>
      </c>
      <c r="H48">
        <v>1570</v>
      </c>
      <c r="I48">
        <v>900</v>
      </c>
      <c r="J48">
        <v>1245</v>
      </c>
      <c r="K48">
        <v>860</v>
      </c>
    </row>
    <row r="49" spans="1:11" ht="14.5">
      <c r="A49" s="6" t="s">
        <v>1374</v>
      </c>
      <c r="B49" s="6">
        <v>2110202</v>
      </c>
      <c r="C49" t="s">
        <v>1008</v>
      </c>
      <c r="D49">
        <v>27504</v>
      </c>
      <c r="E49">
        <v>21654</v>
      </c>
      <c r="F49">
        <v>25467</v>
      </c>
      <c r="G49">
        <v>32617</v>
      </c>
      <c r="H49">
        <v>31366</v>
      </c>
      <c r="I49">
        <v>30303</v>
      </c>
      <c r="J49">
        <v>32502</v>
      </c>
      <c r="K49">
        <v>32436</v>
      </c>
    </row>
    <row r="50" spans="1:11" ht="14.5">
      <c r="A50" s="173" t="s">
        <v>1374</v>
      </c>
      <c r="B50" s="6">
        <v>2010102</v>
      </c>
      <c r="C50" t="s">
        <v>1267</v>
      </c>
      <c r="D50">
        <v>2130</v>
      </c>
      <c r="E50">
        <v>2582</v>
      </c>
      <c r="F50">
        <v>2937</v>
      </c>
      <c r="G50">
        <v>862</v>
      </c>
      <c r="H50">
        <v>2476</v>
      </c>
      <c r="I50">
        <v>1642</v>
      </c>
      <c r="J50">
        <v>2190</v>
      </c>
      <c r="K50">
        <v>941</v>
      </c>
    </row>
    <row r="51" spans="1:11" ht="14.5">
      <c r="A51" s="6" t="s">
        <v>1374</v>
      </c>
      <c r="B51" s="6">
        <v>112271</v>
      </c>
      <c r="C51" t="s">
        <v>1235</v>
      </c>
      <c r="D51">
        <v>3600</v>
      </c>
      <c r="E51">
        <v>1935</v>
      </c>
      <c r="F51">
        <v>1800</v>
      </c>
      <c r="G51">
        <v>3095</v>
      </c>
      <c r="H51">
        <v>3435</v>
      </c>
      <c r="I51">
        <v>1590</v>
      </c>
      <c r="J51">
        <v>2385</v>
      </c>
      <c r="K51">
        <v>1905</v>
      </c>
    </row>
    <row r="52" spans="1:11" ht="14.5">
      <c r="A52" s="6" t="s">
        <v>1374</v>
      </c>
      <c r="B52" s="6">
        <v>2110317</v>
      </c>
      <c r="C52" t="s">
        <v>1266</v>
      </c>
      <c r="D52">
        <v>1320</v>
      </c>
      <c r="E52"/>
      <c r="F52">
        <v>510</v>
      </c>
      <c r="G52">
        <v>720</v>
      </c>
      <c r="H52">
        <v>120</v>
      </c>
      <c r="I52">
        <v>209</v>
      </c>
      <c r="J52">
        <v>1620</v>
      </c>
      <c r="K52">
        <v>209</v>
      </c>
    </row>
    <row r="53" spans="1:11" ht="14.5">
      <c r="A53" s="6" t="s">
        <v>1374</v>
      </c>
      <c r="B53" s="6">
        <v>2110217</v>
      </c>
      <c r="C53" t="s">
        <v>1249</v>
      </c>
      <c r="D53">
        <v>6810</v>
      </c>
      <c r="E53">
        <v>6540</v>
      </c>
      <c r="F53">
        <v>9960</v>
      </c>
      <c r="G53">
        <v>13500</v>
      </c>
      <c r="H53">
        <v>8490</v>
      </c>
      <c r="I53">
        <v>11010</v>
      </c>
      <c r="J53">
        <v>6750</v>
      </c>
      <c r="K53">
        <v>8130</v>
      </c>
    </row>
    <row r="54" spans="1:11" ht="14.5">
      <c r="A54" s="6" t="s">
        <v>1374</v>
      </c>
      <c r="B54" s="6">
        <v>2152388</v>
      </c>
      <c r="C54" t="s">
        <v>1106</v>
      </c>
      <c r="D54">
        <v>705</v>
      </c>
      <c r="E54">
        <v>600</v>
      </c>
      <c r="F54">
        <v>540</v>
      </c>
      <c r="G54">
        <v>720</v>
      </c>
      <c r="H54">
        <v>360</v>
      </c>
      <c r="I54">
        <v>255</v>
      </c>
      <c r="J54">
        <v>1050</v>
      </c>
      <c r="K54">
        <v>585</v>
      </c>
    </row>
    <row r="55" spans="1:11" ht="14.5">
      <c r="A55" s="6" t="s">
        <v>1374</v>
      </c>
      <c r="B55" s="6">
        <v>2112207</v>
      </c>
      <c r="C55" t="s">
        <v>1104</v>
      </c>
      <c r="D55">
        <v>60</v>
      </c>
      <c r="E55">
        <v>195</v>
      </c>
      <c r="F55">
        <v>300</v>
      </c>
      <c r="G55">
        <v>360</v>
      </c>
      <c r="H55">
        <v>465</v>
      </c>
      <c r="I55">
        <v>60</v>
      </c>
      <c r="J55">
        <v>270</v>
      </c>
      <c r="K55">
        <v>420</v>
      </c>
    </row>
    <row r="56" spans="1:11" ht="14.5">
      <c r="A56" s="6" t="s">
        <v>1319</v>
      </c>
      <c r="B56" s="6">
        <v>10103</v>
      </c>
      <c r="C56" t="s">
        <v>60</v>
      </c>
      <c r="D56">
        <v>320</v>
      </c>
      <c r="E56"/>
      <c r="F56"/>
      <c r="G56"/>
      <c r="H56"/>
      <c r="I56"/>
      <c r="J56"/>
      <c r="K56"/>
    </row>
    <row r="57" spans="1:11" ht="14.5">
      <c r="A57" s="6" t="s">
        <v>1319</v>
      </c>
      <c r="B57" s="6">
        <v>112379</v>
      </c>
      <c r="C57" t="s">
        <v>1067</v>
      </c>
      <c r="D57">
        <v>6000</v>
      </c>
      <c r="E57"/>
      <c r="F57">
        <v>4200</v>
      </c>
      <c r="G57">
        <v>3000</v>
      </c>
      <c r="H57">
        <v>-300</v>
      </c>
      <c r="I57">
        <v>900</v>
      </c>
      <c r="J57">
        <v>2310</v>
      </c>
      <c r="K57">
        <v>450</v>
      </c>
    </row>
    <row r="58" spans="1:11" ht="14.5">
      <c r="A58" s="6" t="s">
        <v>1319</v>
      </c>
      <c r="B58" s="6">
        <v>112268</v>
      </c>
      <c r="C58" t="s">
        <v>1066</v>
      </c>
      <c r="D58">
        <v>1800</v>
      </c>
      <c r="E58"/>
      <c r="F58">
        <v>3150</v>
      </c>
      <c r="G58">
        <v>600</v>
      </c>
      <c r="H58">
        <v>-600</v>
      </c>
      <c r="I58">
        <v>1200</v>
      </c>
      <c r="J58">
        <v>600</v>
      </c>
      <c r="K58">
        <v>150</v>
      </c>
    </row>
    <row r="59" spans="1:11" ht="14.5">
      <c r="A59" s="6" t="s">
        <v>1319</v>
      </c>
      <c r="B59" s="6">
        <v>112357</v>
      </c>
      <c r="C59" t="s">
        <v>1068</v>
      </c>
      <c r="D59"/>
      <c r="E59"/>
      <c r="F59">
        <v>1440</v>
      </c>
      <c r="G59">
        <v>360</v>
      </c>
      <c r="H59">
        <v>-480</v>
      </c>
      <c r="I59">
        <v>480</v>
      </c>
      <c r="J59">
        <v>120</v>
      </c>
      <c r="K59">
        <v>120</v>
      </c>
    </row>
    <row r="60" spans="1:11" ht="14.5">
      <c r="A60" s="6" t="s">
        <v>1319</v>
      </c>
      <c r="B60" s="6">
        <v>152384</v>
      </c>
      <c r="C60" t="s">
        <v>1107</v>
      </c>
      <c r="D60">
        <v>150</v>
      </c>
      <c r="E60"/>
      <c r="F60">
        <v>3285</v>
      </c>
      <c r="G60"/>
      <c r="H60"/>
      <c r="I60">
        <v>4050</v>
      </c>
      <c r="J60"/>
      <c r="K60"/>
    </row>
    <row r="61" spans="1:11" ht="14.5">
      <c r="A61" s="6" t="s">
        <v>1319</v>
      </c>
      <c r="B61" s="6">
        <v>110303</v>
      </c>
      <c r="C61" t="s">
        <v>1097</v>
      </c>
      <c r="D61"/>
      <c r="E61"/>
      <c r="F61">
        <v>4560</v>
      </c>
      <c r="G61"/>
      <c r="H61"/>
      <c r="I61">
        <v>7230</v>
      </c>
      <c r="J61"/>
      <c r="K61"/>
    </row>
    <row r="62" spans="1:11" ht="14.5">
      <c r="A62" s="6" t="s">
        <v>1319</v>
      </c>
      <c r="B62" s="6">
        <v>110316</v>
      </c>
      <c r="C62" t="s">
        <v>1094</v>
      </c>
      <c r="D62">
        <v>2100</v>
      </c>
      <c r="E62"/>
      <c r="F62">
        <v>900</v>
      </c>
      <c r="G62">
        <v>9600</v>
      </c>
      <c r="H62">
        <v>-1500</v>
      </c>
      <c r="I62"/>
      <c r="J62">
        <v>780</v>
      </c>
      <c r="K62">
        <v>3600</v>
      </c>
    </row>
    <row r="63" spans="1:11" ht="14.5">
      <c r="A63" s="6" t="s">
        <v>1319</v>
      </c>
      <c r="B63" s="6">
        <v>110416</v>
      </c>
      <c r="C63" t="s">
        <v>1265</v>
      </c>
      <c r="D63"/>
      <c r="E63"/>
      <c r="F63">
        <v>3160</v>
      </c>
      <c r="G63">
        <v>450</v>
      </c>
      <c r="H63"/>
      <c r="I63">
        <v>9800</v>
      </c>
      <c r="J63">
        <v>0</v>
      </c>
      <c r="K63">
        <v>1380</v>
      </c>
    </row>
    <row r="64" spans="1:11" ht="14.5">
      <c r="A64" s="6" t="s">
        <v>1319</v>
      </c>
      <c r="B64" s="6">
        <v>110480</v>
      </c>
      <c r="C64" t="s">
        <v>1487</v>
      </c>
      <c r="D64">
        <v>10800</v>
      </c>
      <c r="E64"/>
      <c r="F64">
        <v>0</v>
      </c>
      <c r="G64"/>
      <c r="H64"/>
      <c r="I64"/>
      <c r="J64"/>
      <c r="K64">
        <v>13680</v>
      </c>
    </row>
    <row r="65" spans="1:11" ht="14.5">
      <c r="A65" s="6" t="s">
        <v>1319</v>
      </c>
      <c r="B65" s="6">
        <v>114357</v>
      </c>
      <c r="C65" t="s">
        <v>1181</v>
      </c>
      <c r="D65"/>
      <c r="E65"/>
      <c r="F65"/>
      <c r="G65">
        <v>120</v>
      </c>
      <c r="H65"/>
      <c r="I65"/>
      <c r="J65"/>
      <c r="K65">
        <v>120</v>
      </c>
    </row>
    <row r="66" spans="1:11" ht="14.5">
      <c r="A66" s="173" t="s">
        <v>1319</v>
      </c>
      <c r="B66" s="6">
        <v>114379</v>
      </c>
      <c r="C66" t="s">
        <v>1182</v>
      </c>
      <c r="D66">
        <v>1500</v>
      </c>
      <c r="E66"/>
      <c r="F66">
        <v>3600</v>
      </c>
      <c r="G66">
        <v>900</v>
      </c>
      <c r="H66"/>
      <c r="I66"/>
      <c r="J66"/>
      <c r="K66"/>
    </row>
    <row r="67" spans="1:11" ht="14.5">
      <c r="A67" s="6" t="s">
        <v>1319</v>
      </c>
      <c r="B67" s="6">
        <v>114268</v>
      </c>
      <c r="C67" t="s">
        <v>1180</v>
      </c>
      <c r="D67"/>
      <c r="E67"/>
      <c r="F67"/>
      <c r="G67">
        <v>1200</v>
      </c>
      <c r="H67"/>
      <c r="I67"/>
      <c r="J67">
        <v>300</v>
      </c>
      <c r="K67">
        <v>900</v>
      </c>
    </row>
    <row r="68" spans="1:11" ht="14.5">
      <c r="A68" s="6" t="s">
        <v>1319</v>
      </c>
      <c r="B68" s="6">
        <v>2110327</v>
      </c>
      <c r="C68" t="s">
        <v>1268</v>
      </c>
      <c r="D68">
        <v>39599</v>
      </c>
      <c r="E68">
        <v>29634</v>
      </c>
      <c r="F68">
        <v>37128</v>
      </c>
      <c r="G68">
        <v>31521</v>
      </c>
      <c r="H68">
        <v>38456</v>
      </c>
      <c r="I68">
        <v>48038</v>
      </c>
      <c r="J68">
        <v>44201</v>
      </c>
      <c r="K68">
        <v>32688</v>
      </c>
    </row>
    <row r="69" spans="1:11" ht="14.5">
      <c r="A69" s="6" t="s">
        <v>1319</v>
      </c>
      <c r="B69" s="6">
        <v>2110427</v>
      </c>
      <c r="C69" t="s">
        <v>1269</v>
      </c>
      <c r="D69">
        <v>14849</v>
      </c>
      <c r="E69">
        <v>6325</v>
      </c>
      <c r="F69">
        <v>8583</v>
      </c>
      <c r="G69">
        <v>8520</v>
      </c>
      <c r="H69">
        <v>8047</v>
      </c>
      <c r="I69">
        <v>10209</v>
      </c>
      <c r="J69">
        <v>11431</v>
      </c>
      <c r="K69">
        <v>7143</v>
      </c>
    </row>
    <row r="70" spans="1:11" ht="14.5">
      <c r="A70" s="6" t="s">
        <v>1319</v>
      </c>
      <c r="B70" s="6">
        <v>2110317</v>
      </c>
      <c r="C70" t="s">
        <v>1266</v>
      </c>
      <c r="D70"/>
      <c r="E70"/>
      <c r="F70"/>
      <c r="G70"/>
      <c r="H70"/>
      <c r="I70"/>
      <c r="J70">
        <v>900</v>
      </c>
      <c r="K70"/>
    </row>
    <row r="71" spans="1:11" ht="14.5">
      <c r="A71" s="6" t="s">
        <v>1319</v>
      </c>
      <c r="B71" s="6">
        <v>110484</v>
      </c>
      <c r="C71" t="s">
        <v>1373</v>
      </c>
      <c r="D71">
        <v>5400</v>
      </c>
      <c r="E71"/>
      <c r="F71">
        <v>0</v>
      </c>
      <c r="G71"/>
      <c r="H71"/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1755</v>
      </c>
      <c r="E72">
        <v>825</v>
      </c>
      <c r="F72">
        <v>165</v>
      </c>
      <c r="G72">
        <v>735</v>
      </c>
      <c r="H72">
        <v>135</v>
      </c>
      <c r="I72">
        <v>1020</v>
      </c>
      <c r="J72">
        <v>1830</v>
      </c>
      <c r="K72">
        <v>975</v>
      </c>
    </row>
    <row r="73" spans="1:11" ht="14.5">
      <c r="A73" s="6" t="s">
        <v>1319</v>
      </c>
      <c r="B73" s="6">
        <v>2112207</v>
      </c>
      <c r="C73" t="s">
        <v>1104</v>
      </c>
      <c r="D73">
        <v>270</v>
      </c>
      <c r="E73"/>
      <c r="F73"/>
      <c r="G73">
        <v>300</v>
      </c>
      <c r="H73">
        <v>120</v>
      </c>
      <c r="I73">
        <v>45</v>
      </c>
      <c r="J73">
        <v>60</v>
      </c>
      <c r="K73">
        <v>30</v>
      </c>
    </row>
    <row r="74" spans="1:11" ht="14.5">
      <c r="A74" s="6" t="s">
        <v>1124</v>
      </c>
      <c r="B74" s="6">
        <v>112379</v>
      </c>
      <c r="C74" t="s">
        <v>1067</v>
      </c>
      <c r="D74">
        <v>-14280</v>
      </c>
      <c r="E74">
        <v>6780</v>
      </c>
      <c r="F74">
        <v>40500</v>
      </c>
      <c r="G74">
        <v>18750</v>
      </c>
      <c r="H74">
        <v>1980</v>
      </c>
      <c r="I74">
        <v>9300</v>
      </c>
      <c r="J74"/>
      <c r="K74">
        <v>18000</v>
      </c>
    </row>
    <row r="75" spans="1:11" ht="14.5">
      <c r="A75" s="6" t="s">
        <v>1124</v>
      </c>
      <c r="B75" s="6">
        <v>112268</v>
      </c>
      <c r="C75" t="s">
        <v>1066</v>
      </c>
      <c r="D75">
        <v>-4050</v>
      </c>
      <c r="E75">
        <v>3645</v>
      </c>
      <c r="F75">
        <v>5400</v>
      </c>
      <c r="G75">
        <v>7005</v>
      </c>
      <c r="H75">
        <v>780</v>
      </c>
      <c r="I75">
        <v>6750</v>
      </c>
      <c r="J75">
        <v>-300</v>
      </c>
      <c r="K75">
        <v>4200</v>
      </c>
    </row>
    <row r="76" spans="1:11" ht="14.5">
      <c r="A76" s="6" t="s">
        <v>1124</v>
      </c>
      <c r="B76" s="6">
        <v>112357</v>
      </c>
      <c r="C76" t="s">
        <v>1068</v>
      </c>
      <c r="D76">
        <v>-696</v>
      </c>
      <c r="E76">
        <v>360</v>
      </c>
      <c r="F76">
        <v>240</v>
      </c>
      <c r="G76">
        <v>2364</v>
      </c>
      <c r="H76">
        <v>480</v>
      </c>
      <c r="I76">
        <v>2616</v>
      </c>
      <c r="J76"/>
      <c r="K76">
        <v>2040</v>
      </c>
    </row>
    <row r="77" spans="1:11" ht="14.5">
      <c r="A77" s="6" t="s">
        <v>1124</v>
      </c>
      <c r="B77" s="6">
        <v>2110302</v>
      </c>
      <c r="C77" t="s">
        <v>1007</v>
      </c>
      <c r="D77">
        <v>67096</v>
      </c>
      <c r="E77">
        <v>52332</v>
      </c>
      <c r="F77">
        <v>71865</v>
      </c>
      <c r="G77">
        <v>60069</v>
      </c>
      <c r="H77">
        <v>69096</v>
      </c>
      <c r="I77">
        <v>50322</v>
      </c>
      <c r="J77">
        <v>64029</v>
      </c>
      <c r="K77">
        <v>69805</v>
      </c>
    </row>
    <row r="78" spans="1:11" ht="14.5">
      <c r="A78" s="6" t="s">
        <v>1124</v>
      </c>
      <c r="B78" s="6">
        <v>110302</v>
      </c>
      <c r="C78" t="s">
        <v>994</v>
      </c>
      <c r="D78">
        <v>1260</v>
      </c>
      <c r="E78">
        <v>7500</v>
      </c>
      <c r="F78"/>
      <c r="G78">
        <v>8460</v>
      </c>
      <c r="H78">
        <v>4530</v>
      </c>
      <c r="I78">
        <v>-120</v>
      </c>
      <c r="J78"/>
      <c r="K78"/>
    </row>
    <row r="79" spans="1:11" ht="14.5">
      <c r="A79" s="6" t="s">
        <v>1124</v>
      </c>
      <c r="B79" s="6">
        <v>110202</v>
      </c>
      <c r="C79" t="s">
        <v>1440</v>
      </c>
      <c r="D79">
        <v>5340</v>
      </c>
      <c r="E79">
        <v>13050</v>
      </c>
      <c r="F79">
        <v>-600</v>
      </c>
      <c r="G79">
        <v>38490</v>
      </c>
      <c r="H79">
        <v>18750</v>
      </c>
      <c r="I79">
        <v>28860</v>
      </c>
      <c r="J79">
        <v>-2700</v>
      </c>
      <c r="K79">
        <v>10500</v>
      </c>
    </row>
    <row r="80" spans="1:11" ht="14.5">
      <c r="A80" s="6" t="s">
        <v>1124</v>
      </c>
      <c r="B80" s="6">
        <v>152384</v>
      </c>
      <c r="C80" t="s">
        <v>1107</v>
      </c>
      <c r="D80"/>
      <c r="E80"/>
      <c r="F80">
        <v>300</v>
      </c>
      <c r="G80"/>
      <c r="H80"/>
      <c r="I80"/>
      <c r="J80"/>
      <c r="K80"/>
    </row>
    <row r="81" spans="1:11" ht="14.5">
      <c r="A81" s="6" t="s">
        <v>1124</v>
      </c>
      <c r="B81" s="6">
        <v>2110202</v>
      </c>
      <c r="C81" t="s">
        <v>1008</v>
      </c>
      <c r="D81">
        <v>95101</v>
      </c>
      <c r="E81">
        <v>31350</v>
      </c>
      <c r="F81">
        <v>89227</v>
      </c>
      <c r="G81">
        <v>69786</v>
      </c>
      <c r="H81">
        <v>72914</v>
      </c>
      <c r="I81">
        <v>67884</v>
      </c>
      <c r="J81">
        <v>110754</v>
      </c>
      <c r="K81">
        <v>62786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/>
      <c r="G82">
        <v>900</v>
      </c>
      <c r="H82">
        <v>180</v>
      </c>
      <c r="I82"/>
      <c r="J82"/>
      <c r="K82"/>
    </row>
    <row r="83" spans="1:11" ht="14.5">
      <c r="A83" s="6" t="s">
        <v>1124</v>
      </c>
      <c r="B83" s="6">
        <v>110216</v>
      </c>
      <c r="C83" t="s">
        <v>1071</v>
      </c>
      <c r="D83"/>
      <c r="E83"/>
      <c r="F83"/>
      <c r="G83"/>
      <c r="H83">
        <v>600</v>
      </c>
      <c r="I83"/>
      <c r="J83"/>
      <c r="K83"/>
    </row>
    <row r="84" spans="1:11" ht="14.5">
      <c r="A84" s="6" t="s">
        <v>1124</v>
      </c>
      <c r="B84" s="6">
        <v>110316</v>
      </c>
      <c r="C84" t="s">
        <v>1094</v>
      </c>
      <c r="D84"/>
      <c r="E84"/>
      <c r="F84">
        <v>0</v>
      </c>
      <c r="G84">
        <v>8100</v>
      </c>
      <c r="H84">
        <v>600</v>
      </c>
      <c r="I84">
        <v>1200</v>
      </c>
      <c r="J84">
        <v>0</v>
      </c>
      <c r="K84">
        <v>1200</v>
      </c>
    </row>
    <row r="85" spans="1:11" ht="14.5">
      <c r="A85" s="6" t="s">
        <v>1124</v>
      </c>
      <c r="B85" s="6">
        <v>110416</v>
      </c>
      <c r="C85" t="s">
        <v>1265</v>
      </c>
      <c r="D85"/>
      <c r="E85">
        <v>4500</v>
      </c>
      <c r="F85">
        <v>-900</v>
      </c>
      <c r="G85">
        <v>8550</v>
      </c>
      <c r="H85">
        <v>450</v>
      </c>
      <c r="I85">
        <v>3600</v>
      </c>
      <c r="J85">
        <v>0</v>
      </c>
      <c r="K85">
        <v>3600</v>
      </c>
    </row>
    <row r="86" spans="1:11" ht="14.5">
      <c r="A86" s="6" t="s">
        <v>1124</v>
      </c>
      <c r="B86" s="6">
        <v>2010102</v>
      </c>
      <c r="C86" t="s">
        <v>1267</v>
      </c>
      <c r="D86">
        <v>3221</v>
      </c>
      <c r="E86">
        <v>239</v>
      </c>
      <c r="F86">
        <v>24</v>
      </c>
      <c r="G86">
        <v>2100</v>
      </c>
      <c r="H86">
        <v>11278</v>
      </c>
      <c r="I86">
        <v>4555</v>
      </c>
      <c r="J86">
        <v>141</v>
      </c>
      <c r="K86">
        <v>5035</v>
      </c>
    </row>
    <row r="87" spans="1:11" ht="14.5">
      <c r="A87" s="173" t="s">
        <v>1124</v>
      </c>
      <c r="B87" s="6">
        <v>152382</v>
      </c>
      <c r="C87" t="s">
        <v>1113</v>
      </c>
      <c r="D87"/>
      <c r="E87"/>
      <c r="F87">
        <v>0</v>
      </c>
      <c r="G87"/>
      <c r="H87">
        <v>0</v>
      </c>
      <c r="I87"/>
      <c r="J87"/>
      <c r="K87">
        <v>0</v>
      </c>
    </row>
    <row r="88" spans="1:11" ht="14.5">
      <c r="A88" s="6" t="s">
        <v>1124</v>
      </c>
      <c r="B88" s="6">
        <v>114357</v>
      </c>
      <c r="C88" t="s">
        <v>1181</v>
      </c>
      <c r="D88"/>
      <c r="E88"/>
      <c r="F88"/>
      <c r="G88">
        <v>360</v>
      </c>
      <c r="H88"/>
      <c r="I88"/>
      <c r="J88"/>
      <c r="K88"/>
    </row>
    <row r="89" spans="1:11" ht="14.5">
      <c r="A89" s="6" t="s">
        <v>1124</v>
      </c>
      <c r="B89" s="6">
        <v>114379</v>
      </c>
      <c r="C89" t="s">
        <v>1182</v>
      </c>
      <c r="D89"/>
      <c r="E89">
        <v>3600</v>
      </c>
      <c r="F89">
        <v>300</v>
      </c>
      <c r="G89">
        <v>2700</v>
      </c>
      <c r="H89"/>
      <c r="I89">
        <v>6000</v>
      </c>
      <c r="J89"/>
      <c r="K89"/>
    </row>
    <row r="90" spans="1:11" ht="14.5">
      <c r="A90" s="6" t="s">
        <v>1124</v>
      </c>
      <c r="B90" s="6">
        <v>114268</v>
      </c>
      <c r="C90" t="s">
        <v>1180</v>
      </c>
      <c r="D90"/>
      <c r="E90"/>
      <c r="F90">
        <v>-600</v>
      </c>
      <c r="G90">
        <v>900</v>
      </c>
      <c r="H90">
        <v>1500</v>
      </c>
      <c r="I90"/>
      <c r="J90"/>
      <c r="K90"/>
    </row>
    <row r="91" spans="1:11" ht="14.5">
      <c r="A91" s="6" t="s">
        <v>1124</v>
      </c>
      <c r="B91" s="6">
        <v>152381</v>
      </c>
      <c r="C91" t="s">
        <v>1219</v>
      </c>
      <c r="D91"/>
      <c r="E91"/>
      <c r="F91"/>
      <c r="G91"/>
      <c r="H91">
        <v>0</v>
      </c>
      <c r="I91"/>
      <c r="J91"/>
      <c r="K91"/>
    </row>
    <row r="92" spans="1:11" ht="14.5">
      <c r="A92" s="6" t="s">
        <v>1124</v>
      </c>
      <c r="B92" s="6">
        <v>112271</v>
      </c>
      <c r="C92" t="s">
        <v>1235</v>
      </c>
      <c r="D92">
        <v>300</v>
      </c>
      <c r="E92"/>
      <c r="F92"/>
      <c r="G92"/>
      <c r="H92"/>
      <c r="I92"/>
      <c r="J92"/>
      <c r="K92"/>
    </row>
    <row r="93" spans="1:11" ht="14.5">
      <c r="A93" s="6" t="s">
        <v>1124</v>
      </c>
      <c r="B93" s="6">
        <v>2110317</v>
      </c>
      <c r="C93" t="s">
        <v>1266</v>
      </c>
      <c r="D93">
        <v>1378</v>
      </c>
      <c r="E93">
        <v>3287</v>
      </c>
      <c r="F93">
        <v>1401</v>
      </c>
      <c r="G93">
        <v>3822</v>
      </c>
      <c r="H93">
        <v>2003</v>
      </c>
      <c r="I93">
        <v>360</v>
      </c>
      <c r="J93">
        <v>2653</v>
      </c>
      <c r="K93">
        <v>2830</v>
      </c>
    </row>
    <row r="94" spans="1:11" ht="14.5">
      <c r="A94" s="6" t="s">
        <v>1124</v>
      </c>
      <c r="B94" s="6">
        <v>110484</v>
      </c>
      <c r="C94" t="s">
        <v>1373</v>
      </c>
      <c r="D94"/>
      <c r="E94">
        <v>3900</v>
      </c>
      <c r="F94"/>
      <c r="G94"/>
      <c r="H94">
        <v>3000</v>
      </c>
      <c r="I94">
        <v>900</v>
      </c>
      <c r="J94">
        <v>0</v>
      </c>
      <c r="K94">
        <v>1200</v>
      </c>
    </row>
    <row r="95" spans="1:11" ht="14.5">
      <c r="A95" s="6" t="s">
        <v>1124</v>
      </c>
      <c r="B95" s="6">
        <v>2110217</v>
      </c>
      <c r="C95" t="s">
        <v>1249</v>
      </c>
      <c r="D95">
        <v>12170</v>
      </c>
      <c r="E95">
        <v>19006</v>
      </c>
      <c r="F95">
        <v>600</v>
      </c>
      <c r="G95">
        <v>15328</v>
      </c>
      <c r="H95">
        <v>4418</v>
      </c>
      <c r="I95">
        <v>10543</v>
      </c>
      <c r="J95">
        <v>3039</v>
      </c>
      <c r="K95">
        <v>5997</v>
      </c>
    </row>
    <row r="96" spans="1:11" ht="14.5">
      <c r="A96" s="6" t="s">
        <v>1124</v>
      </c>
      <c r="B96" s="6">
        <v>152281</v>
      </c>
      <c r="C96" t="s">
        <v>1339</v>
      </c>
      <c r="D96"/>
      <c r="E96"/>
      <c r="F96"/>
      <c r="G96"/>
      <c r="H96">
        <v>0</v>
      </c>
      <c r="I96"/>
      <c r="J96"/>
      <c r="K96"/>
    </row>
    <row r="97" spans="1:11" ht="14.5">
      <c r="A97" s="6" t="s">
        <v>1124</v>
      </c>
      <c r="B97" s="6">
        <v>2152388</v>
      </c>
      <c r="C97" t="s">
        <v>1106</v>
      </c>
      <c r="D97">
        <v>1185</v>
      </c>
      <c r="E97">
        <v>360</v>
      </c>
      <c r="F97"/>
      <c r="G97">
        <v>4065</v>
      </c>
      <c r="H97">
        <v>2385</v>
      </c>
      <c r="I97">
        <v>630</v>
      </c>
      <c r="J97">
        <v>600</v>
      </c>
      <c r="K97">
        <v>5025</v>
      </c>
    </row>
    <row r="98" spans="1:11" ht="14.5">
      <c r="A98" s="6" t="s">
        <v>1124</v>
      </c>
      <c r="B98" s="6">
        <v>2112207</v>
      </c>
      <c r="C98" t="s">
        <v>1104</v>
      </c>
      <c r="D98">
        <v>1905</v>
      </c>
      <c r="E98">
        <v>1215</v>
      </c>
      <c r="F98">
        <v>2805</v>
      </c>
      <c r="G98">
        <v>660</v>
      </c>
      <c r="H98">
        <v>1320</v>
      </c>
      <c r="I98">
        <v>4575</v>
      </c>
      <c r="J98">
        <v>1575</v>
      </c>
      <c r="K98">
        <v>1770</v>
      </c>
    </row>
    <row r="99" spans="1:11" ht="14.5">
      <c r="A99" s="6" t="s">
        <v>1320</v>
      </c>
      <c r="B99" s="6">
        <v>112379</v>
      </c>
      <c r="C99" t="s">
        <v>1067</v>
      </c>
      <c r="D99">
        <v>6000</v>
      </c>
      <c r="E99"/>
      <c r="F99">
        <v>-900</v>
      </c>
      <c r="G99">
        <v>900</v>
      </c>
      <c r="H99">
        <v>2100</v>
      </c>
      <c r="I99">
        <v>6000</v>
      </c>
      <c r="J99"/>
      <c r="K99"/>
    </row>
    <row r="100" spans="1:11" ht="14.5">
      <c r="A100" s="6" t="s">
        <v>1320</v>
      </c>
      <c r="B100" s="6">
        <v>112268</v>
      </c>
      <c r="C100" t="s">
        <v>1066</v>
      </c>
      <c r="D100">
        <v>1500</v>
      </c>
      <c r="E100"/>
      <c r="F100">
        <v>-2700</v>
      </c>
      <c r="G100"/>
      <c r="H100"/>
      <c r="I100"/>
      <c r="J100"/>
      <c r="K100"/>
    </row>
    <row r="101" spans="1:11" ht="14.5">
      <c r="A101" s="6" t="s">
        <v>1320</v>
      </c>
      <c r="B101" s="6">
        <v>112357</v>
      </c>
      <c r="C101" t="s">
        <v>1068</v>
      </c>
      <c r="D101"/>
      <c r="E101"/>
      <c r="F101">
        <v>-360</v>
      </c>
      <c r="G101"/>
      <c r="H101"/>
      <c r="I101"/>
      <c r="J101"/>
      <c r="K101"/>
    </row>
    <row r="102" spans="1:11" ht="14.5">
      <c r="A102" s="6" t="s">
        <v>1320</v>
      </c>
      <c r="B102" s="6">
        <v>2110302</v>
      </c>
      <c r="C102" t="s">
        <v>1007</v>
      </c>
      <c r="D102">
        <v>5070</v>
      </c>
      <c r="E102">
        <v>9180</v>
      </c>
      <c r="F102">
        <v>2280</v>
      </c>
      <c r="G102">
        <v>5460</v>
      </c>
      <c r="H102">
        <v>10650</v>
      </c>
      <c r="I102">
        <v>1530</v>
      </c>
      <c r="J102">
        <v>11286</v>
      </c>
      <c r="K102">
        <v>2790</v>
      </c>
    </row>
    <row r="103" spans="1:11" ht="14.5">
      <c r="A103" s="6" t="s">
        <v>1320</v>
      </c>
      <c r="B103" s="6">
        <v>2110402</v>
      </c>
      <c r="C103" t="s">
        <v>1009</v>
      </c>
      <c r="D103">
        <v>135925</v>
      </c>
      <c r="E103">
        <v>137474</v>
      </c>
      <c r="F103">
        <v>127410</v>
      </c>
      <c r="G103">
        <v>140395</v>
      </c>
      <c r="H103">
        <v>146426</v>
      </c>
      <c r="I103">
        <v>151388</v>
      </c>
      <c r="J103">
        <v>155133</v>
      </c>
      <c r="K103">
        <v>157061</v>
      </c>
    </row>
    <row r="104" spans="1:11" ht="14.5">
      <c r="A104" s="6" t="s">
        <v>1320</v>
      </c>
      <c r="B104" s="6">
        <v>152384</v>
      </c>
      <c r="C104" t="s">
        <v>1107</v>
      </c>
      <c r="D104"/>
      <c r="E104"/>
      <c r="F104">
        <v>600</v>
      </c>
      <c r="G104"/>
      <c r="H104"/>
      <c r="I104">
        <v>600</v>
      </c>
      <c r="J104"/>
      <c r="K104"/>
    </row>
    <row r="105" spans="1:11" ht="14.5">
      <c r="A105" s="173" t="s">
        <v>1320</v>
      </c>
      <c r="B105" s="6">
        <v>110303</v>
      </c>
      <c r="C105" t="s">
        <v>1097</v>
      </c>
      <c r="D105"/>
      <c r="E105"/>
      <c r="F105">
        <v>3000</v>
      </c>
      <c r="G105"/>
      <c r="H105"/>
      <c r="I105">
        <v>3000</v>
      </c>
      <c r="J105"/>
      <c r="K105">
        <v>3000</v>
      </c>
    </row>
    <row r="106" spans="1:11" ht="14.5">
      <c r="A106" s="6" t="s">
        <v>1320</v>
      </c>
      <c r="B106" s="6">
        <v>110316</v>
      </c>
      <c r="C106" t="s">
        <v>1094</v>
      </c>
      <c r="D106">
        <v>66600</v>
      </c>
      <c r="E106"/>
      <c r="F106">
        <v>9740</v>
      </c>
      <c r="G106">
        <v>48200</v>
      </c>
      <c r="H106">
        <v>28470</v>
      </c>
      <c r="I106">
        <v>26550</v>
      </c>
      <c r="J106">
        <v>36050</v>
      </c>
      <c r="K106">
        <v>25600</v>
      </c>
    </row>
    <row r="107" spans="1:11" ht="14.5">
      <c r="A107" s="6" t="s">
        <v>1320</v>
      </c>
      <c r="B107" s="6">
        <v>110416</v>
      </c>
      <c r="C107" t="s">
        <v>1265</v>
      </c>
      <c r="D107">
        <v>20300</v>
      </c>
      <c r="E107"/>
      <c r="F107">
        <v>-1000</v>
      </c>
      <c r="G107">
        <v>45180</v>
      </c>
      <c r="H107">
        <v>45100</v>
      </c>
      <c r="I107">
        <v>13300</v>
      </c>
      <c r="J107">
        <v>3750</v>
      </c>
      <c r="K107">
        <v>11150</v>
      </c>
    </row>
    <row r="108" spans="1:11" ht="14.5">
      <c r="A108" s="6" t="s">
        <v>1320</v>
      </c>
      <c r="B108" s="6">
        <v>110380</v>
      </c>
      <c r="C108" t="s">
        <v>1814</v>
      </c>
      <c r="D108"/>
      <c r="E108"/>
      <c r="F108"/>
      <c r="G108">
        <v>2800</v>
      </c>
      <c r="H108"/>
      <c r="I108"/>
      <c r="J108"/>
      <c r="K108"/>
    </row>
    <row r="109" spans="1:11" ht="14.5">
      <c r="A109" s="6" t="s">
        <v>1320</v>
      </c>
      <c r="B109" s="6">
        <v>114357</v>
      </c>
      <c r="C109" t="s">
        <v>1181</v>
      </c>
      <c r="D109"/>
      <c r="E109"/>
      <c r="F109">
        <v>0</v>
      </c>
      <c r="G109"/>
      <c r="H109"/>
      <c r="I109"/>
      <c r="J109"/>
      <c r="K109"/>
    </row>
    <row r="110" spans="1:11" ht="14.5">
      <c r="A110" s="6" t="s">
        <v>1320</v>
      </c>
      <c r="B110" s="6">
        <v>114379</v>
      </c>
      <c r="C110" t="s">
        <v>1182</v>
      </c>
      <c r="D110"/>
      <c r="E110"/>
      <c r="F110">
        <v>0</v>
      </c>
      <c r="G110">
        <v>1500</v>
      </c>
      <c r="H110"/>
      <c r="I110"/>
      <c r="J110"/>
      <c r="K110">
        <v>-1500</v>
      </c>
    </row>
    <row r="111" spans="1:11" ht="14.5">
      <c r="A111" s="6" t="s">
        <v>1320</v>
      </c>
      <c r="B111" s="6">
        <v>114268</v>
      </c>
      <c r="C111" t="s">
        <v>1180</v>
      </c>
      <c r="D111"/>
      <c r="E111"/>
      <c r="F111">
        <v>-900</v>
      </c>
      <c r="G111"/>
      <c r="H111"/>
      <c r="I111"/>
      <c r="J111"/>
      <c r="K111"/>
    </row>
    <row r="112" spans="1:11" ht="14.5">
      <c r="A112" s="173" t="s">
        <v>1320</v>
      </c>
      <c r="B112" s="6">
        <v>110484</v>
      </c>
      <c r="C112" t="s">
        <v>1373</v>
      </c>
      <c r="D112">
        <v>4200</v>
      </c>
      <c r="E112"/>
      <c r="F112">
        <v>1440</v>
      </c>
      <c r="G112">
        <v>6000</v>
      </c>
      <c r="H112">
        <v>3000</v>
      </c>
      <c r="I112">
        <v>2520</v>
      </c>
      <c r="J112"/>
      <c r="K112">
        <v>-1080</v>
      </c>
    </row>
    <row r="113" spans="1:11" ht="14.5">
      <c r="A113" s="6" t="s">
        <v>1320</v>
      </c>
      <c r="B113" s="6">
        <v>110384</v>
      </c>
      <c r="C113" t="s">
        <v>1250</v>
      </c>
      <c r="D113"/>
      <c r="E113"/>
      <c r="F113"/>
      <c r="G113">
        <v>1200</v>
      </c>
      <c r="H113"/>
      <c r="I113">
        <v>900</v>
      </c>
      <c r="J113">
        <v>600</v>
      </c>
      <c r="K113"/>
    </row>
    <row r="114" spans="1:11" ht="14.5">
      <c r="A114" s="6" t="s">
        <v>1320</v>
      </c>
      <c r="B114" s="6">
        <v>2110304</v>
      </c>
      <c r="C114" t="s">
        <v>1435</v>
      </c>
      <c r="D114">
        <v>4200</v>
      </c>
      <c r="E114"/>
      <c r="F114">
        <v>1875</v>
      </c>
      <c r="G114">
        <v>1725</v>
      </c>
      <c r="H114"/>
      <c r="I114"/>
      <c r="J114">
        <v>9300</v>
      </c>
      <c r="K114"/>
    </row>
    <row r="115" spans="1:11" ht="14.5">
      <c r="A115" s="6" t="s">
        <v>1320</v>
      </c>
      <c r="B115" s="6">
        <v>2110404</v>
      </c>
      <c r="C115" t="s">
        <v>1434</v>
      </c>
      <c r="D115">
        <v>6000</v>
      </c>
      <c r="E115"/>
      <c r="F115">
        <v>7200</v>
      </c>
      <c r="G115">
        <v>6000</v>
      </c>
      <c r="H115"/>
      <c r="I115">
        <v>7200</v>
      </c>
      <c r="J115">
        <v>5000</v>
      </c>
      <c r="K115">
        <v>10000</v>
      </c>
    </row>
    <row r="116" spans="1:11" ht="14.5">
      <c r="A116" s="6" t="s">
        <v>1320</v>
      </c>
      <c r="B116" s="6">
        <v>2152388</v>
      </c>
      <c r="C116" t="s">
        <v>1106</v>
      </c>
      <c r="D116">
        <v>2880</v>
      </c>
      <c r="E116">
        <v>5190</v>
      </c>
      <c r="F116">
        <v>5670</v>
      </c>
      <c r="G116">
        <v>5010</v>
      </c>
      <c r="H116">
        <v>435</v>
      </c>
      <c r="I116">
        <v>6720</v>
      </c>
      <c r="J116">
        <v>7380</v>
      </c>
      <c r="K116">
        <v>1114</v>
      </c>
    </row>
    <row r="117" spans="1:11" ht="14.5">
      <c r="A117" s="6" t="s">
        <v>1321</v>
      </c>
      <c r="B117" s="6">
        <v>2110302</v>
      </c>
      <c r="C117" t="s">
        <v>1007</v>
      </c>
      <c r="D117">
        <v>115306</v>
      </c>
      <c r="E117">
        <v>62653</v>
      </c>
      <c r="F117">
        <v>85196</v>
      </c>
      <c r="G117">
        <v>91879</v>
      </c>
      <c r="H117">
        <v>76655</v>
      </c>
      <c r="I117">
        <v>81612</v>
      </c>
      <c r="J117">
        <v>102385</v>
      </c>
      <c r="K117">
        <v>79309</v>
      </c>
    </row>
    <row r="118" spans="1:11" ht="14.5">
      <c r="A118" s="6" t="s">
        <v>1321</v>
      </c>
      <c r="B118" s="6">
        <v>2110402</v>
      </c>
      <c r="C118" t="s">
        <v>1009</v>
      </c>
      <c r="D118">
        <v>17375</v>
      </c>
      <c r="E118">
        <v>6153</v>
      </c>
      <c r="F118">
        <v>8557</v>
      </c>
      <c r="G118">
        <v>11446</v>
      </c>
      <c r="H118">
        <v>9519</v>
      </c>
      <c r="I118">
        <v>12798</v>
      </c>
      <c r="J118">
        <v>18106</v>
      </c>
      <c r="K118">
        <v>4651</v>
      </c>
    </row>
    <row r="119" spans="1:11" ht="14.5">
      <c r="A119" s="6" t="s">
        <v>1321</v>
      </c>
      <c r="B119" s="6">
        <v>152384</v>
      </c>
      <c r="C119" t="s">
        <v>1107</v>
      </c>
      <c r="D119">
        <v>1500</v>
      </c>
      <c r="E119"/>
      <c r="F119">
        <v>600</v>
      </c>
      <c r="G119"/>
      <c r="H119">
        <v>600</v>
      </c>
      <c r="I119">
        <v>900</v>
      </c>
      <c r="J119">
        <v>900</v>
      </c>
      <c r="K119"/>
    </row>
    <row r="120" spans="1:11" ht="14.5">
      <c r="A120" s="6" t="s">
        <v>1321</v>
      </c>
      <c r="B120" s="6">
        <v>2110317</v>
      </c>
      <c r="C120" t="s">
        <v>1266</v>
      </c>
      <c r="D120">
        <v>6330</v>
      </c>
      <c r="E120">
        <v>7590</v>
      </c>
      <c r="F120">
        <v>3690</v>
      </c>
      <c r="G120">
        <v>2820</v>
      </c>
      <c r="H120">
        <v>4140</v>
      </c>
      <c r="I120">
        <v>10890</v>
      </c>
      <c r="J120">
        <v>5820</v>
      </c>
      <c r="K120">
        <v>4950</v>
      </c>
    </row>
    <row r="121" spans="1:11" ht="14.5">
      <c r="A121" s="6" t="s">
        <v>1321</v>
      </c>
      <c r="B121" s="6">
        <v>2152388</v>
      </c>
      <c r="C121" t="s">
        <v>1106</v>
      </c>
      <c r="D121">
        <v>2415</v>
      </c>
      <c r="E121">
        <v>1755</v>
      </c>
      <c r="F121">
        <v>1545</v>
      </c>
      <c r="G121">
        <v>2970</v>
      </c>
      <c r="H121">
        <v>1980</v>
      </c>
      <c r="I121">
        <v>2655</v>
      </c>
      <c r="J121">
        <v>2205</v>
      </c>
      <c r="K121">
        <v>1695</v>
      </c>
    </row>
    <row r="122" spans="1:11" ht="14.5">
      <c r="A122" s="6" t="s">
        <v>1321</v>
      </c>
      <c r="B122" s="6">
        <v>2112207</v>
      </c>
      <c r="C122" t="s">
        <v>1104</v>
      </c>
      <c r="D122">
        <v>210</v>
      </c>
      <c r="E122">
        <v>270</v>
      </c>
      <c r="F122">
        <v>540</v>
      </c>
      <c r="G122">
        <v>180</v>
      </c>
      <c r="H122">
        <v>435</v>
      </c>
      <c r="I122">
        <v>540</v>
      </c>
      <c r="J122">
        <v>180</v>
      </c>
      <c r="K122">
        <v>795</v>
      </c>
    </row>
    <row r="123" spans="1:11" ht="14.5">
      <c r="A123" s="6" t="s">
        <v>1322</v>
      </c>
      <c r="B123" s="6">
        <v>112379</v>
      </c>
      <c r="C123" t="s">
        <v>1067</v>
      </c>
      <c r="D123">
        <v>-90</v>
      </c>
      <c r="E123">
        <v>24900</v>
      </c>
      <c r="F123">
        <v>-930</v>
      </c>
      <c r="G123">
        <v>13500</v>
      </c>
      <c r="H123">
        <v>20730</v>
      </c>
      <c r="I123">
        <v>26070</v>
      </c>
      <c r="J123">
        <v>-360</v>
      </c>
      <c r="K123">
        <v>26400</v>
      </c>
    </row>
    <row r="124" spans="1:11" ht="14.5">
      <c r="A124" s="6" t="s">
        <v>1322</v>
      </c>
      <c r="B124" s="6">
        <v>112268</v>
      </c>
      <c r="C124" t="s">
        <v>1066</v>
      </c>
      <c r="D124">
        <v>-45</v>
      </c>
      <c r="E124">
        <v>11700</v>
      </c>
      <c r="F124">
        <v>-1005</v>
      </c>
      <c r="G124">
        <v>11100</v>
      </c>
      <c r="H124">
        <v>11400</v>
      </c>
      <c r="I124">
        <v>300</v>
      </c>
      <c r="J124">
        <v>-360</v>
      </c>
      <c r="K124">
        <v>15300</v>
      </c>
    </row>
    <row r="125" spans="1:11" ht="14.5">
      <c r="A125" s="6" t="s">
        <v>1322</v>
      </c>
      <c r="B125" s="6">
        <v>112357</v>
      </c>
      <c r="C125" t="s">
        <v>1068</v>
      </c>
      <c r="D125"/>
      <c r="E125"/>
      <c r="F125"/>
      <c r="G125"/>
      <c r="H125">
        <v>480</v>
      </c>
      <c r="I125"/>
      <c r="J125"/>
      <c r="K125">
        <v>1440</v>
      </c>
    </row>
    <row r="126" spans="1:11" ht="14.5">
      <c r="A126" s="6" t="s">
        <v>1322</v>
      </c>
      <c r="B126" s="6">
        <v>2110302</v>
      </c>
      <c r="C126" t="s">
        <v>1007</v>
      </c>
      <c r="D126">
        <v>45597</v>
      </c>
      <c r="E126">
        <v>37162</v>
      </c>
      <c r="F126">
        <v>57386</v>
      </c>
      <c r="G126">
        <v>52640</v>
      </c>
      <c r="H126">
        <v>65348</v>
      </c>
      <c r="I126">
        <v>59104</v>
      </c>
      <c r="J126">
        <v>47642</v>
      </c>
      <c r="K126">
        <v>51987</v>
      </c>
    </row>
    <row r="127" spans="1:11" ht="14.5">
      <c r="A127" s="6" t="s">
        <v>1322</v>
      </c>
      <c r="B127" s="6">
        <v>2110402</v>
      </c>
      <c r="C127" t="s">
        <v>1009</v>
      </c>
      <c r="D127">
        <v>3717</v>
      </c>
      <c r="E127">
        <v>2687</v>
      </c>
      <c r="F127">
        <v>5890</v>
      </c>
      <c r="G127">
        <v>5940</v>
      </c>
      <c r="H127">
        <v>4748</v>
      </c>
      <c r="I127">
        <v>9263</v>
      </c>
      <c r="J127">
        <v>3873</v>
      </c>
      <c r="K127">
        <v>5730</v>
      </c>
    </row>
    <row r="128" spans="1:11" ht="14.5">
      <c r="A128" s="6" t="s">
        <v>1322</v>
      </c>
      <c r="B128" s="6">
        <v>152384</v>
      </c>
      <c r="C128" t="s">
        <v>1107</v>
      </c>
      <c r="D128">
        <v>3270</v>
      </c>
      <c r="E128">
        <v>5145</v>
      </c>
      <c r="F128">
        <v>3495</v>
      </c>
      <c r="G128">
        <v>5880</v>
      </c>
      <c r="H128">
        <v>6435</v>
      </c>
      <c r="I128">
        <v>3225</v>
      </c>
      <c r="J128">
        <v>5445</v>
      </c>
      <c r="K128">
        <v>5325</v>
      </c>
    </row>
    <row r="129" spans="1:11" ht="14.5">
      <c r="A129" s="6" t="s">
        <v>1322</v>
      </c>
      <c r="B129" s="6">
        <v>2110202</v>
      </c>
      <c r="C129" t="s">
        <v>1008</v>
      </c>
      <c r="D129">
        <v>122881</v>
      </c>
      <c r="E129">
        <v>82996</v>
      </c>
      <c r="F129">
        <v>185450</v>
      </c>
      <c r="G129">
        <v>127306</v>
      </c>
      <c r="H129">
        <v>172298</v>
      </c>
      <c r="I129">
        <v>189332</v>
      </c>
      <c r="J129">
        <v>188479</v>
      </c>
      <c r="K129">
        <v>145144</v>
      </c>
    </row>
    <row r="130" spans="1:11" ht="14.5">
      <c r="A130" s="6" t="s">
        <v>1322</v>
      </c>
      <c r="B130" s="6">
        <v>110316</v>
      </c>
      <c r="C130" t="s">
        <v>1094</v>
      </c>
      <c r="D130">
        <v>-3900</v>
      </c>
      <c r="E130">
        <v>9120</v>
      </c>
      <c r="F130">
        <v>-458</v>
      </c>
      <c r="G130">
        <v>8340</v>
      </c>
      <c r="H130">
        <v>24524</v>
      </c>
      <c r="I130">
        <v>21960</v>
      </c>
      <c r="J130">
        <v>-30</v>
      </c>
      <c r="K130">
        <v>18866</v>
      </c>
    </row>
    <row r="131" spans="1:11" ht="14.5">
      <c r="A131" s="173" t="s">
        <v>1322</v>
      </c>
      <c r="B131" s="6">
        <v>110416</v>
      </c>
      <c r="C131" t="s">
        <v>1265</v>
      </c>
      <c r="D131"/>
      <c r="E131">
        <v>6390</v>
      </c>
      <c r="F131">
        <v>2993</v>
      </c>
      <c r="G131">
        <v>6660</v>
      </c>
      <c r="H131">
        <v>2610</v>
      </c>
      <c r="I131">
        <v>3803</v>
      </c>
      <c r="J131">
        <v>0</v>
      </c>
      <c r="K131">
        <v>9870</v>
      </c>
    </row>
    <row r="132" spans="1:11" ht="14.5">
      <c r="A132" s="6" t="s">
        <v>1322</v>
      </c>
      <c r="B132" s="6">
        <v>2010102</v>
      </c>
      <c r="C132" t="s">
        <v>1267</v>
      </c>
      <c r="D132">
        <v>1770</v>
      </c>
      <c r="E132">
        <v>1340</v>
      </c>
      <c r="F132">
        <v>2720</v>
      </c>
      <c r="G132">
        <v>4850</v>
      </c>
      <c r="H132">
        <v>3714</v>
      </c>
      <c r="I132">
        <v>2980</v>
      </c>
      <c r="J132">
        <v>3344</v>
      </c>
      <c r="K132">
        <v>6984</v>
      </c>
    </row>
    <row r="133" spans="1:11" ht="14.5">
      <c r="A133" s="6" t="s">
        <v>1322</v>
      </c>
      <c r="B133" s="6">
        <v>114357</v>
      </c>
      <c r="C133" t="s">
        <v>1181</v>
      </c>
      <c r="D133"/>
      <c r="E133"/>
      <c r="F133">
        <v>0</v>
      </c>
      <c r="G133">
        <v>480</v>
      </c>
      <c r="H133"/>
      <c r="I133"/>
      <c r="J133"/>
      <c r="K133">
        <v>1200</v>
      </c>
    </row>
    <row r="134" spans="1:11" ht="14.5">
      <c r="A134" s="6" t="s">
        <v>1322</v>
      </c>
      <c r="B134" s="6">
        <v>114379</v>
      </c>
      <c r="C134" t="s">
        <v>1182</v>
      </c>
      <c r="D134"/>
      <c r="E134"/>
      <c r="F134">
        <v>0</v>
      </c>
      <c r="G134">
        <v>3900</v>
      </c>
      <c r="H134">
        <v>3300</v>
      </c>
      <c r="I134"/>
      <c r="J134"/>
      <c r="K134">
        <v>6600</v>
      </c>
    </row>
    <row r="135" spans="1:11" ht="14.5">
      <c r="A135" s="6" t="s">
        <v>1322</v>
      </c>
      <c r="B135" s="6">
        <v>114268</v>
      </c>
      <c r="C135" t="s">
        <v>1180</v>
      </c>
      <c r="D135"/>
      <c r="E135"/>
      <c r="F135">
        <v>0</v>
      </c>
      <c r="G135">
        <v>1500</v>
      </c>
      <c r="H135">
        <v>300</v>
      </c>
      <c r="I135"/>
      <c r="J135"/>
      <c r="K135">
        <v>3000</v>
      </c>
    </row>
    <row r="136" spans="1:11" ht="14.5">
      <c r="A136" s="6" t="s">
        <v>1322</v>
      </c>
      <c r="B136" s="6">
        <v>154382</v>
      </c>
      <c r="C136" t="s">
        <v>1185</v>
      </c>
      <c r="D136"/>
      <c r="E136"/>
      <c r="F136">
        <v>0</v>
      </c>
      <c r="G136"/>
      <c r="H136"/>
      <c r="I136"/>
      <c r="J136"/>
      <c r="K136"/>
    </row>
    <row r="137" spans="1:11" ht="14.5">
      <c r="A137" s="173" t="s">
        <v>1322</v>
      </c>
      <c r="B137" s="6">
        <v>112271</v>
      </c>
      <c r="C137" t="s">
        <v>1235</v>
      </c>
      <c r="D137">
        <v>3765</v>
      </c>
      <c r="E137">
        <v>3720</v>
      </c>
      <c r="F137">
        <v>4950</v>
      </c>
      <c r="G137">
        <v>7740</v>
      </c>
      <c r="H137">
        <v>4965</v>
      </c>
      <c r="I137">
        <v>7155</v>
      </c>
      <c r="J137">
        <v>4545</v>
      </c>
      <c r="K137">
        <v>6645</v>
      </c>
    </row>
    <row r="138" spans="1:11" ht="14.5">
      <c r="A138" s="6" t="s">
        <v>1322</v>
      </c>
      <c r="B138" s="6">
        <v>2110317</v>
      </c>
      <c r="C138" t="s">
        <v>1266</v>
      </c>
      <c r="D138">
        <v>330</v>
      </c>
      <c r="E138">
        <v>2880</v>
      </c>
      <c r="F138">
        <v>1260</v>
      </c>
      <c r="G138">
        <v>3621</v>
      </c>
      <c r="H138">
        <v>2580</v>
      </c>
      <c r="I138">
        <v>2280</v>
      </c>
      <c r="J138">
        <v>5357</v>
      </c>
      <c r="K138">
        <v>2790</v>
      </c>
    </row>
    <row r="139" spans="1:11" ht="14.5">
      <c r="A139" s="6" t="s">
        <v>1322</v>
      </c>
      <c r="B139" s="6">
        <v>110384</v>
      </c>
      <c r="C139" t="s">
        <v>1250</v>
      </c>
      <c r="D139"/>
      <c r="E139">
        <v>600</v>
      </c>
      <c r="F139">
        <v>0</v>
      </c>
      <c r="G139">
        <v>24900</v>
      </c>
      <c r="H139"/>
      <c r="I139">
        <v>2700</v>
      </c>
      <c r="J139">
        <v>0</v>
      </c>
      <c r="K139"/>
    </row>
    <row r="140" spans="1:11" ht="14.5">
      <c r="A140" s="6" t="s">
        <v>1322</v>
      </c>
      <c r="B140" s="6">
        <v>2110217</v>
      </c>
      <c r="C140" t="s">
        <v>1249</v>
      </c>
      <c r="D140">
        <v>10986</v>
      </c>
      <c r="E140">
        <v>13887</v>
      </c>
      <c r="F140">
        <v>6120</v>
      </c>
      <c r="G140">
        <v>13111</v>
      </c>
      <c r="H140">
        <v>18092</v>
      </c>
      <c r="I140">
        <v>10277</v>
      </c>
      <c r="J140">
        <v>16911</v>
      </c>
      <c r="K140">
        <v>8100</v>
      </c>
    </row>
    <row r="141" spans="1:11" ht="14.5">
      <c r="A141" s="6" t="s">
        <v>1322</v>
      </c>
      <c r="B141" s="6">
        <v>154281</v>
      </c>
      <c r="C141" t="s">
        <v>1341</v>
      </c>
      <c r="D141"/>
      <c r="E141"/>
      <c r="F141">
        <v>0</v>
      </c>
      <c r="G141"/>
      <c r="H141"/>
      <c r="I141"/>
      <c r="J141"/>
      <c r="K141"/>
    </row>
    <row r="142" spans="1:11" ht="14.5">
      <c r="A142" s="173" t="s">
        <v>1323</v>
      </c>
      <c r="B142" s="6">
        <v>2110302</v>
      </c>
      <c r="C142" t="s">
        <v>1007</v>
      </c>
      <c r="D142">
        <v>12827</v>
      </c>
      <c r="E142">
        <v>6877</v>
      </c>
      <c r="F142">
        <v>11280</v>
      </c>
      <c r="G142">
        <v>10066</v>
      </c>
      <c r="H142">
        <v>11135</v>
      </c>
      <c r="I142">
        <v>9254</v>
      </c>
      <c r="J142">
        <v>12690</v>
      </c>
      <c r="K142">
        <v>16505</v>
      </c>
    </row>
    <row r="143" spans="1:11" ht="14.5">
      <c r="A143" s="6" t="s">
        <v>1323</v>
      </c>
      <c r="B143" s="6">
        <v>2110402</v>
      </c>
      <c r="C143" t="s">
        <v>1009</v>
      </c>
      <c r="D143">
        <v>42336</v>
      </c>
      <c r="E143">
        <v>48937</v>
      </c>
      <c r="F143">
        <v>43839</v>
      </c>
      <c r="G143">
        <v>33826</v>
      </c>
      <c r="H143">
        <v>50928</v>
      </c>
      <c r="I143">
        <v>40790</v>
      </c>
      <c r="J143">
        <v>48996</v>
      </c>
      <c r="K143">
        <v>58645</v>
      </c>
    </row>
    <row r="144" spans="1:11" ht="14.5">
      <c r="A144" s="6" t="s">
        <v>1323</v>
      </c>
      <c r="B144" s="6">
        <v>2152388</v>
      </c>
      <c r="C144" t="s">
        <v>1106</v>
      </c>
      <c r="D144">
        <v>840</v>
      </c>
      <c r="E144">
        <v>90</v>
      </c>
      <c r="F144">
        <v>360</v>
      </c>
      <c r="G144">
        <v>765</v>
      </c>
      <c r="H144">
        <v>480</v>
      </c>
      <c r="I144">
        <v>120</v>
      </c>
      <c r="J144">
        <v>150</v>
      </c>
      <c r="K144">
        <v>525</v>
      </c>
    </row>
    <row r="145" spans="1:11" ht="14.5">
      <c r="A145" s="6" t="s">
        <v>1324</v>
      </c>
      <c r="B145" s="6">
        <v>112357</v>
      </c>
      <c r="C145" t="s">
        <v>1068</v>
      </c>
      <c r="D145"/>
      <c r="E145"/>
      <c r="F145"/>
      <c r="G145">
        <v>360</v>
      </c>
      <c r="H145">
        <v>240</v>
      </c>
      <c r="I145"/>
      <c r="J145"/>
      <c r="K145"/>
    </row>
    <row r="146" spans="1:11" ht="14.5">
      <c r="A146" s="6" t="s">
        <v>1324</v>
      </c>
      <c r="B146" s="6">
        <v>110316</v>
      </c>
      <c r="C146" t="s">
        <v>1094</v>
      </c>
      <c r="D146"/>
      <c r="E146"/>
      <c r="F146">
        <v>9000</v>
      </c>
      <c r="G146">
        <v>7500</v>
      </c>
      <c r="H146">
        <v>5520</v>
      </c>
      <c r="I146"/>
      <c r="J146">
        <v>6360</v>
      </c>
      <c r="K146"/>
    </row>
    <row r="147" spans="1:11" ht="14.5">
      <c r="A147" s="6" t="s">
        <v>1324</v>
      </c>
      <c r="B147" s="6">
        <v>152382</v>
      </c>
      <c r="C147" t="s">
        <v>1113</v>
      </c>
      <c r="D147"/>
      <c r="E147"/>
      <c r="F147">
        <v>-180</v>
      </c>
      <c r="G147">
        <v>3510</v>
      </c>
      <c r="H147">
        <v>8400</v>
      </c>
      <c r="I147"/>
      <c r="J147"/>
      <c r="K147"/>
    </row>
    <row r="148" spans="1:11" ht="14.5">
      <c r="A148" s="6" t="s">
        <v>1324</v>
      </c>
      <c r="B148" s="6">
        <v>152281</v>
      </c>
      <c r="C148" t="s">
        <v>1339</v>
      </c>
      <c r="D148"/>
      <c r="E148"/>
      <c r="F148">
        <v>-180</v>
      </c>
      <c r="G148">
        <v>765</v>
      </c>
      <c r="H148">
        <v>4200</v>
      </c>
      <c r="I148"/>
      <c r="J148"/>
      <c r="K148"/>
    </row>
    <row r="149" spans="1:11" ht="14.5">
      <c r="A149" s="6" t="s">
        <v>1325</v>
      </c>
      <c r="B149" s="6">
        <v>112268</v>
      </c>
      <c r="C149" t="s">
        <v>1066</v>
      </c>
      <c r="D149">
        <v>1200</v>
      </c>
      <c r="E149">
        <v>600</v>
      </c>
      <c r="F149">
        <v>900</v>
      </c>
      <c r="G149">
        <v>1800</v>
      </c>
      <c r="H149">
        <v>600</v>
      </c>
      <c r="I149">
        <v>1200</v>
      </c>
      <c r="J149">
        <v>1200</v>
      </c>
      <c r="K149">
        <v>1200</v>
      </c>
    </row>
    <row r="150" spans="1:11" ht="14.5">
      <c r="A150" s="6" t="s">
        <v>1325</v>
      </c>
      <c r="B150" s="6">
        <v>2110302</v>
      </c>
      <c r="C150" t="s">
        <v>1007</v>
      </c>
      <c r="D150">
        <v>199499</v>
      </c>
      <c r="E150">
        <v>186713</v>
      </c>
      <c r="F150">
        <v>192448</v>
      </c>
      <c r="G150">
        <v>191695</v>
      </c>
      <c r="H150">
        <v>163082</v>
      </c>
      <c r="I150">
        <v>173813</v>
      </c>
      <c r="J150">
        <v>199387</v>
      </c>
      <c r="K150">
        <v>195326</v>
      </c>
    </row>
    <row r="151" spans="1:11" ht="14.5">
      <c r="A151" s="6" t="s">
        <v>1325</v>
      </c>
      <c r="B151" s="6">
        <v>2110402</v>
      </c>
      <c r="C151" t="s">
        <v>1009</v>
      </c>
      <c r="D151">
        <v>90</v>
      </c>
      <c r="E151">
        <v>659</v>
      </c>
      <c r="F151">
        <v>300</v>
      </c>
      <c r="G151">
        <v>1530</v>
      </c>
      <c r="H151">
        <v>840</v>
      </c>
      <c r="I151">
        <v>1225</v>
      </c>
      <c r="J151"/>
      <c r="K151">
        <v>1079</v>
      </c>
    </row>
    <row r="152" spans="1:11" ht="14.5">
      <c r="A152" s="173" t="s">
        <v>1325</v>
      </c>
      <c r="B152" s="6">
        <v>152384</v>
      </c>
      <c r="C152" t="s">
        <v>1107</v>
      </c>
      <c r="D152">
        <v>2700</v>
      </c>
      <c r="E152">
        <v>4500</v>
      </c>
      <c r="F152">
        <v>3900</v>
      </c>
      <c r="G152">
        <v>5400</v>
      </c>
      <c r="H152">
        <v>1500</v>
      </c>
      <c r="I152">
        <v>4200</v>
      </c>
      <c r="J152">
        <v>4800</v>
      </c>
      <c r="K152">
        <v>5100</v>
      </c>
    </row>
    <row r="153" spans="1:11" ht="14.5">
      <c r="A153" s="6" t="s">
        <v>1325</v>
      </c>
      <c r="B153" s="6">
        <v>2110202</v>
      </c>
      <c r="C153" t="s">
        <v>1008</v>
      </c>
      <c r="D153">
        <v>30253</v>
      </c>
      <c r="E153">
        <v>38215</v>
      </c>
      <c r="F153">
        <v>30122</v>
      </c>
      <c r="G153">
        <v>36613</v>
      </c>
      <c r="H153">
        <v>21549</v>
      </c>
      <c r="I153">
        <v>44898</v>
      </c>
      <c r="J153">
        <v>37204</v>
      </c>
      <c r="K153">
        <v>27412</v>
      </c>
    </row>
    <row r="154" spans="1:11" ht="14.5">
      <c r="A154" s="6" t="s">
        <v>1325</v>
      </c>
      <c r="B154" s="6">
        <v>2010102</v>
      </c>
      <c r="C154" t="s">
        <v>1267</v>
      </c>
      <c r="D154">
        <v>180</v>
      </c>
      <c r="E154">
        <v>640</v>
      </c>
      <c r="F154">
        <v>760</v>
      </c>
      <c r="G154">
        <v>2560</v>
      </c>
      <c r="H154">
        <v>520</v>
      </c>
      <c r="I154">
        <v>1260</v>
      </c>
      <c r="J154">
        <v>1180</v>
      </c>
      <c r="K154">
        <v>200</v>
      </c>
    </row>
    <row r="155" spans="1:11" ht="14.5">
      <c r="A155" s="6" t="s">
        <v>1325</v>
      </c>
      <c r="B155" s="6">
        <v>114357</v>
      </c>
      <c r="C155" t="s">
        <v>1181</v>
      </c>
      <c r="D155"/>
      <c r="E155"/>
      <c r="F155"/>
      <c r="G155">
        <v>720</v>
      </c>
      <c r="H155"/>
      <c r="I155"/>
      <c r="J155"/>
      <c r="K155"/>
    </row>
    <row r="156" spans="1:11" ht="14.5">
      <c r="A156" s="6" t="s">
        <v>1325</v>
      </c>
      <c r="B156" s="6">
        <v>114379</v>
      </c>
      <c r="C156" t="s">
        <v>1182</v>
      </c>
      <c r="D156"/>
      <c r="E156"/>
      <c r="F156"/>
      <c r="G156">
        <v>1500</v>
      </c>
      <c r="H156"/>
      <c r="I156"/>
      <c r="J156"/>
      <c r="K156"/>
    </row>
    <row r="157" spans="1:11" ht="14.5">
      <c r="A157" s="6" t="s">
        <v>1325</v>
      </c>
      <c r="B157" s="6">
        <v>114268</v>
      </c>
      <c r="C157" t="s">
        <v>1180</v>
      </c>
      <c r="D157"/>
      <c r="E157"/>
      <c r="F157"/>
      <c r="G157">
        <v>900</v>
      </c>
      <c r="H157"/>
      <c r="I157"/>
      <c r="J157"/>
      <c r="K157"/>
    </row>
    <row r="158" spans="1:11" ht="14.5">
      <c r="A158" s="6" t="s">
        <v>1325</v>
      </c>
      <c r="B158" s="6">
        <v>2110317</v>
      </c>
      <c r="C158" t="s">
        <v>1266</v>
      </c>
      <c r="D158">
        <v>1790</v>
      </c>
      <c r="E158"/>
      <c r="F158">
        <v>4560</v>
      </c>
      <c r="G158">
        <v>1430</v>
      </c>
      <c r="H158"/>
      <c r="I158">
        <v>21363</v>
      </c>
      <c r="J158">
        <v>5482</v>
      </c>
      <c r="K158">
        <v>8015</v>
      </c>
    </row>
    <row r="159" spans="1:11" ht="14.5">
      <c r="A159" s="6" t="s">
        <v>1325</v>
      </c>
      <c r="B159" s="6">
        <v>2110217</v>
      </c>
      <c r="C159" t="s">
        <v>1249</v>
      </c>
      <c r="D159"/>
      <c r="E159"/>
      <c r="F159"/>
      <c r="G159"/>
      <c r="H159">
        <v>1786</v>
      </c>
      <c r="I159"/>
      <c r="J159">
        <v>3929</v>
      </c>
      <c r="K159">
        <v>1560</v>
      </c>
    </row>
    <row r="160" spans="1:11" ht="14.5">
      <c r="A160" s="173" t="s">
        <v>1325</v>
      </c>
      <c r="B160" s="6">
        <v>2152388</v>
      </c>
      <c r="C160" t="s">
        <v>1106</v>
      </c>
      <c r="D160">
        <v>3240</v>
      </c>
      <c r="E160">
        <v>3330</v>
      </c>
      <c r="F160">
        <v>3690</v>
      </c>
      <c r="G160">
        <v>3030</v>
      </c>
      <c r="H160">
        <v>3240</v>
      </c>
      <c r="I160">
        <v>3015</v>
      </c>
      <c r="J160">
        <v>2925</v>
      </c>
      <c r="K160">
        <v>3660</v>
      </c>
    </row>
    <row r="161" spans="1:11" ht="14.5">
      <c r="A161" s="6" t="s">
        <v>1325</v>
      </c>
      <c r="B161" s="6">
        <v>2112207</v>
      </c>
      <c r="C161" t="s">
        <v>1104</v>
      </c>
      <c r="D161">
        <v>1095</v>
      </c>
      <c r="E161">
        <v>375</v>
      </c>
      <c r="F161">
        <v>375</v>
      </c>
      <c r="G161">
        <v>420</v>
      </c>
      <c r="H161">
        <v>330</v>
      </c>
      <c r="I161">
        <v>675</v>
      </c>
      <c r="J161">
        <v>870</v>
      </c>
      <c r="K161">
        <v>285</v>
      </c>
    </row>
    <row r="162" spans="1:11" ht="14.5">
      <c r="A162" s="6" t="s">
        <v>1326</v>
      </c>
      <c r="B162" s="6">
        <v>2110302</v>
      </c>
      <c r="C162" t="s">
        <v>1007</v>
      </c>
      <c r="D162">
        <v>111741</v>
      </c>
      <c r="E162">
        <v>90263</v>
      </c>
      <c r="F162">
        <v>111990</v>
      </c>
      <c r="G162">
        <v>108885</v>
      </c>
      <c r="H162">
        <v>104068</v>
      </c>
      <c r="I162">
        <v>113142</v>
      </c>
      <c r="J162">
        <v>123901</v>
      </c>
      <c r="K162">
        <v>121676</v>
      </c>
    </row>
    <row r="163" spans="1:11" ht="14.5">
      <c r="A163" s="173" t="s">
        <v>1326</v>
      </c>
      <c r="B163" s="6">
        <v>2110402</v>
      </c>
      <c r="C163" t="s">
        <v>1009</v>
      </c>
      <c r="D163">
        <v>22161</v>
      </c>
      <c r="E163">
        <v>22833</v>
      </c>
      <c r="F163">
        <v>26461</v>
      </c>
      <c r="G163">
        <v>19207</v>
      </c>
      <c r="H163">
        <v>23676</v>
      </c>
      <c r="I163">
        <v>24621</v>
      </c>
      <c r="J163">
        <v>22639</v>
      </c>
      <c r="K163">
        <v>23176</v>
      </c>
    </row>
    <row r="164" spans="1:11" ht="14.5">
      <c r="A164" s="6" t="s">
        <v>1326</v>
      </c>
      <c r="B164" s="6">
        <v>2110202</v>
      </c>
      <c r="C164" t="s">
        <v>1008</v>
      </c>
      <c r="D164">
        <v>7553</v>
      </c>
      <c r="E164">
        <v>6570</v>
      </c>
      <c r="F164">
        <v>8840</v>
      </c>
      <c r="G164">
        <v>4642</v>
      </c>
      <c r="H164">
        <v>14765</v>
      </c>
      <c r="I164">
        <v>6947</v>
      </c>
      <c r="J164">
        <v>5956</v>
      </c>
      <c r="K164">
        <v>8185</v>
      </c>
    </row>
    <row r="165" spans="1:11" ht="14.5">
      <c r="A165" s="6" t="s">
        <v>1326</v>
      </c>
      <c r="B165" s="6">
        <v>2010102</v>
      </c>
      <c r="C165" t="s">
        <v>1267</v>
      </c>
      <c r="D165">
        <v>1201</v>
      </c>
      <c r="E165">
        <v>600</v>
      </c>
      <c r="F165"/>
      <c r="G165"/>
      <c r="H165"/>
      <c r="I165"/>
      <c r="J165"/>
      <c r="K165"/>
    </row>
    <row r="166" spans="1:11" ht="14.5">
      <c r="A166" s="6" t="s">
        <v>1326</v>
      </c>
      <c r="B166" s="6">
        <v>2110317</v>
      </c>
      <c r="C166" t="s">
        <v>1266</v>
      </c>
      <c r="D166">
        <v>3110</v>
      </c>
      <c r="E166">
        <v>2340</v>
      </c>
      <c r="F166">
        <v>630</v>
      </c>
      <c r="G166">
        <v>1320</v>
      </c>
      <c r="H166">
        <v>3023</v>
      </c>
      <c r="I166">
        <v>3870</v>
      </c>
      <c r="J166">
        <v>960</v>
      </c>
      <c r="K166">
        <v>2100</v>
      </c>
    </row>
    <row r="167" spans="1:11" ht="14.5">
      <c r="A167" s="6" t="s">
        <v>1326</v>
      </c>
      <c r="B167" s="6">
        <v>2110217</v>
      </c>
      <c r="C167" t="s">
        <v>1249</v>
      </c>
      <c r="D167">
        <v>840</v>
      </c>
      <c r="E167">
        <v>450</v>
      </c>
      <c r="F167">
        <v>780</v>
      </c>
      <c r="G167">
        <v>1380</v>
      </c>
      <c r="H167">
        <v>1080</v>
      </c>
      <c r="I167">
        <v>1350</v>
      </c>
      <c r="J167">
        <v>1410</v>
      </c>
      <c r="K167">
        <v>1200</v>
      </c>
    </row>
    <row r="168" spans="1:11" ht="14.5">
      <c r="A168" s="6" t="s">
        <v>1326</v>
      </c>
      <c r="B168" s="6">
        <v>2152388</v>
      </c>
      <c r="C168" t="s">
        <v>1106</v>
      </c>
      <c r="D168">
        <v>4869</v>
      </c>
      <c r="E168">
        <v>4002</v>
      </c>
      <c r="F168">
        <v>4440</v>
      </c>
      <c r="G168">
        <v>5169</v>
      </c>
      <c r="H168">
        <v>3510</v>
      </c>
      <c r="I168">
        <v>5055</v>
      </c>
      <c r="J168">
        <v>3990</v>
      </c>
      <c r="K168">
        <v>4230</v>
      </c>
    </row>
    <row r="169" spans="1:11" ht="14.5">
      <c r="A169" s="6" t="s">
        <v>1326</v>
      </c>
      <c r="B169" s="6">
        <v>2112207</v>
      </c>
      <c r="C169" t="s">
        <v>1104</v>
      </c>
      <c r="D169">
        <v>75</v>
      </c>
      <c r="E169">
        <v>240</v>
      </c>
      <c r="F169">
        <v>810</v>
      </c>
      <c r="G169">
        <v>465</v>
      </c>
      <c r="H169">
        <v>465</v>
      </c>
      <c r="I169">
        <v>255</v>
      </c>
      <c r="J169">
        <v>705</v>
      </c>
      <c r="K169">
        <v>75</v>
      </c>
    </row>
    <row r="170" spans="1:11" ht="14.5">
      <c r="A170" s="6" t="s">
        <v>1195</v>
      </c>
      <c r="B170" s="6">
        <v>2110302</v>
      </c>
      <c r="C170" t="s">
        <v>1007</v>
      </c>
      <c r="D170">
        <v>10609</v>
      </c>
      <c r="E170"/>
      <c r="F170">
        <v>12339</v>
      </c>
      <c r="G170">
        <v>3791</v>
      </c>
      <c r="H170">
        <v>108</v>
      </c>
      <c r="I170">
        <v>14551</v>
      </c>
      <c r="J170">
        <v>13821</v>
      </c>
      <c r="K170">
        <v>14933</v>
      </c>
    </row>
    <row r="171" spans="1:11" ht="14.5">
      <c r="A171" s="6" t="s">
        <v>1195</v>
      </c>
      <c r="B171" s="6">
        <v>2110402</v>
      </c>
      <c r="C171" t="s">
        <v>1009</v>
      </c>
      <c r="D171">
        <v>3086</v>
      </c>
      <c r="E171"/>
      <c r="F171">
        <v>6394</v>
      </c>
      <c r="G171">
        <v>11844</v>
      </c>
      <c r="H171">
        <v>14719</v>
      </c>
      <c r="I171">
        <v>6221</v>
      </c>
      <c r="J171">
        <v>4963</v>
      </c>
      <c r="K171">
        <v>3224</v>
      </c>
    </row>
    <row r="172" spans="1:11" ht="14.5">
      <c r="A172" s="6" t="s">
        <v>577</v>
      </c>
      <c r="B172" s="6">
        <v>112379</v>
      </c>
      <c r="C172" t="s">
        <v>1067</v>
      </c>
      <c r="D172"/>
      <c r="E172"/>
      <c r="F172"/>
      <c r="G172"/>
      <c r="H172">
        <v>-3000</v>
      </c>
      <c r="I172"/>
      <c r="J172"/>
      <c r="K172"/>
    </row>
    <row r="173" spans="1:11" ht="14.5">
      <c r="A173" s="6" t="s">
        <v>577</v>
      </c>
      <c r="B173" s="6">
        <v>2110302</v>
      </c>
      <c r="C173" t="s">
        <v>1007</v>
      </c>
      <c r="D173">
        <v>23538</v>
      </c>
      <c r="E173">
        <v>5876</v>
      </c>
      <c r="F173">
        <v>15480</v>
      </c>
      <c r="G173">
        <v>7485</v>
      </c>
      <c r="H173">
        <v>17692</v>
      </c>
      <c r="I173">
        <v>6940</v>
      </c>
      <c r="J173">
        <v>21077</v>
      </c>
      <c r="K173">
        <v>6350</v>
      </c>
    </row>
    <row r="174" spans="1:11" ht="14.5">
      <c r="A174" s="6" t="s">
        <v>577</v>
      </c>
      <c r="B174" s="6">
        <v>2110402</v>
      </c>
      <c r="C174" t="s">
        <v>1009</v>
      </c>
      <c r="D174">
        <v>107297</v>
      </c>
      <c r="E174">
        <v>71743</v>
      </c>
      <c r="F174">
        <v>76110</v>
      </c>
      <c r="G174">
        <v>85586</v>
      </c>
      <c r="H174">
        <v>105248</v>
      </c>
      <c r="I174">
        <v>98256</v>
      </c>
      <c r="J174">
        <v>103598</v>
      </c>
      <c r="K174">
        <v>69002</v>
      </c>
    </row>
    <row r="175" spans="1:11" ht="14.5">
      <c r="A175" s="6" t="s">
        <v>577</v>
      </c>
      <c r="B175" s="6">
        <v>152384</v>
      </c>
      <c r="C175" t="s">
        <v>1107</v>
      </c>
      <c r="D175">
        <v>5700</v>
      </c>
      <c r="E175">
        <v>3600</v>
      </c>
      <c r="F175">
        <v>1500</v>
      </c>
      <c r="G175">
        <v>3690</v>
      </c>
      <c r="H175">
        <v>3510</v>
      </c>
      <c r="I175">
        <v>900</v>
      </c>
      <c r="J175">
        <v>600</v>
      </c>
      <c r="K175">
        <v>4800</v>
      </c>
    </row>
    <row r="176" spans="1:11" ht="14.5">
      <c r="A176" s="6" t="s">
        <v>577</v>
      </c>
      <c r="B176" s="6">
        <v>110316</v>
      </c>
      <c r="C176" t="s">
        <v>1094</v>
      </c>
      <c r="D176"/>
      <c r="E176"/>
      <c r="F176"/>
      <c r="G176">
        <v>9750</v>
      </c>
      <c r="H176">
        <v>6000</v>
      </c>
      <c r="I176">
        <v>1500</v>
      </c>
      <c r="J176"/>
      <c r="K176"/>
    </row>
    <row r="177" spans="1:11" ht="14.5">
      <c r="A177" s="6" t="s">
        <v>577</v>
      </c>
      <c r="B177" s="6">
        <v>110416</v>
      </c>
      <c r="C177" t="s">
        <v>1265</v>
      </c>
      <c r="D177"/>
      <c r="E177"/>
      <c r="F177">
        <v>4500</v>
      </c>
      <c r="G177">
        <v>9450</v>
      </c>
      <c r="H177">
        <v>6945</v>
      </c>
      <c r="I177">
        <v>4350</v>
      </c>
      <c r="J177">
        <v>0</v>
      </c>
      <c r="K177"/>
    </row>
    <row r="178" spans="1:11" ht="14.5">
      <c r="A178" s="6" t="s">
        <v>577</v>
      </c>
      <c r="B178" s="6">
        <v>114357</v>
      </c>
      <c r="C178" t="s">
        <v>1181</v>
      </c>
      <c r="D178"/>
      <c r="E178"/>
      <c r="F178">
        <v>0</v>
      </c>
      <c r="G178"/>
      <c r="H178">
        <v>0</v>
      </c>
      <c r="I178"/>
      <c r="J178"/>
      <c r="K178"/>
    </row>
    <row r="179" spans="1:11" ht="14.5">
      <c r="A179" s="6" t="s">
        <v>577</v>
      </c>
      <c r="B179" s="6">
        <v>114379</v>
      </c>
      <c r="C179" t="s">
        <v>1182</v>
      </c>
      <c r="D179"/>
      <c r="E179"/>
      <c r="F179">
        <v>0</v>
      </c>
      <c r="G179"/>
      <c r="H179">
        <v>0</v>
      </c>
      <c r="I179"/>
      <c r="J179"/>
      <c r="K179"/>
    </row>
    <row r="180" spans="1:11" ht="14.5">
      <c r="A180" s="6" t="s">
        <v>577</v>
      </c>
      <c r="B180" s="6">
        <v>114268</v>
      </c>
      <c r="C180" t="s">
        <v>1180</v>
      </c>
      <c r="D180"/>
      <c r="E180"/>
      <c r="F180">
        <v>600</v>
      </c>
      <c r="G180">
        <v>300</v>
      </c>
      <c r="H180">
        <v>-15</v>
      </c>
      <c r="I180"/>
      <c r="J180"/>
      <c r="K180"/>
    </row>
    <row r="181" spans="1:11" ht="14.5">
      <c r="A181" s="6" t="s">
        <v>577</v>
      </c>
      <c r="B181" s="6">
        <v>2152388</v>
      </c>
      <c r="C181" t="s">
        <v>1106</v>
      </c>
      <c r="D181">
        <v>1395</v>
      </c>
      <c r="E181">
        <v>765</v>
      </c>
      <c r="F181">
        <v>630</v>
      </c>
      <c r="G181">
        <v>1185</v>
      </c>
      <c r="H181">
        <v>900</v>
      </c>
      <c r="I181">
        <v>1365</v>
      </c>
      <c r="J181">
        <v>840</v>
      </c>
      <c r="K181">
        <v>1260</v>
      </c>
    </row>
    <row r="182" spans="1:11" ht="14.5">
      <c r="A182" s="6" t="s">
        <v>1327</v>
      </c>
      <c r="B182" s="6">
        <v>2110402</v>
      </c>
      <c r="C182" t="s">
        <v>1009</v>
      </c>
      <c r="D182">
        <v>72850</v>
      </c>
      <c r="E182">
        <v>68266</v>
      </c>
      <c r="F182">
        <v>80001</v>
      </c>
      <c r="G182">
        <v>102229</v>
      </c>
      <c r="H182">
        <v>71208</v>
      </c>
      <c r="I182">
        <v>59308</v>
      </c>
      <c r="J182">
        <v>108946</v>
      </c>
      <c r="K182">
        <v>67165</v>
      </c>
    </row>
    <row r="183" spans="1:11" ht="14.5">
      <c r="A183" s="6" t="s">
        <v>1327</v>
      </c>
      <c r="B183" s="6">
        <v>2152388</v>
      </c>
      <c r="C183" t="s">
        <v>1106</v>
      </c>
      <c r="D183">
        <v>210</v>
      </c>
      <c r="E183">
        <v>15</v>
      </c>
      <c r="F183">
        <v>195</v>
      </c>
      <c r="G183">
        <v>855</v>
      </c>
      <c r="H183">
        <v>60</v>
      </c>
      <c r="I183">
        <v>615</v>
      </c>
      <c r="J183">
        <v>1010</v>
      </c>
      <c r="K183">
        <v>75</v>
      </c>
    </row>
    <row r="184" spans="1:11" ht="14.5">
      <c r="A184" s="6" t="s">
        <v>1327</v>
      </c>
      <c r="B184" s="6">
        <v>2112207</v>
      </c>
      <c r="C184" t="s">
        <v>1104</v>
      </c>
      <c r="D184">
        <v>735</v>
      </c>
      <c r="E184"/>
      <c r="F184">
        <v>75</v>
      </c>
      <c r="G184">
        <v>330</v>
      </c>
      <c r="H184">
        <v>330</v>
      </c>
      <c r="I184">
        <v>270</v>
      </c>
      <c r="J184">
        <v>1140</v>
      </c>
      <c r="K184">
        <v>375</v>
      </c>
    </row>
    <row r="185" spans="1:11" ht="14.5">
      <c r="A185" s="6" t="s">
        <v>1480</v>
      </c>
      <c r="B185" s="6">
        <v>2110302</v>
      </c>
      <c r="C185" t="s">
        <v>1007</v>
      </c>
      <c r="D185">
        <v>8421</v>
      </c>
      <c r="E185"/>
      <c r="F185">
        <v>9200</v>
      </c>
      <c r="G185">
        <v>5189</v>
      </c>
      <c r="H185">
        <v>5604</v>
      </c>
      <c r="I185">
        <v>4933</v>
      </c>
      <c r="J185">
        <v>5784</v>
      </c>
      <c r="K185">
        <v>5098</v>
      </c>
    </row>
    <row r="186" spans="1:11" ht="14.5">
      <c r="A186" s="6" t="s">
        <v>1480</v>
      </c>
      <c r="B186" s="6">
        <v>2110202</v>
      </c>
      <c r="C186" t="s">
        <v>1008</v>
      </c>
      <c r="D186">
        <v>3633</v>
      </c>
      <c r="E186"/>
      <c r="F186">
        <v>4049</v>
      </c>
      <c r="G186">
        <v>2596</v>
      </c>
      <c r="H186">
        <v>2866</v>
      </c>
      <c r="I186">
        <v>3137</v>
      </c>
      <c r="J186">
        <v>3797</v>
      </c>
      <c r="K186">
        <v>2228</v>
      </c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G151" sqref="G15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2399754</v>
      </c>
      <c r="E2" s="106">
        <f>SUBTOTAL(9,E4:E171)</f>
        <v>2394012</v>
      </c>
      <c r="F2" s="106">
        <f>SUBTOTAL(9,F4:F171)</f>
        <v>2338141</v>
      </c>
      <c r="G2" s="29"/>
      <c r="H2" s="106">
        <f>SUBTOTAL(9,H4:H171)</f>
        <v>2444178.1666666665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1818</v>
      </c>
      <c r="E3" s="151" t="s">
        <v>1821</v>
      </c>
      <c r="F3" s="151" t="s">
        <v>1825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178932</v>
      </c>
      <c r="E4">
        <v>84216</v>
      </c>
      <c r="F4">
        <v>170394</v>
      </c>
      <c r="G4" s="118" t="str">
        <f>+VLOOKUP(Tabla4[[#This Row],[cedi]],'CONVERSION DATOS'!B:C,2,0)</f>
        <v>TAT BARRANQUILLA</v>
      </c>
      <c r="H4" s="114">
        <f>IFERROR((AVERAGE(D4:F4)),0)</f>
        <v>144514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76813</v>
      </c>
      <c r="E5">
        <v>64485</v>
      </c>
      <c r="F5">
        <v>106696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82664.666666666672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/>
      <c r="E6">
        <v>360</v>
      </c>
      <c r="F6"/>
      <c r="G6" s="118" t="str">
        <f>+VLOOKUP(Tabla4[[#This Row],[cedi]],'CONVERSION DATOS'!B:C,2,0)</f>
        <v>TAT BARRANQUILLA</v>
      </c>
      <c r="H6" s="114">
        <f t="shared" si="0"/>
        <v>360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31410</v>
      </c>
      <c r="E7">
        <v>9440</v>
      </c>
      <c r="F7">
        <v>17600</v>
      </c>
      <c r="G7" s="118" t="str">
        <f>+VLOOKUP(Tabla4[[#This Row],[cedi]],'CONVERSION DATOS'!B:C,2,0)</f>
        <v>TAT BARRANQUILLA</v>
      </c>
      <c r="H7" s="114">
        <f t="shared" si="0"/>
        <v>19483.333333333332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90</v>
      </c>
      <c r="E8">
        <v>2400</v>
      </c>
      <c r="F8">
        <v>12600</v>
      </c>
      <c r="G8" s="118" t="str">
        <f>+VLOOKUP(Tabla4[[#This Row],[cedi]],'CONVERSION DATOS'!B:C,2,0)</f>
        <v>TAT BARRANQUILLA</v>
      </c>
      <c r="H8" s="114">
        <f t="shared" si="0"/>
        <v>5030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>
        <v>-1800</v>
      </c>
      <c r="E9">
        <v>0</v>
      </c>
      <c r="F9">
        <v>10800</v>
      </c>
      <c r="G9" s="118" t="str">
        <f>+VLOOKUP(Tabla4[[#This Row],[cedi]],'CONVERSION DATOS'!B:C,2,0)</f>
        <v>TAT BARRANQUILLA</v>
      </c>
      <c r="H9" s="114">
        <f t="shared" si="0"/>
        <v>3000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114357</v>
      </c>
      <c r="C10" t="s">
        <v>1181</v>
      </c>
      <c r="D10">
        <v>120</v>
      </c>
      <c r="E10"/>
      <c r="F10"/>
      <c r="G10" s="118" t="str">
        <f>+VLOOKUP(Tabla4[[#This Row],[cedi]],'CONVERSION DATOS'!B:C,2,0)</f>
        <v>TAT BARRANQUILLA</v>
      </c>
      <c r="H10" s="114">
        <f t="shared" si="0"/>
        <v>120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>
        <v>1500</v>
      </c>
      <c r="E11"/>
      <c r="F11">
        <v>900</v>
      </c>
      <c r="G11" s="118" t="str">
        <f>+VLOOKUP(Tabla4[[#This Row],[cedi]],'CONVERSION DATOS'!B:C,2,0)</f>
        <v>TAT BARRANQUILLA</v>
      </c>
      <c r="H11" s="114">
        <f t="shared" si="0"/>
        <v>1200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>
        <v>1500</v>
      </c>
      <c r="E12"/>
      <c r="F12">
        <v>1560</v>
      </c>
      <c r="G12" s="118" t="str">
        <f>+VLOOKUP(Tabla4[[#This Row],[cedi]],'CONVERSION DATOS'!B:C,2,0)</f>
        <v>TAT BARRANQUILLA</v>
      </c>
      <c r="H12" s="114">
        <f t="shared" si="0"/>
        <v>1530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>
        <v>20</v>
      </c>
      <c r="E13"/>
      <c r="F13"/>
      <c r="G13" s="118" t="str">
        <f>+VLOOKUP(Tabla4[[#This Row],[cedi]],'CONVERSION DATOS'!B:C,2,0)</f>
        <v>TAT BARRANQUILLA</v>
      </c>
      <c r="H13" s="114">
        <f t="shared" si="0"/>
        <v>20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112271</v>
      </c>
      <c r="C14" t="s">
        <v>1235</v>
      </c>
      <c r="D14">
        <v>300</v>
      </c>
      <c r="E14"/>
      <c r="F14"/>
      <c r="G14" s="118" t="str">
        <f>+VLOOKUP(Tabla4[[#This Row],[cedi]],'CONVERSION DATOS'!B:C,2,0)</f>
        <v>TAT BARRANQUILLA</v>
      </c>
      <c r="H14" s="114">
        <f t="shared" si="0"/>
        <v>300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>
        <v>660</v>
      </c>
      <c r="E15">
        <v>1440</v>
      </c>
      <c r="F15"/>
      <c r="G15" s="118" t="str">
        <f>+VLOOKUP(Tabla4[[#This Row],[cedi]],'CONVERSION DATOS'!B:C,2,0)</f>
        <v>TAT BARRANQUILLA</v>
      </c>
      <c r="H15" s="114">
        <f t="shared" si="0"/>
        <v>1050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2110403</v>
      </c>
      <c r="C16" t="s">
        <v>1081</v>
      </c>
      <c r="D16"/>
      <c r="E16"/>
      <c r="F16">
        <v>1609</v>
      </c>
      <c r="G16" s="118" t="str">
        <f>+VLOOKUP(Tabla4[[#This Row],[cedi]],'CONVERSION DATOS'!B:C,2,0)</f>
        <v>TAT BARRANQUILLA</v>
      </c>
      <c r="H16" s="114">
        <f t="shared" si="0"/>
        <v>1609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6585</v>
      </c>
      <c r="E17">
        <v>8235</v>
      </c>
      <c r="F17">
        <v>10785</v>
      </c>
      <c r="G17" s="118" t="str">
        <f>+VLOOKUP(Tabla4[[#This Row],[cedi]],'CONVERSION DATOS'!B:C,2,0)</f>
        <v>TAT BARRANQUILLA</v>
      </c>
      <c r="H17" s="114">
        <f t="shared" si="0"/>
        <v>8535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/>
      <c r="E18">
        <v>18000</v>
      </c>
      <c r="F18">
        <v>15300</v>
      </c>
      <c r="G18" s="118" t="str">
        <f>+VLOOKUP(Tabla4[[#This Row],[cedi]],'CONVERSION DATOS'!B:C,2,0)</f>
        <v>TAT BOGOTA MONTEVIDEO</v>
      </c>
      <c r="H18" s="114">
        <f t="shared" si="0"/>
        <v>16650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90</v>
      </c>
      <c r="E19">
        <v>2700</v>
      </c>
      <c r="F19">
        <v>1530</v>
      </c>
      <c r="G19" s="118" t="str">
        <f>+VLOOKUP(Tabla4[[#This Row],[cedi]],'CONVERSION DATOS'!B:C,2,0)</f>
        <v>TAT BOGOTA MONTEVIDEO</v>
      </c>
      <c r="H19" s="114">
        <f t="shared" si="0"/>
        <v>1440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/>
      <c r="E20">
        <v>-360</v>
      </c>
      <c r="F20">
        <v>-240</v>
      </c>
      <c r="G20" s="118" t="str">
        <f>+VLOOKUP(Tabla4[[#This Row],[cedi]],'CONVERSION DATOS'!B:C,2,0)</f>
        <v>TAT BOGOTA MONTEVIDEO</v>
      </c>
      <c r="H20" s="114">
        <f t="shared" si="0"/>
        <v>-300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98405</v>
      </c>
      <c r="E21">
        <v>93700</v>
      </c>
      <c r="F21">
        <v>105884</v>
      </c>
      <c r="G21" s="118" t="str">
        <f>+VLOOKUP(Tabla4[[#This Row],[cedi]],'CONVERSION DATOS'!B:C,2,0)</f>
        <v>TAT BOGOTA MONTEVIDEO</v>
      </c>
      <c r="H21" s="114">
        <f t="shared" si="0"/>
        <v>99329.666666666672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2031</v>
      </c>
      <c r="E22">
        <v>3998</v>
      </c>
      <c r="F22">
        <v>2181</v>
      </c>
      <c r="G22" s="118" t="str">
        <f>+VLOOKUP(Tabla4[[#This Row],[cedi]],'CONVERSION DATOS'!B:C,2,0)</f>
        <v>TAT BOGOTA MONTEVIDEO</v>
      </c>
      <c r="H22" s="114">
        <f t="shared" si="0"/>
        <v>2736.6666666666665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8460</v>
      </c>
      <c r="E23">
        <v>7095</v>
      </c>
      <c r="F23">
        <v>17325</v>
      </c>
      <c r="G23" s="118" t="str">
        <f>+VLOOKUP(Tabla4[[#This Row],[cedi]],'CONVERSION DATOS'!B:C,2,0)</f>
        <v>TAT BOGOTA MONTEVIDEO</v>
      </c>
      <c r="H23" s="114">
        <f t="shared" si="0"/>
        <v>10960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188870</v>
      </c>
      <c r="E24">
        <v>247747</v>
      </c>
      <c r="F24">
        <v>126290</v>
      </c>
      <c r="G24" s="118" t="str">
        <f>+VLOOKUP(Tabla4[[#This Row],[cedi]],'CONVERSION DATOS'!B:C,2,0)</f>
        <v>TAT BOGOTA MONTEVIDEO</v>
      </c>
      <c r="H24" s="114">
        <f t="shared" si="0"/>
        <v>187635.66666666666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>
        <v>4094</v>
      </c>
      <c r="E25">
        <v>-310</v>
      </c>
      <c r="F25">
        <v>10132</v>
      </c>
      <c r="G25" s="118" t="str">
        <f>+VLOOKUP(Tabla4[[#This Row],[cedi]],'CONVERSION DATOS'!B:C,2,0)</f>
        <v>TAT BOGOTA MONTEVIDEO</v>
      </c>
      <c r="H25" s="114">
        <f t="shared" si="0"/>
        <v>4638.666666666667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12595</v>
      </c>
      <c r="E26">
        <v>0</v>
      </c>
      <c r="F26">
        <v>16100</v>
      </c>
      <c r="G26" s="118" t="str">
        <f>+VLOOKUP(Tabla4[[#This Row],[cedi]],'CONVERSION DATOS'!B:C,2,0)</f>
        <v>TAT BOGOTA MONTEVIDEO</v>
      </c>
      <c r="H26" s="114">
        <f t="shared" si="0"/>
        <v>9565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4200</v>
      </c>
      <c r="E27">
        <v>0</v>
      </c>
      <c r="F27">
        <v>11610</v>
      </c>
      <c r="G27" s="118" t="str">
        <f>+VLOOKUP(Tabla4[[#This Row],[cedi]],'CONVERSION DATOS'!B:C,2,0)</f>
        <v>TAT BOGOTA MONTEVIDEO</v>
      </c>
      <c r="H27" s="114">
        <f t="shared" si="0"/>
        <v>5270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6213</v>
      </c>
      <c r="E28">
        <v>5874</v>
      </c>
      <c r="F28">
        <v>5524</v>
      </c>
      <c r="G28" s="118" t="str">
        <f>+VLOOKUP(Tabla4[[#This Row],[cedi]],'CONVERSION DATOS'!B:C,2,0)</f>
        <v>TAT BOGOTA MONTEVIDEO</v>
      </c>
      <c r="H28" s="114">
        <f t="shared" si="0"/>
        <v>5870.333333333333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-1260</v>
      </c>
      <c r="E29">
        <v>38970</v>
      </c>
      <c r="F29">
        <v>16110</v>
      </c>
      <c r="G29" s="118" t="str">
        <f>+VLOOKUP(Tabla4[[#This Row],[cedi]],'CONVERSION DATOS'!B:C,2,0)</f>
        <v>TAT BOGOTA MONTEVIDEO</v>
      </c>
      <c r="H29" s="114">
        <f t="shared" si="0"/>
        <v>17940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114379</v>
      </c>
      <c r="C30" t="s">
        <v>1182</v>
      </c>
      <c r="D30">
        <v>-12000</v>
      </c>
      <c r="E30">
        <v>12720</v>
      </c>
      <c r="F30">
        <v>0</v>
      </c>
      <c r="G30" s="118" t="str">
        <f>+VLOOKUP(Tabla4[[#This Row],[cedi]],'CONVERSION DATOS'!B:C,2,0)</f>
        <v>TAT BOGOTA MONTEVIDEO</v>
      </c>
      <c r="H30" s="114">
        <f t="shared" si="0"/>
        <v>240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-384</v>
      </c>
      <c r="E31">
        <v>1356</v>
      </c>
      <c r="F31">
        <v>2124</v>
      </c>
      <c r="G31" s="118" t="str">
        <f>+VLOOKUP(Tabla4[[#This Row],[cedi]],'CONVERSION DATOS'!B:C,2,0)</f>
        <v>TAT BOGOTA MONTEVIDEO</v>
      </c>
      <c r="H31" s="114">
        <f t="shared" si="0"/>
        <v>1032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4620</v>
      </c>
      <c r="E32">
        <v>7140</v>
      </c>
      <c r="F32">
        <v>6945</v>
      </c>
      <c r="G32" s="118" t="str">
        <f>+VLOOKUP(Tabla4[[#This Row],[cedi]],'CONVERSION DATOS'!B:C,2,0)</f>
        <v>TAT BOGOTA MONTEVIDEO</v>
      </c>
      <c r="H32" s="114">
        <f t="shared" si="0"/>
        <v>6235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9240</v>
      </c>
      <c r="E33">
        <v>14430</v>
      </c>
      <c r="F33">
        <v>3390</v>
      </c>
      <c r="G33" s="118" t="str">
        <f>+VLOOKUP(Tabla4[[#This Row],[cedi]],'CONVERSION DATOS'!B:C,2,0)</f>
        <v>TAT BOGOTA MONTEVIDEO</v>
      </c>
      <c r="H33" s="114">
        <f t="shared" si="0"/>
        <v>9020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112365</v>
      </c>
      <c r="C34" t="s">
        <v>1120</v>
      </c>
      <c r="D34">
        <v>600</v>
      </c>
      <c r="E34"/>
      <c r="F34"/>
      <c r="G34" s="118" t="str">
        <f>+VLOOKUP(Tabla4[[#This Row],[cedi]],'CONVERSION DATOS'!B:C,2,0)</f>
        <v>TAT BOGOTA MONTEVIDEO</v>
      </c>
      <c r="H34" s="114">
        <f t="shared" si="0"/>
        <v>600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2110217</v>
      </c>
      <c r="C35" t="s">
        <v>1249</v>
      </c>
      <c r="D35">
        <v>101310</v>
      </c>
      <c r="E35">
        <v>56552</v>
      </c>
      <c r="F35">
        <v>59320</v>
      </c>
      <c r="G35" s="118" t="str">
        <f>+VLOOKUP(Tabla4[[#This Row],[cedi]],'CONVERSION DATOS'!B:C,2,0)</f>
        <v>TAT BOGOTA MONTEVIDEO</v>
      </c>
      <c r="H35" s="114">
        <f t="shared" si="0"/>
        <v>72394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152281</v>
      </c>
      <c r="C36" t="s">
        <v>1339</v>
      </c>
      <c r="D36">
        <v>-600</v>
      </c>
      <c r="E36">
        <v>11520</v>
      </c>
      <c r="F36">
        <v>4800</v>
      </c>
      <c r="G36" s="118" t="str">
        <f>+VLOOKUP(Tabla4[[#This Row],[cedi]],'CONVERSION DATOS'!B:C,2,0)</f>
        <v>TAT BOGOTA MONTEVIDEO</v>
      </c>
      <c r="H36" s="114">
        <f t="shared" si="0"/>
        <v>5240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2110304</v>
      </c>
      <c r="C37" t="s">
        <v>1435</v>
      </c>
      <c r="D37"/>
      <c r="E37"/>
      <c r="F37">
        <v>5100</v>
      </c>
      <c r="G37" s="118" t="str">
        <f>+VLOOKUP(Tabla4[[#This Row],[cedi]],'CONVERSION DATOS'!B:C,2,0)</f>
        <v>TAT BOGOTA MONTEVIDEO</v>
      </c>
      <c r="H37" s="114">
        <f t="shared" si="0"/>
        <v>5100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ETIQUETA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2152388</v>
      </c>
      <c r="C38" t="s">
        <v>1106</v>
      </c>
      <c r="D38">
        <v>120</v>
      </c>
      <c r="E38">
        <v>270</v>
      </c>
      <c r="F38">
        <v>885</v>
      </c>
      <c r="G38" s="118" t="str">
        <f>+VLOOKUP(Tabla4[[#This Row],[cedi]],'CONVERSION DATOS'!B:C,2,0)</f>
        <v>TAT BOGOTA MONTEVIDEO</v>
      </c>
      <c r="H38" s="114">
        <f t="shared" si="0"/>
        <v>425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2112207</v>
      </c>
      <c r="C39" t="s">
        <v>1104</v>
      </c>
      <c r="D39">
        <v>195</v>
      </c>
      <c r="E39">
        <v>615</v>
      </c>
      <c r="F39">
        <v>525</v>
      </c>
      <c r="G39" s="118" t="str">
        <f>+VLOOKUP(Tabla4[[#This Row],[cedi]],'CONVERSION DATOS'!B:C,2,0)</f>
        <v>TAT BOGOTA MONTEVIDEO</v>
      </c>
      <c r="H39" s="114">
        <f t="shared" si="0"/>
        <v>445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2110302</v>
      </c>
      <c r="C40" t="s">
        <v>1007</v>
      </c>
      <c r="D40">
        <v>21705</v>
      </c>
      <c r="E40">
        <v>27505</v>
      </c>
      <c r="F40">
        <v>23237</v>
      </c>
      <c r="G40" s="118" t="str">
        <f>+VLOOKUP(Tabla4[[#This Row],[cedi]],'CONVERSION DATOS'!B:C,2,0)</f>
        <v>TAT BOGOTA SIBERIA</v>
      </c>
      <c r="H40" s="114">
        <f t="shared" si="0"/>
        <v>24149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2110402</v>
      </c>
      <c r="C41" t="s">
        <v>1009</v>
      </c>
      <c r="D41">
        <v>1253</v>
      </c>
      <c r="E41">
        <v>328</v>
      </c>
      <c r="F41">
        <v>835</v>
      </c>
      <c r="G41" s="118" t="str">
        <f>+VLOOKUP(Tabla4[[#This Row],[cedi]],'CONVERSION DATOS'!B:C,2,0)</f>
        <v>TAT BOGOTA SIBERIA</v>
      </c>
      <c r="H41" s="114">
        <f t="shared" si="0"/>
        <v>805.33333333333337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152384</v>
      </c>
      <c r="C42" t="s">
        <v>1107</v>
      </c>
      <c r="D42">
        <v>900</v>
      </c>
      <c r="E42">
        <v>1245</v>
      </c>
      <c r="F42">
        <v>860</v>
      </c>
      <c r="G42" s="118" t="str">
        <f>+VLOOKUP(Tabla4[[#This Row],[cedi]],'CONVERSION DATOS'!B:C,2,0)</f>
        <v>TAT BOGOTA SIBERIA</v>
      </c>
      <c r="H42" s="114">
        <f t="shared" si="0"/>
        <v>1001.6666666666666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2110202</v>
      </c>
      <c r="C43" t="s">
        <v>1008</v>
      </c>
      <c r="D43">
        <v>30303</v>
      </c>
      <c r="E43">
        <v>32502</v>
      </c>
      <c r="F43">
        <v>32436</v>
      </c>
      <c r="G43" s="118" t="str">
        <f>+VLOOKUP(Tabla4[[#This Row],[cedi]],'CONVERSION DATOS'!B:C,2,0)</f>
        <v>TAT BOGOTA SIBERIA</v>
      </c>
      <c r="H43" s="114">
        <f t="shared" si="0"/>
        <v>31747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2010102</v>
      </c>
      <c r="C44" t="s">
        <v>1267</v>
      </c>
      <c r="D44">
        <v>1642</v>
      </c>
      <c r="E44">
        <v>2190</v>
      </c>
      <c r="F44">
        <v>941</v>
      </c>
      <c r="G44" s="118" t="str">
        <f>+VLOOKUP(Tabla4[[#This Row],[cedi]],'CONVERSION DATOS'!B:C,2,0)</f>
        <v>TAT BOGOTA SIBERIA</v>
      </c>
      <c r="H44" s="114">
        <f t="shared" si="0"/>
        <v>1591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112271</v>
      </c>
      <c r="C45" t="s">
        <v>1235</v>
      </c>
      <c r="D45">
        <v>1590</v>
      </c>
      <c r="E45">
        <v>2385</v>
      </c>
      <c r="F45">
        <v>1905</v>
      </c>
      <c r="G45" s="118" t="str">
        <f>+VLOOKUP(Tabla4[[#This Row],[cedi]],'CONVERSION DATOS'!B:C,2,0)</f>
        <v>TAT BOGOTA SIBERIA</v>
      </c>
      <c r="H45" s="114">
        <f t="shared" si="0"/>
        <v>1960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2110317</v>
      </c>
      <c r="C46" t="s">
        <v>1266</v>
      </c>
      <c r="D46">
        <v>209</v>
      </c>
      <c r="E46">
        <v>1620</v>
      </c>
      <c r="F46">
        <v>209</v>
      </c>
      <c r="G46" s="118" t="str">
        <f>+VLOOKUP(Tabla4[[#This Row],[cedi]],'CONVERSION DATOS'!B:C,2,0)</f>
        <v>TAT BOGOTA SIBERIA</v>
      </c>
      <c r="H46" s="114">
        <f t="shared" si="0"/>
        <v>679.33333333333337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2110217</v>
      </c>
      <c r="C47" t="s">
        <v>1249</v>
      </c>
      <c r="D47">
        <v>11010</v>
      </c>
      <c r="E47">
        <v>6750</v>
      </c>
      <c r="F47">
        <v>8130</v>
      </c>
      <c r="G47" s="118" t="str">
        <f>+VLOOKUP(Tabla4[[#This Row],[cedi]],'CONVERSION DATOS'!B:C,2,0)</f>
        <v>TAT BOGOTA SIBERIA</v>
      </c>
      <c r="H47" s="114">
        <f t="shared" si="0"/>
        <v>8630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2152388</v>
      </c>
      <c r="C48" t="s">
        <v>1106</v>
      </c>
      <c r="D48">
        <v>255</v>
      </c>
      <c r="E48">
        <v>1050</v>
      </c>
      <c r="F48">
        <v>585</v>
      </c>
      <c r="G48" s="118" t="str">
        <f>+VLOOKUP(Tabla4[[#This Row],[cedi]],'CONVERSION DATOS'!B:C,2,0)</f>
        <v>TAT BOGOTA SIBERIA</v>
      </c>
      <c r="H48" s="114">
        <f t="shared" si="0"/>
        <v>630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1374</v>
      </c>
      <c r="B49">
        <v>2112207</v>
      </c>
      <c r="C49" t="s">
        <v>1104</v>
      </c>
      <c r="D49">
        <v>60</v>
      </c>
      <c r="E49">
        <v>270</v>
      </c>
      <c r="F49">
        <v>420</v>
      </c>
      <c r="G49" s="118" t="str">
        <f>+VLOOKUP(Tabla4[[#This Row],[cedi]],'CONVERSION DATOS'!B:C,2,0)</f>
        <v>TAT BOGOTA SIBERIA</v>
      </c>
      <c r="H49" s="114">
        <f t="shared" si="0"/>
        <v>250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>
        <v>900</v>
      </c>
      <c r="E50">
        <v>2310</v>
      </c>
      <c r="F50">
        <v>450</v>
      </c>
      <c r="G50" s="118" t="str">
        <f>+VLOOKUP(Tabla4[[#This Row],[cedi]],'CONVERSION DATOS'!B:C,2,0)</f>
        <v>TAT BUCARAMANGA</v>
      </c>
      <c r="H50" s="114">
        <f t="shared" si="0"/>
        <v>1220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>
        <v>1200</v>
      </c>
      <c r="E51">
        <v>600</v>
      </c>
      <c r="F51">
        <v>150</v>
      </c>
      <c r="G51" s="118" t="str">
        <f>+VLOOKUP(Tabla4[[#This Row],[cedi]],'CONVERSION DATOS'!B:C,2,0)</f>
        <v>TAT BUCARAMANGA</v>
      </c>
      <c r="H51" s="114">
        <f t="shared" si="0"/>
        <v>650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>
        <v>480</v>
      </c>
      <c r="E52">
        <v>120</v>
      </c>
      <c r="F52">
        <v>120</v>
      </c>
      <c r="G52" s="118" t="str">
        <f>+VLOOKUP(Tabla4[[#This Row],[cedi]],'CONVERSION DATOS'!B:C,2,0)</f>
        <v>TAT BUCARAMANGA</v>
      </c>
      <c r="H52" s="114">
        <f t="shared" si="0"/>
        <v>240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>
        <v>4050</v>
      </c>
      <c r="E53"/>
      <c r="F53"/>
      <c r="G53" s="118" t="str">
        <f>+VLOOKUP(Tabla4[[#This Row],[cedi]],'CONVERSION DATOS'!B:C,2,0)</f>
        <v>TAT BUCARAMANGA</v>
      </c>
      <c r="H53" s="114">
        <f t="shared" si="0"/>
        <v>4050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>
        <v>7230</v>
      </c>
      <c r="E54"/>
      <c r="F54"/>
      <c r="G54" s="118" t="str">
        <f>+VLOOKUP(Tabla4[[#This Row],[cedi]],'CONVERSION DATOS'!B:C,2,0)</f>
        <v>TAT BUCARAMANGA</v>
      </c>
      <c r="H54" s="114">
        <f t="shared" si="0"/>
        <v>7230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/>
      <c r="E55">
        <v>780</v>
      </c>
      <c r="F55">
        <v>3600</v>
      </c>
      <c r="G55" s="118" t="str">
        <f>+VLOOKUP(Tabla4[[#This Row],[cedi]],'CONVERSION DATOS'!B:C,2,0)</f>
        <v>TAT BUCARAMANGA</v>
      </c>
      <c r="H55" s="114">
        <f t="shared" si="0"/>
        <v>2190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>
        <v>9800</v>
      </c>
      <c r="E56">
        <v>0</v>
      </c>
      <c r="F56">
        <v>1380</v>
      </c>
      <c r="G56" s="118" t="str">
        <f>+VLOOKUP(Tabla4[[#This Row],[cedi]],'CONVERSION DATOS'!B:C,2,0)</f>
        <v>TAT BUCARAMANGA</v>
      </c>
      <c r="H56" s="114">
        <f t="shared" si="0"/>
        <v>3726.6666666666665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110480</v>
      </c>
      <c r="C57" t="s">
        <v>1487</v>
      </c>
      <c r="D57"/>
      <c r="E57"/>
      <c r="F57">
        <v>13680</v>
      </c>
      <c r="G57" s="118" t="str">
        <f>+VLOOKUP(Tabla4[[#This Row],[cedi]],'CONVERSION DATOS'!B:C,2,0)</f>
        <v>TAT BUCARAMANGA</v>
      </c>
      <c r="H57" s="114">
        <f t="shared" si="0"/>
        <v>13680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114357</v>
      </c>
      <c r="C58" t="s">
        <v>1181</v>
      </c>
      <c r="D58"/>
      <c r="E58"/>
      <c r="F58">
        <v>120</v>
      </c>
      <c r="G58" s="118" t="str">
        <f>+VLOOKUP(Tabla4[[#This Row],[cedi]],'CONVERSION DATOS'!B:C,2,0)</f>
        <v>TAT BUCARAMANGA</v>
      </c>
      <c r="H58" s="114">
        <f t="shared" si="0"/>
        <v>120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114268</v>
      </c>
      <c r="C59" t="s">
        <v>1180</v>
      </c>
      <c r="D59"/>
      <c r="E59">
        <v>300</v>
      </c>
      <c r="F59">
        <v>900</v>
      </c>
      <c r="G59" s="118" t="str">
        <f>+VLOOKUP(Tabla4[[#This Row],[cedi]],'CONVERSION DATOS'!B:C,2,0)</f>
        <v>TAT BUCARAMANGA</v>
      </c>
      <c r="H59" s="114">
        <f t="shared" si="0"/>
        <v>600</v>
      </c>
      <c r="I59" s="29" t="str">
        <f>+VLOOKUP(G59,'DT HUEVO'!H:K,3,0)</f>
        <v>SANTANDER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2110327</v>
      </c>
      <c r="C60" t="s">
        <v>1268</v>
      </c>
      <c r="D60">
        <v>48038</v>
      </c>
      <c r="E60">
        <v>44201</v>
      </c>
      <c r="F60">
        <v>32688</v>
      </c>
      <c r="G60" s="118" t="str">
        <f>+VLOOKUP(Tabla4[[#This Row],[cedi]],'CONVERSION DATOS'!B:C,2,0)</f>
        <v>TAT BUCARAMANGA</v>
      </c>
      <c r="H60" s="114">
        <f t="shared" si="0"/>
        <v>41642.333333333336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2110427</v>
      </c>
      <c r="C61" t="s">
        <v>1269</v>
      </c>
      <c r="D61">
        <v>10209</v>
      </c>
      <c r="E61">
        <v>11431</v>
      </c>
      <c r="F61">
        <v>7143</v>
      </c>
      <c r="G61" s="118" t="str">
        <f>+VLOOKUP(Tabla4[[#This Row],[cedi]],'CONVERSION DATOS'!B:C,2,0)</f>
        <v>TAT BUCARAMANGA</v>
      </c>
      <c r="H61" s="114">
        <f>IFERROR((AVERAGE(D61:F61)),0)</f>
        <v>9594.3333333333339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2110317</v>
      </c>
      <c r="C62" t="s">
        <v>1266</v>
      </c>
      <c r="D62"/>
      <c r="E62">
        <v>900</v>
      </c>
      <c r="F62"/>
      <c r="G62" s="118" t="str">
        <f>+VLOOKUP(Tabla4[[#This Row],[cedi]],'CONVERSION DATOS'!B:C,2,0)</f>
        <v>TAT BUCARAMANGA</v>
      </c>
      <c r="H62" s="114">
        <f t="shared" si="0"/>
        <v>900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2152388</v>
      </c>
      <c r="C63" t="s">
        <v>1106</v>
      </c>
      <c r="D63">
        <v>1020</v>
      </c>
      <c r="E63">
        <v>1830</v>
      </c>
      <c r="F63">
        <v>975</v>
      </c>
      <c r="G63" s="118" t="str">
        <f>+VLOOKUP(Tabla4[[#This Row],[cedi]],'CONVERSION DATOS'!B:C,2,0)</f>
        <v>TAT BUCARAMANGA</v>
      </c>
      <c r="H63" s="114">
        <f t="shared" si="0"/>
        <v>1275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1319</v>
      </c>
      <c r="B64">
        <v>2112207</v>
      </c>
      <c r="C64" t="s">
        <v>1104</v>
      </c>
      <c r="D64">
        <v>45</v>
      </c>
      <c r="E64">
        <v>60</v>
      </c>
      <c r="F64">
        <v>30</v>
      </c>
      <c r="G64" s="118" t="str">
        <f>+VLOOKUP(Tabla4[[#This Row],[cedi]],'CONVERSION DATOS'!B:C,2,0)</f>
        <v>TAT BUCARAMANGA</v>
      </c>
      <c r="H64" s="114">
        <f t="shared" si="0"/>
        <v>45</v>
      </c>
      <c r="I64" s="29" t="str">
        <f>+VLOOKUP(G64,'DT HUEVO'!H:K,3,0)</f>
        <v>SANTANDER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112379</v>
      </c>
      <c r="C65" t="s">
        <v>1067</v>
      </c>
      <c r="D65">
        <v>9300</v>
      </c>
      <c r="E65"/>
      <c r="F65">
        <v>18000</v>
      </c>
      <c r="G65" s="118" t="str">
        <f>+VLOOKUP(Tabla4[[#This Row],[cedi]],'CONVERSION DATOS'!B:C,2,0)</f>
        <v>TAT CALI</v>
      </c>
      <c r="H65" s="114">
        <f t="shared" si="0"/>
        <v>13650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112268</v>
      </c>
      <c r="C66" t="s">
        <v>1066</v>
      </c>
      <c r="D66">
        <v>6750</v>
      </c>
      <c r="E66">
        <v>-300</v>
      </c>
      <c r="F66">
        <v>4200</v>
      </c>
      <c r="G66" s="118" t="str">
        <f>+VLOOKUP(Tabla4[[#This Row],[cedi]],'CONVERSION DATOS'!B:C,2,0)</f>
        <v>TAT CALI</v>
      </c>
      <c r="H66" s="114">
        <f t="shared" si="0"/>
        <v>3550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112357</v>
      </c>
      <c r="C67" t="s">
        <v>1068</v>
      </c>
      <c r="D67">
        <v>2616</v>
      </c>
      <c r="E67"/>
      <c r="F67">
        <v>2040</v>
      </c>
      <c r="G67" s="118" t="str">
        <f>+VLOOKUP(Tabla4[[#This Row],[cedi]],'CONVERSION DATOS'!B:C,2,0)</f>
        <v>TAT CALI</v>
      </c>
      <c r="H67" s="114">
        <f t="shared" si="0"/>
        <v>2328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2110302</v>
      </c>
      <c r="C68" t="s">
        <v>1007</v>
      </c>
      <c r="D68">
        <v>50322</v>
      </c>
      <c r="E68">
        <v>64029</v>
      </c>
      <c r="F68">
        <v>69805</v>
      </c>
      <c r="G68" s="118" t="str">
        <f>+VLOOKUP(Tabla4[[#This Row],[cedi]],'CONVERSION DATOS'!B:C,2,0)</f>
        <v>TAT CALI</v>
      </c>
      <c r="H68" s="114">
        <f t="shared" si="0"/>
        <v>61385.333333333336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110302</v>
      </c>
      <c r="C69" t="s">
        <v>994</v>
      </c>
      <c r="D69">
        <v>-120</v>
      </c>
      <c r="E69"/>
      <c r="F69"/>
      <c r="G69" s="118" t="str">
        <f>+VLOOKUP(Tabla4[[#This Row],[cedi]],'CONVERSION DATOS'!B:C,2,0)</f>
        <v>TAT CALI</v>
      </c>
      <c r="H69" s="114">
        <f t="shared" ref="H69:H97" si="1">IFERROR((AVERAGE(D69:F69)),0)</f>
        <v>-120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110202</v>
      </c>
      <c r="C70" t="s">
        <v>1440</v>
      </c>
      <c r="D70">
        <v>28860</v>
      </c>
      <c r="E70">
        <v>-2700</v>
      </c>
      <c r="F70">
        <v>10500</v>
      </c>
      <c r="G70" s="118" t="str">
        <f>+VLOOKUP(Tabla4[[#This Row],[cedi]],'CONVERSION DATOS'!B:C,2,0)</f>
        <v>TAT CALI</v>
      </c>
      <c r="H70" s="114">
        <f t="shared" si="1"/>
        <v>12220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2110202</v>
      </c>
      <c r="C71" t="s">
        <v>1008</v>
      </c>
      <c r="D71">
        <v>67884</v>
      </c>
      <c r="E71">
        <v>110754</v>
      </c>
      <c r="F71">
        <v>62786</v>
      </c>
      <c r="G71" s="118" t="str">
        <f>+VLOOKUP(Tabla4[[#This Row],[cedi]],'CONVERSION DATOS'!B:C,2,0)</f>
        <v>TAT CALI</v>
      </c>
      <c r="H71" s="114">
        <f t="shared" si="1"/>
        <v>80474.666666666672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110316</v>
      </c>
      <c r="C72" t="s">
        <v>1094</v>
      </c>
      <c r="D72">
        <v>1200</v>
      </c>
      <c r="E72">
        <v>0</v>
      </c>
      <c r="F72">
        <v>1200</v>
      </c>
      <c r="G72" s="118" t="str">
        <f>+VLOOKUP(Tabla4[[#This Row],[cedi]],'CONVERSION DATOS'!B:C,2,0)</f>
        <v>TAT CALI</v>
      </c>
      <c r="H72" s="114">
        <f t="shared" si="1"/>
        <v>800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3600</v>
      </c>
      <c r="E73">
        <v>0</v>
      </c>
      <c r="F73">
        <v>3600</v>
      </c>
      <c r="G73" s="118" t="str">
        <f>+VLOOKUP(Tabla4[[#This Row],[cedi]],'CONVERSION DATOS'!B:C,2,0)</f>
        <v>TAT CALI</v>
      </c>
      <c r="H73" s="114">
        <f t="shared" si="1"/>
        <v>2400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4555</v>
      </c>
      <c r="E74">
        <v>141</v>
      </c>
      <c r="F74">
        <v>5035</v>
      </c>
      <c r="G74" s="118" t="str">
        <f>+VLOOKUP(Tabla4[[#This Row],[cedi]],'CONVERSION DATOS'!B:C,2,0)</f>
        <v>TAT CALI</v>
      </c>
      <c r="H74" s="114">
        <f t="shared" si="1"/>
        <v>3243.6666666666665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152382</v>
      </c>
      <c r="C75" t="s">
        <v>1113</v>
      </c>
      <c r="D75"/>
      <c r="E75"/>
      <c r="F75">
        <v>0</v>
      </c>
      <c r="G75" s="118" t="str">
        <f>+VLOOKUP(Tabla4[[#This Row],[cedi]],'CONVERSION DATOS'!B:C,2,0)</f>
        <v>TAT CALI</v>
      </c>
      <c r="H75" s="114">
        <f t="shared" si="1"/>
        <v>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114379</v>
      </c>
      <c r="C76" t="s">
        <v>1182</v>
      </c>
      <c r="D76">
        <v>6000</v>
      </c>
      <c r="E76"/>
      <c r="F76"/>
      <c r="G76" s="118" t="str">
        <f>+VLOOKUP(Tabla4[[#This Row],[cedi]],'CONVERSION DATOS'!B:C,2,0)</f>
        <v>TAT CALI</v>
      </c>
      <c r="H76" s="114">
        <f t="shared" si="1"/>
        <v>6000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360</v>
      </c>
      <c r="E77">
        <v>2653</v>
      </c>
      <c r="F77">
        <v>2830</v>
      </c>
      <c r="G77" s="118" t="str">
        <f>+VLOOKUP(Tabla4[[#This Row],[cedi]],'CONVERSION DATOS'!B:C,2,0)</f>
        <v>TAT CALI</v>
      </c>
      <c r="H77" s="114">
        <f t="shared" si="1"/>
        <v>1947.6666666666667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>
        <v>900</v>
      </c>
      <c r="E78">
        <v>0</v>
      </c>
      <c r="F78">
        <v>1200</v>
      </c>
      <c r="G78" s="118" t="str">
        <f>+VLOOKUP(Tabla4[[#This Row],[cedi]],'CONVERSION DATOS'!B:C,2,0)</f>
        <v>TAT CALI</v>
      </c>
      <c r="H78" s="114">
        <f t="shared" si="1"/>
        <v>700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10543</v>
      </c>
      <c r="E79">
        <v>3039</v>
      </c>
      <c r="F79">
        <v>5997</v>
      </c>
      <c r="G79" s="118" t="str">
        <f>+VLOOKUP(Tabla4[[#This Row],[cedi]],'CONVERSION DATOS'!B:C,2,0)</f>
        <v>TAT CALI</v>
      </c>
      <c r="H79" s="114">
        <f t="shared" si="1"/>
        <v>6526.333333333333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2152388</v>
      </c>
      <c r="C80" t="s">
        <v>1106</v>
      </c>
      <c r="D80">
        <v>630</v>
      </c>
      <c r="E80">
        <v>600</v>
      </c>
      <c r="F80">
        <v>5025</v>
      </c>
      <c r="G80" s="118" t="str">
        <f>+VLOOKUP(Tabla4[[#This Row],[cedi]],'CONVERSION DATOS'!B:C,2,0)</f>
        <v>TAT CALI</v>
      </c>
      <c r="H80" s="114">
        <f t="shared" si="1"/>
        <v>2085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2112207</v>
      </c>
      <c r="C81" t="s">
        <v>1104</v>
      </c>
      <c r="D81">
        <v>4575</v>
      </c>
      <c r="E81">
        <v>1575</v>
      </c>
      <c r="F81">
        <v>1770</v>
      </c>
      <c r="G81" s="118" t="str">
        <f>+VLOOKUP(Tabla4[[#This Row],[cedi]],'CONVERSION DATOS'!B:C,2,0)</f>
        <v>TAT CALI</v>
      </c>
      <c r="H81" s="114">
        <f t="shared" si="1"/>
        <v>2640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112379</v>
      </c>
      <c r="C82" t="s">
        <v>1067</v>
      </c>
      <c r="D82">
        <v>6000</v>
      </c>
      <c r="E82"/>
      <c r="F82"/>
      <c r="G82" s="118" t="str">
        <f>+VLOOKUP(Tabla4[[#This Row],[cedi]],'CONVERSION DATOS'!B:C,2,0)</f>
        <v>TAT CARTAGENA</v>
      </c>
      <c r="H82" s="114">
        <f t="shared" si="1"/>
        <v>6000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2110302</v>
      </c>
      <c r="C83" t="s">
        <v>1007</v>
      </c>
      <c r="D83">
        <v>1530</v>
      </c>
      <c r="E83">
        <v>11286</v>
      </c>
      <c r="F83">
        <v>2790</v>
      </c>
      <c r="G83" s="118" t="str">
        <f>+VLOOKUP(Tabla4[[#This Row],[cedi]],'CONVERSION DATOS'!B:C,2,0)</f>
        <v>TAT CARTAGENA</v>
      </c>
      <c r="H83" s="114">
        <f t="shared" si="1"/>
        <v>5202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2110402</v>
      </c>
      <c r="C84" t="s">
        <v>1009</v>
      </c>
      <c r="D84">
        <v>151388</v>
      </c>
      <c r="E84">
        <v>155133</v>
      </c>
      <c r="F84">
        <v>157061</v>
      </c>
      <c r="G84" s="118" t="str">
        <f>+VLOOKUP(Tabla4[[#This Row],[cedi]],'CONVERSION DATOS'!B:C,2,0)</f>
        <v>TAT CARTAGENA</v>
      </c>
      <c r="H84" s="114">
        <f t="shared" si="1"/>
        <v>154527.33333333334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152384</v>
      </c>
      <c r="C85" t="s">
        <v>1107</v>
      </c>
      <c r="D85">
        <v>600</v>
      </c>
      <c r="E85"/>
      <c r="F85"/>
      <c r="G85" s="118" t="str">
        <f>+VLOOKUP(Tabla4[[#This Row],[cedi]],'CONVERSION DATOS'!B:C,2,0)</f>
        <v>TAT CARTAGENA</v>
      </c>
      <c r="H85" s="114">
        <f t="shared" si="1"/>
        <v>600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t="s">
        <v>1320</v>
      </c>
      <c r="B86">
        <v>110303</v>
      </c>
      <c r="C86" t="s">
        <v>1097</v>
      </c>
      <c r="D86">
        <v>3000</v>
      </c>
      <c r="E86"/>
      <c r="F86">
        <v>3000</v>
      </c>
      <c r="G86" s="118" t="str">
        <f>+VLOOKUP(Tabla4[[#This Row],[cedi]],'CONVERSION DATOS'!B:C,2,0)</f>
        <v>TAT CARTAGENA</v>
      </c>
      <c r="H86" s="114">
        <f t="shared" si="1"/>
        <v>3000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110316</v>
      </c>
      <c r="C87" t="s">
        <v>1094</v>
      </c>
      <c r="D87">
        <v>26550</v>
      </c>
      <c r="E87">
        <v>36050</v>
      </c>
      <c r="F87">
        <v>25600</v>
      </c>
      <c r="G87" s="118" t="str">
        <f>+VLOOKUP(Tabla4[[#This Row],[cedi]],'CONVERSION DATOS'!B:C,2,0)</f>
        <v>TAT CARTAGENA</v>
      </c>
      <c r="H87" s="114">
        <f t="shared" si="1"/>
        <v>29400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110416</v>
      </c>
      <c r="C88" t="s">
        <v>1265</v>
      </c>
      <c r="D88">
        <v>13300</v>
      </c>
      <c r="E88">
        <v>3750</v>
      </c>
      <c r="F88">
        <v>11150</v>
      </c>
      <c r="G88" s="118" t="str">
        <f>+VLOOKUP(Tabla4[[#This Row],[cedi]],'CONVERSION DATOS'!B:C,2,0)</f>
        <v>TAT CARTAGENA</v>
      </c>
      <c r="H88" s="114">
        <f t="shared" si="1"/>
        <v>9400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114379</v>
      </c>
      <c r="C89" t="s">
        <v>1182</v>
      </c>
      <c r="D89"/>
      <c r="E89"/>
      <c r="F89">
        <v>-1500</v>
      </c>
      <c r="G89" s="118" t="str">
        <f>+VLOOKUP(Tabla4[[#This Row],[cedi]],'CONVERSION DATOS'!B:C,2,0)</f>
        <v>TAT CARTAGENA</v>
      </c>
      <c r="H89" s="114">
        <f t="shared" si="1"/>
        <v>-1500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110484</v>
      </c>
      <c r="C90" t="s">
        <v>1373</v>
      </c>
      <c r="D90">
        <v>2520</v>
      </c>
      <c r="E90"/>
      <c r="F90">
        <v>-1080</v>
      </c>
      <c r="G90" s="118" t="str">
        <f>+VLOOKUP(Tabla4[[#This Row],[cedi]],'CONVERSION DATOS'!B:C,2,0)</f>
        <v>TAT CARTAGENA</v>
      </c>
      <c r="H90" s="114">
        <f t="shared" si="1"/>
        <v>720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110384</v>
      </c>
      <c r="C91" t="s">
        <v>1250</v>
      </c>
      <c r="D91">
        <v>900</v>
      </c>
      <c r="E91">
        <v>600</v>
      </c>
      <c r="F91"/>
      <c r="G91" s="118" t="str">
        <f>+VLOOKUP(Tabla4[[#This Row],[cedi]],'CONVERSION DATOS'!B:C,2,0)</f>
        <v>TAT CARTAGENA</v>
      </c>
      <c r="H91" s="114">
        <f t="shared" si="1"/>
        <v>750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2110304</v>
      </c>
      <c r="C92" t="s">
        <v>1435</v>
      </c>
      <c r="D92"/>
      <c r="E92">
        <v>9300</v>
      </c>
      <c r="F92"/>
      <c r="G92" s="118" t="str">
        <f>+VLOOKUP(Tabla4[[#This Row],[cedi]],'CONVERSION DATOS'!B:C,2,0)</f>
        <v>TAT CARTAGENA</v>
      </c>
      <c r="H92" s="114">
        <f t="shared" si="1"/>
        <v>9300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2110404</v>
      </c>
      <c r="C93" t="s">
        <v>1434</v>
      </c>
      <c r="D93">
        <v>7200</v>
      </c>
      <c r="E93">
        <v>5000</v>
      </c>
      <c r="F93">
        <v>10000</v>
      </c>
      <c r="G93" s="118" t="str">
        <f>+VLOOKUP(Tabla4[[#This Row],[cedi]],'CONVERSION DATOS'!B:C,2,0)</f>
        <v>TAT CARTAGENA</v>
      </c>
      <c r="H93" s="114">
        <f t="shared" si="1"/>
        <v>7400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2152388</v>
      </c>
      <c r="C94" t="s">
        <v>1106</v>
      </c>
      <c r="D94">
        <v>6720</v>
      </c>
      <c r="E94">
        <v>7380</v>
      </c>
      <c r="F94">
        <v>1114</v>
      </c>
      <c r="G94" s="118" t="str">
        <f>+VLOOKUP(Tabla4[[#This Row],[cedi]],'CONVERSION DATOS'!B:C,2,0)</f>
        <v>TAT CARTAGENA</v>
      </c>
      <c r="H94" s="114">
        <f t="shared" si="1"/>
        <v>5071.333333333333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1321</v>
      </c>
      <c r="B95">
        <v>2110302</v>
      </c>
      <c r="C95" t="s">
        <v>1007</v>
      </c>
      <c r="D95">
        <v>81612</v>
      </c>
      <c r="E95">
        <v>102385</v>
      </c>
      <c r="F95">
        <v>79309</v>
      </c>
      <c r="G95" s="118" t="str">
        <f>+VLOOKUP(Tabla4[[#This Row],[cedi]],'CONVERSION DATOS'!B:C,2,0)</f>
        <v>TAT CUCUTA</v>
      </c>
      <c r="H95" s="114">
        <f t="shared" si="1"/>
        <v>87768.666666666672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2110402</v>
      </c>
      <c r="C96" t="s">
        <v>1009</v>
      </c>
      <c r="D96">
        <v>12798</v>
      </c>
      <c r="E96">
        <v>18106</v>
      </c>
      <c r="F96">
        <v>4651</v>
      </c>
      <c r="G96" s="118" t="str">
        <f>+VLOOKUP(Tabla4[[#This Row],[cedi]],'CONVERSION DATOS'!B:C,2,0)</f>
        <v>TAT CUCUTA</v>
      </c>
      <c r="H96" s="114">
        <f t="shared" si="1"/>
        <v>11851.666666666666</v>
      </c>
      <c r="I96" s="29" t="str">
        <f>+VLOOKUP(G96,'DT HUEVO'!H:K,3,0)</f>
        <v>SANTANDER</v>
      </c>
      <c r="J96" s="29" t="str">
        <f>+VLOOKUP(B96,'DT HUEVO'!$A:$D,3,0)</f>
        <v>M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152384</v>
      </c>
      <c r="C97" t="s">
        <v>1107</v>
      </c>
      <c r="D97">
        <v>900</v>
      </c>
      <c r="E97">
        <v>900</v>
      </c>
      <c r="F97"/>
      <c r="G97" s="118" t="str">
        <f>+VLOOKUP(Tabla4[[#This Row],[cedi]],'CONVERSION DATOS'!B:C,2,0)</f>
        <v>TAT CUCUTA</v>
      </c>
      <c r="H97" s="114">
        <f t="shared" si="1"/>
        <v>900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1321</v>
      </c>
      <c r="B98">
        <v>2110317</v>
      </c>
      <c r="C98" t="s">
        <v>1266</v>
      </c>
      <c r="D98">
        <v>10890</v>
      </c>
      <c r="E98">
        <v>5820</v>
      </c>
      <c r="F98">
        <v>4950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7220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2152388</v>
      </c>
      <c r="C99" t="s">
        <v>1106</v>
      </c>
      <c r="D99">
        <v>2655</v>
      </c>
      <c r="E99">
        <v>2205</v>
      </c>
      <c r="F99">
        <v>1695</v>
      </c>
      <c r="G99" s="118" t="str">
        <f>+VLOOKUP(Tabla4[[#This Row],[cedi]],'CONVERSION DATOS'!B:C,2,0)</f>
        <v>TAT CUCUTA</v>
      </c>
      <c r="H99" s="114">
        <f t="shared" si="2"/>
        <v>2185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2112207</v>
      </c>
      <c r="C100" t="s">
        <v>1104</v>
      </c>
      <c r="D100">
        <v>540</v>
      </c>
      <c r="E100">
        <v>180</v>
      </c>
      <c r="F100">
        <v>795</v>
      </c>
      <c r="G100" s="118" t="str">
        <f>+VLOOKUP(Tabla4[[#This Row],[cedi]],'CONVERSION DATOS'!B:C,2,0)</f>
        <v>TAT CUCUTA</v>
      </c>
      <c r="H100" s="114">
        <f t="shared" si="2"/>
        <v>505</v>
      </c>
      <c r="I100" s="29" t="str">
        <f>+VLOOKUP(G100,'DT HUEVO'!H:K,3,0)</f>
        <v>SANTANDER</v>
      </c>
      <c r="J100" s="29" t="str">
        <f>+VLOOKUP(B100,'DT HUEVO'!$A:$D,3,0)</f>
        <v>XL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112379</v>
      </c>
      <c r="C101" t="s">
        <v>1067</v>
      </c>
      <c r="D101">
        <v>26070</v>
      </c>
      <c r="E101">
        <v>-360</v>
      </c>
      <c r="F101">
        <v>26400</v>
      </c>
      <c r="G101" s="118" t="str">
        <f>+VLOOKUP(Tabla4[[#This Row],[cedi]],'CONVERSION DATOS'!B:C,2,0)</f>
        <v>TAT MEDELLIN</v>
      </c>
      <c r="H101" s="114">
        <f t="shared" si="2"/>
        <v>17370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112268</v>
      </c>
      <c r="C102" t="s">
        <v>1066</v>
      </c>
      <c r="D102">
        <v>300</v>
      </c>
      <c r="E102">
        <v>-360</v>
      </c>
      <c r="F102">
        <v>15300</v>
      </c>
      <c r="G102" s="118" t="str">
        <f>+VLOOKUP(Tabla4[[#This Row],[cedi]],'CONVERSION DATOS'!B:C,2,0)</f>
        <v>TAT MEDELLIN</v>
      </c>
      <c r="H102" s="114">
        <f t="shared" si="2"/>
        <v>5080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112357</v>
      </c>
      <c r="C103" t="s">
        <v>1068</v>
      </c>
      <c r="D103"/>
      <c r="E103"/>
      <c r="F103">
        <v>1440</v>
      </c>
      <c r="G103" s="118" t="str">
        <f>+VLOOKUP(Tabla4[[#This Row],[cedi]],'CONVERSION DATOS'!B:C,2,0)</f>
        <v>TAT MEDELLIN</v>
      </c>
      <c r="H103" s="114">
        <f t="shared" si="2"/>
        <v>1440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2110302</v>
      </c>
      <c r="C104" t="s">
        <v>1007</v>
      </c>
      <c r="D104">
        <v>59104</v>
      </c>
      <c r="E104">
        <v>47642</v>
      </c>
      <c r="F104">
        <v>51987</v>
      </c>
      <c r="G104" s="118" t="str">
        <f>+VLOOKUP(Tabla4[[#This Row],[cedi]],'CONVERSION DATOS'!B:C,2,0)</f>
        <v>TAT MEDELLIN</v>
      </c>
      <c r="H104" s="114">
        <f t="shared" si="2"/>
        <v>52911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2110402</v>
      </c>
      <c r="C105" t="s">
        <v>1009</v>
      </c>
      <c r="D105">
        <v>9263</v>
      </c>
      <c r="E105">
        <v>3873</v>
      </c>
      <c r="F105">
        <v>5730</v>
      </c>
      <c r="G105" s="118" t="str">
        <f>+VLOOKUP(Tabla4[[#This Row],[cedi]],'CONVERSION DATOS'!B:C,2,0)</f>
        <v>TAT MEDELLIN</v>
      </c>
      <c r="H105" s="114">
        <f t="shared" si="2"/>
        <v>6288.666666666667</v>
      </c>
      <c r="I105" s="29" t="str">
        <f>+VLOOKUP(G105,'DT HUEVO'!H:K,3,0)</f>
        <v>CALOTO</v>
      </c>
      <c r="J105" s="29" t="str">
        <f>+VLOOKUP(B105,'DT HUEVO'!$A:$D,3,0)</f>
        <v>M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152384</v>
      </c>
      <c r="C106" t="s">
        <v>1107</v>
      </c>
      <c r="D106">
        <v>3225</v>
      </c>
      <c r="E106">
        <v>5445</v>
      </c>
      <c r="F106">
        <v>5325</v>
      </c>
      <c r="G106" s="118" t="str">
        <f>+VLOOKUP(Tabla4[[#This Row],[cedi]],'CONVERSION DATOS'!B:C,2,0)</f>
        <v>TAT MEDELLIN</v>
      </c>
      <c r="H106" s="114">
        <f t="shared" si="2"/>
        <v>4665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2110202</v>
      </c>
      <c r="C107" t="s">
        <v>1008</v>
      </c>
      <c r="D107">
        <v>189332</v>
      </c>
      <c r="E107">
        <v>188479</v>
      </c>
      <c r="F107">
        <v>145144</v>
      </c>
      <c r="G107" s="118" t="str">
        <f>+VLOOKUP(Tabla4[[#This Row],[cedi]],'CONVERSION DATOS'!B:C,2,0)</f>
        <v>TAT MEDELLIN</v>
      </c>
      <c r="H107" s="114">
        <f t="shared" si="2"/>
        <v>174318.33333333334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110316</v>
      </c>
      <c r="C108" t="s">
        <v>1094</v>
      </c>
      <c r="D108">
        <v>21960</v>
      </c>
      <c r="E108">
        <v>-30</v>
      </c>
      <c r="F108">
        <v>18866</v>
      </c>
      <c r="G108" s="118" t="str">
        <f>+VLOOKUP(Tabla4[[#This Row],[cedi]],'CONVERSION DATOS'!B:C,2,0)</f>
        <v>TAT MEDELLIN</v>
      </c>
      <c r="H108" s="114">
        <f t="shared" si="2"/>
        <v>13598.666666666666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110416</v>
      </c>
      <c r="C109" t="s">
        <v>1265</v>
      </c>
      <c r="D109">
        <v>3803</v>
      </c>
      <c r="E109">
        <v>0</v>
      </c>
      <c r="F109">
        <v>9870</v>
      </c>
      <c r="G109" s="118" t="str">
        <f>+VLOOKUP(Tabla4[[#This Row],[cedi]],'CONVERSION DATOS'!B:C,2,0)</f>
        <v>TAT MEDELLIN</v>
      </c>
      <c r="H109" s="114">
        <f t="shared" si="2"/>
        <v>4557.666666666667</v>
      </c>
      <c r="I109" s="29" t="str">
        <f>+VLOOKUP(G109,'DT HUEVO'!H:K,3,0)</f>
        <v>CALOTO</v>
      </c>
      <c r="J109" s="29" t="str">
        <f>+VLOOKUP(B109,'DT HUEVO'!$A:$D,3,0)</f>
        <v>M</v>
      </c>
      <c r="K109" s="29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2010102</v>
      </c>
      <c r="C110" t="s">
        <v>1267</v>
      </c>
      <c r="D110">
        <v>2980</v>
      </c>
      <c r="E110">
        <v>3344</v>
      </c>
      <c r="F110">
        <v>6984</v>
      </c>
      <c r="G110" s="118" t="str">
        <f>+VLOOKUP(Tabla4[[#This Row],[cedi]],'CONVERSION DATOS'!B:C,2,0)</f>
        <v>TAT MEDELLIN</v>
      </c>
      <c r="H110" s="114">
        <f t="shared" si="2"/>
        <v>4436</v>
      </c>
      <c r="I110" s="29" t="str">
        <f>+VLOOKUP(G110,'DT HUEVO'!H:K,3,0)</f>
        <v>CALOTO</v>
      </c>
      <c r="J110" s="29" t="str">
        <f>+VLOOKUP(B110,'DT HUEVO'!$A:$D,3,0)</f>
        <v>YUMBO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114357</v>
      </c>
      <c r="C111" t="s">
        <v>1181</v>
      </c>
      <c r="D111"/>
      <c r="E111"/>
      <c r="F111">
        <v>1200</v>
      </c>
      <c r="G111" s="118" t="str">
        <f>+VLOOKUP(Tabla4[[#This Row],[cedi]],'CONVERSION DATOS'!B:C,2,0)</f>
        <v>TAT MEDELLIN</v>
      </c>
      <c r="H111" s="114">
        <f t="shared" si="2"/>
        <v>1200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114379</v>
      </c>
      <c r="C112" t="s">
        <v>1182</v>
      </c>
      <c r="D112"/>
      <c r="E112"/>
      <c r="F112">
        <v>6600</v>
      </c>
      <c r="G112" s="118" t="str">
        <f>+VLOOKUP(Tabla4[[#This Row],[cedi]],'CONVERSION DATOS'!B:C,2,0)</f>
        <v>TAT MEDELLIN</v>
      </c>
      <c r="H112" s="114">
        <f t="shared" si="2"/>
        <v>6600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114268</v>
      </c>
      <c r="C113" t="s">
        <v>1180</v>
      </c>
      <c r="D113"/>
      <c r="E113"/>
      <c r="F113">
        <v>3000</v>
      </c>
      <c r="G113" s="118" t="str">
        <f>+VLOOKUP(Tabla4[[#This Row],[cedi]],'CONVERSION DATOS'!B:C,2,0)</f>
        <v>TAT MEDELLIN</v>
      </c>
      <c r="H113" s="114">
        <f t="shared" si="2"/>
        <v>3000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112271</v>
      </c>
      <c r="C114" t="s">
        <v>1235</v>
      </c>
      <c r="D114">
        <v>7155</v>
      </c>
      <c r="E114">
        <v>4545</v>
      </c>
      <c r="F114">
        <v>6645</v>
      </c>
      <c r="G114" s="118" t="str">
        <f>+VLOOKUP(Tabla4[[#This Row],[cedi]],'CONVERSION DATOS'!B:C,2,0)</f>
        <v>TAT MEDELLIN</v>
      </c>
      <c r="H114" s="114">
        <f t="shared" si="2"/>
        <v>6115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2110317</v>
      </c>
      <c r="C115" t="s">
        <v>1266</v>
      </c>
      <c r="D115">
        <v>2280</v>
      </c>
      <c r="E115">
        <v>5357</v>
      </c>
      <c r="F115">
        <v>2790</v>
      </c>
      <c r="G115" s="118" t="str">
        <f>+VLOOKUP(Tabla4[[#This Row],[cedi]],'CONVERSION DATOS'!B:C,2,0)</f>
        <v>TAT MEDELLIN</v>
      </c>
      <c r="H115" s="114">
        <f t="shared" si="2"/>
        <v>3475.6666666666665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110384</v>
      </c>
      <c r="C116" t="s">
        <v>1250</v>
      </c>
      <c r="D116">
        <v>2700</v>
      </c>
      <c r="E116">
        <v>0</v>
      </c>
      <c r="F116"/>
      <c r="G116" s="118" t="str">
        <f>+VLOOKUP(Tabla4[[#This Row],[cedi]],'CONVERSION DATOS'!B:C,2,0)</f>
        <v>TAT MEDELLIN</v>
      </c>
      <c r="H116" s="114">
        <f t="shared" si="2"/>
        <v>1350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2110217</v>
      </c>
      <c r="C117" t="s">
        <v>1249</v>
      </c>
      <c r="D117">
        <v>10277</v>
      </c>
      <c r="E117">
        <v>16911</v>
      </c>
      <c r="F117">
        <v>8100</v>
      </c>
      <c r="G117" s="118" t="str">
        <f>+VLOOKUP(Tabla4[[#This Row],[cedi]],'CONVERSION DATOS'!B:C,2,0)</f>
        <v>TAT MEDELLIN</v>
      </c>
      <c r="H117" s="114">
        <f t="shared" si="2"/>
        <v>11762.666666666666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1323</v>
      </c>
      <c r="B118">
        <v>2110302</v>
      </c>
      <c r="C118" t="s">
        <v>1007</v>
      </c>
      <c r="D118">
        <v>9254</v>
      </c>
      <c r="E118">
        <v>12690</v>
      </c>
      <c r="F118">
        <v>16505</v>
      </c>
      <c r="G118" s="118" t="str">
        <f>+VLOOKUP(Tabla4[[#This Row],[cedi]],'CONVERSION DATOS'!B:C,2,0)</f>
        <v>TAT MONTERIA</v>
      </c>
      <c r="H118" s="114">
        <f t="shared" si="2"/>
        <v>12816.333333333334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1323</v>
      </c>
      <c r="B119">
        <v>2110402</v>
      </c>
      <c r="C119" t="s">
        <v>1009</v>
      </c>
      <c r="D119">
        <v>40790</v>
      </c>
      <c r="E119">
        <v>48996</v>
      </c>
      <c r="F119">
        <v>58645</v>
      </c>
      <c r="G119" s="118" t="str">
        <f>+VLOOKUP(Tabla4[[#This Row],[cedi]],'CONVERSION DATOS'!B:C,2,0)</f>
        <v>TAT MONTERIA</v>
      </c>
      <c r="H119" s="114">
        <f t="shared" si="2"/>
        <v>49477</v>
      </c>
      <c r="I119" s="29" t="str">
        <f>+VLOOKUP(G119,'DT HUEVO'!H:K,3,0)</f>
        <v>SANTANDER</v>
      </c>
      <c r="J119" s="29" t="str">
        <f>+VLOOKUP(B119,'DT HUEVO'!$A:$D,3,0)</f>
        <v>M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1323</v>
      </c>
      <c r="B120">
        <v>2152388</v>
      </c>
      <c r="C120" t="s">
        <v>1106</v>
      </c>
      <c r="D120">
        <v>120</v>
      </c>
      <c r="E120">
        <v>150</v>
      </c>
      <c r="F120">
        <v>525</v>
      </c>
      <c r="G120" s="118" t="str">
        <f>+VLOOKUP(Tabla4[[#This Row],[cedi]],'CONVERSION DATOS'!B:C,2,0)</f>
        <v>TAT MONTERIA</v>
      </c>
      <c r="H120" s="114">
        <f t="shared" si="2"/>
        <v>265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110316</v>
      </c>
      <c r="C121" t="s">
        <v>1094</v>
      </c>
      <c r="D121"/>
      <c r="E121">
        <v>6360</v>
      </c>
      <c r="F121"/>
      <c r="G121" s="118" t="str">
        <f>+VLOOKUP(Tabla4[[#This Row],[cedi]],'CONVERSION DATOS'!B:C,2,0)</f>
        <v>TAT PEREIRA</v>
      </c>
      <c r="H121" s="114">
        <f t="shared" si="2"/>
        <v>6360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ETIQUETA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112268</v>
      </c>
      <c r="C122" t="s">
        <v>1066</v>
      </c>
      <c r="D122">
        <v>1200</v>
      </c>
      <c r="E122">
        <v>1200</v>
      </c>
      <c r="F122">
        <v>1200</v>
      </c>
      <c r="G122" s="118" t="str">
        <f>+VLOOKUP(Tabla4[[#This Row],[cedi]],'CONVERSION DATOS'!B:C,2,0)</f>
        <v>TAT PASTO</v>
      </c>
      <c r="H122" s="114">
        <f t="shared" si="2"/>
        <v>1200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2110302</v>
      </c>
      <c r="C123" t="s">
        <v>1007</v>
      </c>
      <c r="D123">
        <v>173813</v>
      </c>
      <c r="E123">
        <v>199387</v>
      </c>
      <c r="F123">
        <v>195326</v>
      </c>
      <c r="G123" s="118" t="str">
        <f>+VLOOKUP(Tabla4[[#This Row],[cedi]],'CONVERSION DATOS'!B:C,2,0)</f>
        <v>TAT PASTO</v>
      </c>
      <c r="H123" s="114">
        <f t="shared" si="2"/>
        <v>189508.66666666666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2110402</v>
      </c>
      <c r="C124" t="s">
        <v>1009</v>
      </c>
      <c r="D124">
        <v>1225</v>
      </c>
      <c r="E124"/>
      <c r="F124">
        <v>1079</v>
      </c>
      <c r="G124" s="118" t="str">
        <f>+VLOOKUP(Tabla4[[#This Row],[cedi]],'CONVERSION DATOS'!B:C,2,0)</f>
        <v>TAT PASTO</v>
      </c>
      <c r="H124" s="114">
        <f t="shared" si="2"/>
        <v>1152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152384</v>
      </c>
      <c r="C125" t="s">
        <v>1107</v>
      </c>
      <c r="D125">
        <v>4200</v>
      </c>
      <c r="E125">
        <v>4800</v>
      </c>
      <c r="F125">
        <v>5100</v>
      </c>
      <c r="G125" s="118" t="str">
        <f>+VLOOKUP(Tabla4[[#This Row],[cedi]],'CONVERSION DATOS'!B:C,2,0)</f>
        <v>TAT PASTO</v>
      </c>
      <c r="H125" s="114">
        <f t="shared" si="2"/>
        <v>4700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2110202</v>
      </c>
      <c r="C126" t="s">
        <v>1008</v>
      </c>
      <c r="D126">
        <v>44898</v>
      </c>
      <c r="E126">
        <v>37204</v>
      </c>
      <c r="F126">
        <v>27412</v>
      </c>
      <c r="G126" s="118" t="str">
        <f>+VLOOKUP(Tabla4[[#This Row],[cedi]],'CONVERSION DATOS'!B:C,2,0)</f>
        <v>TAT PASTO</v>
      </c>
      <c r="H126" s="114">
        <f t="shared" si="2"/>
        <v>36504.666666666664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2010102</v>
      </c>
      <c r="C127" t="s">
        <v>1267</v>
      </c>
      <c r="D127">
        <v>1260</v>
      </c>
      <c r="E127">
        <v>1180</v>
      </c>
      <c r="F127">
        <v>200</v>
      </c>
      <c r="G127" s="118" t="str">
        <f>+VLOOKUP(Tabla4[[#This Row],[cedi]],'CONVERSION DATOS'!B:C,2,0)</f>
        <v>TAT PASTO</v>
      </c>
      <c r="H127" s="114">
        <f t="shared" si="2"/>
        <v>880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2110317</v>
      </c>
      <c r="C128" t="s">
        <v>1266</v>
      </c>
      <c r="D128">
        <v>21363</v>
      </c>
      <c r="E128">
        <v>5482</v>
      </c>
      <c r="F128">
        <v>8015</v>
      </c>
      <c r="G128" s="118" t="str">
        <f>+VLOOKUP(Tabla4[[#This Row],[cedi]],'CONVERSION DATOS'!B:C,2,0)</f>
        <v>TAT PASTO</v>
      </c>
      <c r="H128" s="114">
        <f t="shared" si="2"/>
        <v>11620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2110217</v>
      </c>
      <c r="C129" t="s">
        <v>1249</v>
      </c>
      <c r="D129"/>
      <c r="E129">
        <v>3929</v>
      </c>
      <c r="F129">
        <v>1560</v>
      </c>
      <c r="G129" s="118" t="str">
        <f>+VLOOKUP(Tabla4[[#This Row],[cedi]],'CONVERSION DATOS'!B:C,2,0)</f>
        <v>TAT PASTO</v>
      </c>
      <c r="H129" s="114">
        <f t="shared" si="2"/>
        <v>2744.5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2152388</v>
      </c>
      <c r="C130" t="s">
        <v>1106</v>
      </c>
      <c r="D130">
        <v>3015</v>
      </c>
      <c r="E130">
        <v>2925</v>
      </c>
      <c r="F130">
        <v>3660</v>
      </c>
      <c r="G130" s="118" t="str">
        <f>+VLOOKUP(Tabla4[[#This Row],[cedi]],'CONVERSION DATOS'!B:C,2,0)</f>
        <v>TAT PASTO</v>
      </c>
      <c r="H130" s="114">
        <f t="shared" si="2"/>
        <v>3200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2112207</v>
      </c>
      <c r="C131" t="s">
        <v>1104</v>
      </c>
      <c r="D131">
        <v>675</v>
      </c>
      <c r="E131">
        <v>870</v>
      </c>
      <c r="F131">
        <v>285</v>
      </c>
      <c r="G131" s="118" t="str">
        <f>+VLOOKUP(Tabla4[[#This Row],[cedi]],'CONVERSION DATOS'!B:C,2,0)</f>
        <v>TAT PASTO</v>
      </c>
      <c r="H131" s="114">
        <f t="shared" si="2"/>
        <v>610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1326</v>
      </c>
      <c r="B132">
        <v>2110302</v>
      </c>
      <c r="C132" t="s">
        <v>1007</v>
      </c>
      <c r="D132">
        <v>113142</v>
      </c>
      <c r="E132">
        <v>123901</v>
      </c>
      <c r="F132">
        <v>121676</v>
      </c>
      <c r="G132" s="118" t="str">
        <f>+VLOOKUP(Tabla4[[#This Row],[cedi]],'CONVERSION DATOS'!B:C,2,0)</f>
        <v>TAT POPAYAN</v>
      </c>
      <c r="H132" s="114">
        <f t="shared" si="2"/>
        <v>119573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2110402</v>
      </c>
      <c r="C133" t="s">
        <v>1009</v>
      </c>
      <c r="D133">
        <v>24621</v>
      </c>
      <c r="E133">
        <v>22639</v>
      </c>
      <c r="F133">
        <v>23176</v>
      </c>
      <c r="G133" s="118" t="str">
        <f>+VLOOKUP(Tabla4[[#This Row],[cedi]],'CONVERSION DATOS'!B:C,2,0)</f>
        <v>TAT POPAYAN</v>
      </c>
      <c r="H133" s="114">
        <f t="shared" si="2"/>
        <v>23478.666666666668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2110202</v>
      </c>
      <c r="C134" t="s">
        <v>1008</v>
      </c>
      <c r="D134">
        <v>6947</v>
      </c>
      <c r="E134">
        <v>5956</v>
      </c>
      <c r="F134">
        <v>8185</v>
      </c>
      <c r="G134" s="118" t="str">
        <f>+VLOOKUP(Tabla4[[#This Row],[cedi]],'CONVERSION DATOS'!B:C,2,0)</f>
        <v>TAT POPAYAN</v>
      </c>
      <c r="H134" s="114">
        <f t="shared" si="2"/>
        <v>7029.333333333333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2110317</v>
      </c>
      <c r="C135" t="s">
        <v>1266</v>
      </c>
      <c r="D135">
        <v>3870</v>
      </c>
      <c r="E135">
        <v>960</v>
      </c>
      <c r="F135">
        <v>2100</v>
      </c>
      <c r="G135" s="118" t="str">
        <f>+VLOOKUP(Tabla4[[#This Row],[cedi]],'CONVERSION DATOS'!B:C,2,0)</f>
        <v>TAT POPAYAN</v>
      </c>
      <c r="H135" s="114">
        <f t="shared" si="2"/>
        <v>2310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2110217</v>
      </c>
      <c r="C136" t="s">
        <v>1249</v>
      </c>
      <c r="D136">
        <v>1350</v>
      </c>
      <c r="E136">
        <v>1410</v>
      </c>
      <c r="F136">
        <v>1200</v>
      </c>
      <c r="G136" s="118" t="str">
        <f>+VLOOKUP(Tabla4[[#This Row],[cedi]],'CONVERSION DATOS'!B:C,2,0)</f>
        <v>TAT POPAYAN</v>
      </c>
      <c r="H136" s="114">
        <f t="shared" si="2"/>
        <v>1320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2152388</v>
      </c>
      <c r="C137" t="s">
        <v>1106</v>
      </c>
      <c r="D137">
        <v>5055</v>
      </c>
      <c r="E137">
        <v>3990</v>
      </c>
      <c r="F137">
        <v>4230</v>
      </c>
      <c r="G137" s="118" t="str">
        <f>+VLOOKUP(Tabla4[[#This Row],[cedi]],'CONVERSION DATOS'!B:C,2,0)</f>
        <v>TAT POPAYAN</v>
      </c>
      <c r="H137" s="114">
        <f t="shared" si="2"/>
        <v>4425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1326</v>
      </c>
      <c r="B138">
        <v>2112207</v>
      </c>
      <c r="C138" t="s">
        <v>1104</v>
      </c>
      <c r="D138">
        <v>255</v>
      </c>
      <c r="E138">
        <v>705</v>
      </c>
      <c r="F138">
        <v>75</v>
      </c>
      <c r="G138" s="118" t="str">
        <f>+VLOOKUP(Tabla4[[#This Row],[cedi]],'CONVERSION DATOS'!B:C,2,0)</f>
        <v>TAT POPAYAN</v>
      </c>
      <c r="H138" s="114">
        <f t="shared" si="2"/>
        <v>345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1195</v>
      </c>
      <c r="B139">
        <v>2110302</v>
      </c>
      <c r="C139" t="s">
        <v>1007</v>
      </c>
      <c r="D139">
        <v>14551</v>
      </c>
      <c r="E139">
        <v>13821</v>
      </c>
      <c r="F139">
        <v>14933</v>
      </c>
      <c r="G139" s="118" t="str">
        <f>+VLOOKUP(Tabla4[[#This Row],[cedi]],'CONVERSION DATOS'!B:C,2,0)</f>
        <v>TAT SINCELEJO</v>
      </c>
      <c r="H139" s="114">
        <f t="shared" ref="H139:H140" si="3">IFERROR((AVERAGE(D139:F139)),0)</f>
        <v>14435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1195</v>
      </c>
      <c r="B140">
        <v>2110402</v>
      </c>
      <c r="C140" t="s">
        <v>1009</v>
      </c>
      <c r="D140">
        <v>6221</v>
      </c>
      <c r="E140">
        <v>4963</v>
      </c>
      <c r="F140">
        <v>3224</v>
      </c>
      <c r="G140" s="118" t="str">
        <f>+VLOOKUP(Tabla4[[#This Row],[cedi]],'CONVERSION DATOS'!B:C,2,0)</f>
        <v>TAT SINCELEJO</v>
      </c>
      <c r="H140" s="114">
        <f t="shared" si="3"/>
        <v>4802.666666666667</v>
      </c>
      <c r="I140" s="29" t="str">
        <f>+VLOOKUP(G140,'DT HUEVO'!H:K,3,0)</f>
        <v>SANTANDER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2110302</v>
      </c>
      <c r="C141" t="s">
        <v>1007</v>
      </c>
      <c r="D141">
        <v>6940</v>
      </c>
      <c r="E141">
        <v>21077</v>
      </c>
      <c r="F141">
        <v>6350</v>
      </c>
      <c r="G141" s="118" t="str">
        <f>+VLOOKUP(Tabla4[[#This Row],[cedi]],'CONVERSION DATOS'!B:C,2,0)</f>
        <v xml:space="preserve">TAT SANTA MARTA </v>
      </c>
      <c r="H141" s="114">
        <f>IFERROR((AVERAGE(D141:F141)),0)</f>
        <v>11455.666666666666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2110402</v>
      </c>
      <c r="C142" t="s">
        <v>1009</v>
      </c>
      <c r="D142">
        <v>98256</v>
      </c>
      <c r="E142">
        <v>103598</v>
      </c>
      <c r="F142">
        <v>69002</v>
      </c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90285.333333333328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152384</v>
      </c>
      <c r="C143" t="s">
        <v>1107</v>
      </c>
      <c r="D143">
        <v>900</v>
      </c>
      <c r="E143">
        <v>600</v>
      </c>
      <c r="F143">
        <v>4800</v>
      </c>
      <c r="G143" s="118" t="str">
        <f>+VLOOKUP(Tabla4[[#This Row],[cedi]],'CONVERSION DATOS'!B:C,2,0)</f>
        <v xml:space="preserve">TAT SANTA MARTA </v>
      </c>
      <c r="H143" s="114">
        <f t="shared" ref="H143:H150" si="5">IFERROR((AVERAGE(D143:F143)),0)</f>
        <v>2100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110316</v>
      </c>
      <c r="C144" t="s">
        <v>1094</v>
      </c>
      <c r="D144">
        <v>1500</v>
      </c>
      <c r="E144"/>
      <c r="F144"/>
      <c r="G144" s="118" t="str">
        <f>+VLOOKUP(Tabla4[[#This Row],[cedi]],'CONVERSION DATOS'!B:C,2,0)</f>
        <v xml:space="preserve">TAT SANTA MARTA </v>
      </c>
      <c r="H144" s="114">
        <f t="shared" si="5"/>
        <v>1500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110416</v>
      </c>
      <c r="C145" t="s">
        <v>1265</v>
      </c>
      <c r="D145">
        <v>4350</v>
      </c>
      <c r="E145">
        <v>0</v>
      </c>
      <c r="F145"/>
      <c r="G145" s="118" t="str">
        <f>+VLOOKUP(Tabla4[[#This Row],[cedi]],'CONVERSION DATOS'!B:C,2,0)</f>
        <v xml:space="preserve">TAT SANTA MARTA </v>
      </c>
      <c r="H145" s="114">
        <f t="shared" si="5"/>
        <v>2175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ETIQUETA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2152388</v>
      </c>
      <c r="C146" t="s">
        <v>1106</v>
      </c>
      <c r="D146" s="171">
        <v>1365</v>
      </c>
      <c r="E146" s="171">
        <v>840</v>
      </c>
      <c r="F146" s="171">
        <v>1260</v>
      </c>
      <c r="G146" s="118" t="str">
        <f>+VLOOKUP(Tabla4[[#This Row],[cedi]],'CONVERSION DATOS'!B:C,2,0)</f>
        <v xml:space="preserve">TAT SANTA MARTA </v>
      </c>
      <c r="H146" s="114">
        <f t="shared" si="5"/>
        <v>1155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1327</v>
      </c>
      <c r="B147">
        <v>2110402</v>
      </c>
      <c r="C147" t="s">
        <v>1009</v>
      </c>
      <c r="D147" s="171">
        <v>59308</v>
      </c>
      <c r="E147" s="171">
        <v>108946</v>
      </c>
      <c r="F147" s="171">
        <v>67165</v>
      </c>
      <c r="G147" s="118" t="str">
        <f>+VLOOKUP(Tabla4[[#This Row],[cedi]],'CONVERSION DATOS'!B:C,2,0)</f>
        <v>TAT VALLEDUPAR</v>
      </c>
      <c r="H147" s="114">
        <f t="shared" si="5"/>
        <v>78473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1327</v>
      </c>
      <c r="B148">
        <v>2152388</v>
      </c>
      <c r="C148" t="s">
        <v>1106</v>
      </c>
      <c r="D148" s="171">
        <v>615</v>
      </c>
      <c r="E148" s="171">
        <v>1010</v>
      </c>
      <c r="F148" s="171">
        <v>75</v>
      </c>
      <c r="G148" s="118" t="str">
        <f>+VLOOKUP(Tabla4[[#This Row],[cedi]],'CONVERSION DATOS'!B:C,2,0)</f>
        <v>TAT VALLEDUPAR</v>
      </c>
      <c r="H148" s="114">
        <f t="shared" si="5"/>
        <v>566.66666666666663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1327</v>
      </c>
      <c r="B149">
        <v>2112207</v>
      </c>
      <c r="C149" t="s">
        <v>1104</v>
      </c>
      <c r="D149" s="171">
        <v>270</v>
      </c>
      <c r="E149" s="171">
        <v>1140</v>
      </c>
      <c r="F149" s="171">
        <v>375</v>
      </c>
      <c r="G149" s="118" t="str">
        <f>+VLOOKUP(Tabla4[[#This Row],[cedi]],'CONVERSION DATOS'!B:C,2,0)</f>
        <v>TAT VALLEDUPAR</v>
      </c>
      <c r="H149" s="114">
        <f t="shared" si="5"/>
        <v>595</v>
      </c>
      <c r="I149" s="29" t="str">
        <f>+VLOOKUP(G149,'DT HUEVO'!H:K,3,0)</f>
        <v>SANTANDER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1480</v>
      </c>
      <c r="B150">
        <v>2110302</v>
      </c>
      <c r="C150" t="s">
        <v>1007</v>
      </c>
      <c r="D150" s="171">
        <v>4933</v>
      </c>
      <c r="E150" s="171">
        <v>5784</v>
      </c>
      <c r="F150" s="171">
        <v>5098</v>
      </c>
      <c r="G150" s="118" t="str">
        <f>+VLOOKUP(Tabla4[[#This Row],[cedi]],'CONVERSION DATOS'!B:C,2,0)</f>
        <v>TAT VILLAVICENCIO</v>
      </c>
      <c r="H150" s="114">
        <f t="shared" si="5"/>
        <v>5271.666666666667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1480</v>
      </c>
      <c r="B151">
        <v>2110202</v>
      </c>
      <c r="C151" t="s">
        <v>1008</v>
      </c>
      <c r="D151" s="171">
        <v>3137</v>
      </c>
      <c r="E151" s="171">
        <v>3797</v>
      </c>
      <c r="F151" s="171">
        <v>2228</v>
      </c>
      <c r="G151" s="118" t="str">
        <f>+VLOOKUP(Tabla4[[#This Row],[cedi]],'CONVERSION DATOS'!B:C,2,0)</f>
        <v>TAT VILLAVICENCIO</v>
      </c>
      <c r="H151" s="114">
        <f t="shared" ref="H151" si="6">IFERROR((AVERAGE(D151:F151)),0)</f>
        <v>3054</v>
      </c>
      <c r="I151" s="29" t="str">
        <f>+VLOOKUP(G151,'DT HUEVO'!H:K,3,0)</f>
        <v>SANTANDER</v>
      </c>
      <c r="J151" s="29" t="str">
        <f>+VLOOKUP(B151,'DT HUEVO'!$A:$D,3,0)</f>
        <v>XL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3"/>
  <sheetViews>
    <sheetView topLeftCell="A64" zoomScale="70" workbookViewId="0">
      <selection activeCell="L101" sqref="L101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46198</v>
      </c>
      <c r="D1" s="151">
        <v>46199</v>
      </c>
      <c r="E1" s="151">
        <v>46200</v>
      </c>
      <c r="F1" s="151">
        <v>46202</v>
      </c>
      <c r="G1" s="151">
        <v>46203</v>
      </c>
      <c r="H1" s="151">
        <v>46204</v>
      </c>
      <c r="I1" s="151">
        <v>46205</v>
      </c>
      <c r="J1" s="151">
        <v>46206</v>
      </c>
      <c r="K1" s="151">
        <v>46207</v>
      </c>
      <c r="L1" s="151">
        <v>46209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>
        <v>-500</v>
      </c>
      <c r="D2" s="183"/>
      <c r="E2" s="183">
        <v>320</v>
      </c>
      <c r="F2" s="183"/>
      <c r="G2" s="183"/>
      <c r="H2" s="183"/>
      <c r="I2" s="183"/>
      <c r="J2" s="183"/>
      <c r="K2" s="183"/>
      <c r="L2" s="183"/>
      <c r="M2" s="183">
        <v>-180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/>
      <c r="J3" s="183">
        <v>0</v>
      </c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>
        <v>0</v>
      </c>
      <c r="K4" s="183"/>
      <c r="L4" s="183"/>
      <c r="M4" s="183">
        <v>0</v>
      </c>
      <c r="N4" t="str">
        <f>VLOOKUP(A4,'DT HUEVO'!$A:$F,6,0)</f>
        <v>MAY</v>
      </c>
      <c r="O4" s="220">
        <f t="shared" ref="O4:O66" si="0">IFERROR(AVERAGE(J4:L4),0)</f>
        <v>0</v>
      </c>
    </row>
    <row r="5" spans="1:15">
      <c r="A5" s="173">
        <v>10401</v>
      </c>
      <c r="B5" t="s">
        <v>34</v>
      </c>
      <c r="C5" s="183"/>
      <c r="D5" s="183"/>
      <c r="E5" s="183"/>
      <c r="F5" s="183"/>
      <c r="G5" s="183">
        <v>55440</v>
      </c>
      <c r="H5" s="183">
        <v>0</v>
      </c>
      <c r="I5" s="183">
        <v>110880</v>
      </c>
      <c r="J5" s="183">
        <v>115920</v>
      </c>
      <c r="K5" s="183">
        <v>115920</v>
      </c>
      <c r="L5" s="183"/>
      <c r="M5" s="183">
        <v>398160</v>
      </c>
      <c r="N5" t="str">
        <f>VLOOKUP(A5,'DT HUEVO'!$A:$F,6,0)</f>
        <v>MAY</v>
      </c>
      <c r="O5" s="220">
        <f>IFERROR(AVERAGE(J5:L5),0)</f>
        <v>115920</v>
      </c>
    </row>
    <row r="6" spans="1:15">
      <c r="A6" s="173">
        <v>10501</v>
      </c>
      <c r="B6" t="s">
        <v>41</v>
      </c>
      <c r="C6" s="183">
        <v>115920</v>
      </c>
      <c r="D6" s="183">
        <v>-5100</v>
      </c>
      <c r="E6" s="183">
        <v>386731</v>
      </c>
      <c r="F6" s="183">
        <v>203926</v>
      </c>
      <c r="G6" s="183">
        <v>-19486</v>
      </c>
      <c r="H6" s="183">
        <v>231840</v>
      </c>
      <c r="I6" s="183">
        <v>115470</v>
      </c>
      <c r="J6" s="183">
        <v>855407</v>
      </c>
      <c r="K6" s="183">
        <v>383040</v>
      </c>
      <c r="L6" s="183">
        <v>-2670</v>
      </c>
      <c r="M6" s="183">
        <v>2265078</v>
      </c>
      <c r="N6" t="str">
        <f>VLOOKUP(A6,'DT HUEVO'!$A:$F,6,0)</f>
        <v>MAY</v>
      </c>
      <c r="O6" s="220">
        <f t="shared" si="0"/>
        <v>411925.66666666669</v>
      </c>
    </row>
    <row r="7" spans="1:15">
      <c r="A7" s="173">
        <v>10601</v>
      </c>
      <c r="B7" t="s">
        <v>44</v>
      </c>
      <c r="C7" s="183">
        <v>70560</v>
      </c>
      <c r="D7" s="183">
        <v>77520</v>
      </c>
      <c r="E7" s="183">
        <v>5567</v>
      </c>
      <c r="F7" s="183">
        <v>-365</v>
      </c>
      <c r="G7" s="183">
        <v>95850</v>
      </c>
      <c r="H7" s="183">
        <v>96231</v>
      </c>
      <c r="I7" s="183">
        <v>5210</v>
      </c>
      <c r="J7" s="183">
        <v>29959</v>
      </c>
      <c r="K7" s="183">
        <v>40320</v>
      </c>
      <c r="L7" s="183">
        <v>547</v>
      </c>
      <c r="M7" s="183">
        <v>421399</v>
      </c>
      <c r="N7" t="str">
        <f>VLOOKUP(A7,'DT HUEVO'!$A:$F,6,0)</f>
        <v>MAY</v>
      </c>
      <c r="O7" s="220">
        <f t="shared" si="0"/>
        <v>23608.666666666668</v>
      </c>
    </row>
    <row r="8" spans="1:15">
      <c r="A8" s="173">
        <v>13322</v>
      </c>
      <c r="B8" t="s">
        <v>1170</v>
      </c>
      <c r="C8" s="183"/>
      <c r="D8" s="183">
        <v>0</v>
      </c>
      <c r="E8" s="183"/>
      <c r="F8" s="183"/>
      <c r="G8" s="183"/>
      <c r="H8" s="183">
        <v>51840</v>
      </c>
      <c r="I8" s="183"/>
      <c r="J8" s="183"/>
      <c r="K8" s="183"/>
      <c r="L8" s="183">
        <v>84240</v>
      </c>
      <c r="M8" s="183">
        <v>136080</v>
      </c>
      <c r="N8" t="str">
        <f>VLOOKUP(A8,'DT HUEVO'!$A:$F,6,0)</f>
        <v>HD</v>
      </c>
      <c r="O8" s="220">
        <f t="shared" si="0"/>
        <v>84240</v>
      </c>
    </row>
    <row r="9" spans="1:15">
      <c r="A9" s="173">
        <v>13324</v>
      </c>
      <c r="B9" t="s">
        <v>1237</v>
      </c>
      <c r="C9" s="183">
        <v>749520</v>
      </c>
      <c r="D9" s="183">
        <v>578880</v>
      </c>
      <c r="E9" s="183">
        <v>678240</v>
      </c>
      <c r="F9" s="183">
        <v>462240</v>
      </c>
      <c r="G9" s="183">
        <v>522720</v>
      </c>
      <c r="H9" s="183">
        <v>565920</v>
      </c>
      <c r="I9" s="183">
        <v>585360</v>
      </c>
      <c r="J9" s="183">
        <v>898560</v>
      </c>
      <c r="K9" s="183">
        <v>488160</v>
      </c>
      <c r="L9" s="183">
        <v>388800</v>
      </c>
      <c r="M9" s="183">
        <v>5918400</v>
      </c>
      <c r="N9" t="str">
        <f>VLOOKUP(A9,'DT HUEVO'!$A:$F,6,0)</f>
        <v>HD</v>
      </c>
      <c r="O9" s="220">
        <f t="shared" si="0"/>
        <v>591840</v>
      </c>
    </row>
    <row r="10" spans="1:15">
      <c r="A10" s="173">
        <v>13358</v>
      </c>
      <c r="B10" t="s">
        <v>1174</v>
      </c>
      <c r="C10" s="183">
        <v>254016</v>
      </c>
      <c r="D10" s="183">
        <v>448416</v>
      </c>
      <c r="E10" s="183">
        <v>217728</v>
      </c>
      <c r="F10" s="183">
        <v>326592</v>
      </c>
      <c r="G10" s="183">
        <v>254016</v>
      </c>
      <c r="H10" s="183">
        <v>326592</v>
      </c>
      <c r="I10" s="183">
        <v>328608</v>
      </c>
      <c r="J10" s="183">
        <v>316800</v>
      </c>
      <c r="K10" s="183">
        <v>251424</v>
      </c>
      <c r="L10" s="183">
        <v>215136</v>
      </c>
      <c r="M10" s="183">
        <v>2939328</v>
      </c>
      <c r="N10" t="str">
        <f>VLOOKUP(A10,'DT HUEVO'!$A:$F,6,0)</f>
        <v>HD</v>
      </c>
      <c r="O10" s="220">
        <f t="shared" si="0"/>
        <v>261120</v>
      </c>
    </row>
    <row r="11" spans="1:15">
      <c r="A11" s="173">
        <v>13359</v>
      </c>
      <c r="B11" t="s">
        <v>1737</v>
      </c>
      <c r="C11" s="183">
        <v>35400</v>
      </c>
      <c r="D11" s="183">
        <v>900</v>
      </c>
      <c r="E11" s="183">
        <v>0</v>
      </c>
      <c r="F11" s="183"/>
      <c r="G11" s="183">
        <v>600</v>
      </c>
      <c r="H11" s="183">
        <v>600</v>
      </c>
      <c r="I11" s="183">
        <v>9000</v>
      </c>
      <c r="J11" s="183">
        <v>5100</v>
      </c>
      <c r="K11" s="183">
        <v>-300</v>
      </c>
      <c r="L11" s="183">
        <v>2400</v>
      </c>
      <c r="M11" s="183">
        <v>53700</v>
      </c>
      <c r="N11" t="str">
        <f>VLOOKUP(A11,'DT HUEVO'!$A:$F,6,0)</f>
        <v>HD</v>
      </c>
      <c r="O11" s="220">
        <f t="shared" si="0"/>
        <v>2400</v>
      </c>
    </row>
    <row r="12" spans="1:15">
      <c r="A12" s="173">
        <v>13403</v>
      </c>
      <c r="B12" t="s">
        <v>428</v>
      </c>
      <c r="C12" s="183">
        <v>120960</v>
      </c>
      <c r="D12" s="183">
        <v>120960</v>
      </c>
      <c r="E12" s="183"/>
      <c r="F12" s="183">
        <v>120960</v>
      </c>
      <c r="G12" s="183">
        <v>181440</v>
      </c>
      <c r="H12" s="183"/>
      <c r="I12" s="183"/>
      <c r="J12" s="183">
        <v>120960</v>
      </c>
      <c r="K12" s="183"/>
      <c r="L12" s="183">
        <v>60480</v>
      </c>
      <c r="M12" s="183">
        <v>725760</v>
      </c>
      <c r="N12" t="str">
        <f>VLOOKUP(A12,'DT HUEVO'!$A:$F,6,0)</f>
        <v>HD</v>
      </c>
      <c r="O12" s="220">
        <f t="shared" si="0"/>
        <v>90720</v>
      </c>
    </row>
    <row r="13" spans="1:15">
      <c r="A13" s="173">
        <v>13419</v>
      </c>
      <c r="B13" t="s">
        <v>1173</v>
      </c>
      <c r="C13" s="183"/>
      <c r="D13" s="183">
        <v>0</v>
      </c>
      <c r="E13" s="183"/>
      <c r="F13" s="183"/>
      <c r="G13" s="183">
        <v>-2160</v>
      </c>
      <c r="H13" s="183">
        <v>84240</v>
      </c>
      <c r="I13" s="183"/>
      <c r="J13" s="183">
        <v>-2160</v>
      </c>
      <c r="K13" s="183">
        <v>168480</v>
      </c>
      <c r="L13" s="183">
        <v>51840</v>
      </c>
      <c r="M13" s="183">
        <v>300240</v>
      </c>
      <c r="N13" t="str">
        <f>VLOOKUP(A13,'DT HUEVO'!$A:$F,6,0)</f>
        <v>HD</v>
      </c>
      <c r="O13" s="220">
        <f t="shared" si="0"/>
        <v>72720</v>
      </c>
    </row>
    <row r="14" spans="1:15">
      <c r="A14" s="173">
        <v>13420</v>
      </c>
      <c r="B14" t="s">
        <v>1721</v>
      </c>
      <c r="C14" s="183">
        <v>1123200</v>
      </c>
      <c r="D14" s="183">
        <v>1669680</v>
      </c>
      <c r="E14" s="183">
        <v>751680</v>
      </c>
      <c r="F14" s="183">
        <v>1049760</v>
      </c>
      <c r="G14" s="183">
        <v>812160</v>
      </c>
      <c r="H14" s="183">
        <v>1086480</v>
      </c>
      <c r="I14" s="183">
        <v>843300</v>
      </c>
      <c r="J14" s="183">
        <v>909360</v>
      </c>
      <c r="K14" s="183">
        <v>939600</v>
      </c>
      <c r="L14" s="183">
        <v>1006560</v>
      </c>
      <c r="M14" s="183">
        <v>10191780</v>
      </c>
      <c r="N14" t="str">
        <f>VLOOKUP(A14,'DT HUEVO'!$A:$F,6,0)</f>
        <v>HD</v>
      </c>
      <c r="O14" s="220">
        <f t="shared" si="0"/>
        <v>951840</v>
      </c>
    </row>
    <row r="15" spans="1:15">
      <c r="A15" s="173">
        <v>13421</v>
      </c>
      <c r="B15" t="s">
        <v>1177</v>
      </c>
      <c r="C15" s="183"/>
      <c r="D15" s="183"/>
      <c r="E15" s="183">
        <v>9000</v>
      </c>
      <c r="F15" s="183"/>
      <c r="G15" s="183">
        <v>11700</v>
      </c>
      <c r="H15" s="183">
        <v>43500</v>
      </c>
      <c r="I15" s="183">
        <v>-18750</v>
      </c>
      <c r="J15" s="183">
        <v>20700</v>
      </c>
      <c r="K15" s="183">
        <v>11700</v>
      </c>
      <c r="L15" s="183"/>
      <c r="M15" s="183">
        <v>77850</v>
      </c>
      <c r="N15" t="str">
        <f>VLOOKUP(A15,'DT HUEVO'!$A:$F,6,0)</f>
        <v>AU/FS/GS</v>
      </c>
      <c r="O15" s="220">
        <f t="shared" si="0"/>
        <v>16200</v>
      </c>
    </row>
    <row r="16" spans="1:15">
      <c r="A16" s="173">
        <v>13423</v>
      </c>
      <c r="B16" t="s">
        <v>1803</v>
      </c>
      <c r="C16" s="183">
        <v>21600</v>
      </c>
      <c r="D16" s="183"/>
      <c r="E16" s="183">
        <v>21600</v>
      </c>
      <c r="F16" s="183"/>
      <c r="G16" s="183">
        <v>21600</v>
      </c>
      <c r="H16" s="183">
        <v>21600</v>
      </c>
      <c r="I16" s="183"/>
      <c r="J16" s="183"/>
      <c r="K16" s="183"/>
      <c r="L16" s="183"/>
      <c r="M16" s="183">
        <v>86400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>
        <v>241920</v>
      </c>
      <c r="D17" s="183">
        <v>115920</v>
      </c>
      <c r="E17" s="183"/>
      <c r="F17" s="183">
        <v>120960</v>
      </c>
      <c r="G17" s="183">
        <v>55440</v>
      </c>
      <c r="H17" s="183">
        <v>60480</v>
      </c>
      <c r="I17" s="183">
        <v>60480</v>
      </c>
      <c r="J17" s="183">
        <v>60480</v>
      </c>
      <c r="K17" s="183"/>
      <c r="L17" s="183">
        <v>-10080</v>
      </c>
      <c r="M17" s="183">
        <v>705600</v>
      </c>
      <c r="N17" t="str">
        <f>VLOOKUP(A17,'DT HUEVO'!$A:$F,6,0)</f>
        <v>HD</v>
      </c>
      <c r="O17" s="220">
        <f t="shared" si="0"/>
        <v>25200</v>
      </c>
    </row>
    <row r="18" spans="1:15">
      <c r="A18" s="173">
        <v>13426</v>
      </c>
      <c r="B18" t="s">
        <v>1804</v>
      </c>
      <c r="C18" s="183">
        <v>42480</v>
      </c>
      <c r="D18" s="183"/>
      <c r="E18" s="183"/>
      <c r="F18" s="183"/>
      <c r="G18" s="183"/>
      <c r="H18" s="183"/>
      <c r="I18" s="183">
        <v>32160</v>
      </c>
      <c r="J18" s="183">
        <v>-32160</v>
      </c>
      <c r="K18" s="183"/>
      <c r="L18" s="183"/>
      <c r="M18" s="183">
        <v>42480</v>
      </c>
      <c r="N18" t="str">
        <f>VLOOKUP(A18,'DT HUEVO'!$A:$F,6,0)</f>
        <v>HD</v>
      </c>
      <c r="O18" s="220">
        <f t="shared" si="0"/>
        <v>-32160</v>
      </c>
    </row>
    <row r="19" spans="1:15">
      <c r="A19" s="173">
        <v>13459</v>
      </c>
      <c r="B19" t="s">
        <v>718</v>
      </c>
      <c r="C19" s="183"/>
      <c r="D19" s="183">
        <v>13200</v>
      </c>
      <c r="E19" s="183"/>
      <c r="F19" s="183"/>
      <c r="G19" s="183">
        <v>5160</v>
      </c>
      <c r="H19" s="183"/>
      <c r="I19" s="183"/>
      <c r="J19" s="183">
        <v>9300</v>
      </c>
      <c r="K19" s="183"/>
      <c r="L19" s="183"/>
      <c r="M19" s="183">
        <v>27660</v>
      </c>
      <c r="N19" t="str">
        <f>VLOOKUP(A19,'DT HUEVO'!$A:$F,6,0)</f>
        <v>HD</v>
      </c>
      <c r="O19" s="220">
        <f t="shared" si="0"/>
        <v>9300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/>
      <c r="J20" s="183">
        <v>0</v>
      </c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156450</v>
      </c>
      <c r="D21" s="183">
        <v>94350</v>
      </c>
      <c r="E21" s="183">
        <v>12300</v>
      </c>
      <c r="F21" s="183"/>
      <c r="G21" s="183">
        <v>-4500</v>
      </c>
      <c r="H21" s="183"/>
      <c r="I21" s="183">
        <v>173100</v>
      </c>
      <c r="J21" s="183">
        <v>85590</v>
      </c>
      <c r="K21" s="183">
        <v>35580</v>
      </c>
      <c r="L21" s="183">
        <v>1800</v>
      </c>
      <c r="M21" s="183">
        <v>554670</v>
      </c>
      <c r="N21" t="str">
        <f>VLOOKUP(A21,'DT HUEVO'!$A:$F,6,0)</f>
        <v>AU/FS/GS</v>
      </c>
      <c r="O21" s="220">
        <f t="shared" si="0"/>
        <v>40990</v>
      </c>
    </row>
    <row r="22" spans="1:15">
      <c r="A22" s="173">
        <v>13469</v>
      </c>
      <c r="B22" t="s">
        <v>1695</v>
      </c>
      <c r="C22" s="183">
        <v>1200</v>
      </c>
      <c r="D22" s="183">
        <v>36000</v>
      </c>
      <c r="E22" s="183">
        <v>3600</v>
      </c>
      <c r="F22" s="183"/>
      <c r="G22" s="183">
        <v>16800</v>
      </c>
      <c r="H22" s="183">
        <v>12000</v>
      </c>
      <c r="I22" s="183">
        <v>8700</v>
      </c>
      <c r="J22" s="183">
        <v>13500</v>
      </c>
      <c r="K22" s="183">
        <v>4500</v>
      </c>
      <c r="L22" s="183">
        <v>35400</v>
      </c>
      <c r="M22" s="183">
        <v>131700</v>
      </c>
      <c r="N22" t="str">
        <f>VLOOKUP(A22,'DT HUEVO'!$A:$F,6,0)</f>
        <v>AU/FS/GS</v>
      </c>
      <c r="O22" s="220">
        <f t="shared" si="0"/>
        <v>17800</v>
      </c>
    </row>
    <row r="23" spans="1:15">
      <c r="A23" s="173">
        <v>13520</v>
      </c>
      <c r="B23" t="s">
        <v>1485</v>
      </c>
      <c r="C23" s="183">
        <v>95040</v>
      </c>
      <c r="D23" s="183">
        <v>241920</v>
      </c>
      <c r="E23" s="183"/>
      <c r="F23" s="183"/>
      <c r="G23" s="183">
        <v>84240</v>
      </c>
      <c r="H23" s="183">
        <v>84240</v>
      </c>
      <c r="I23" s="183">
        <v>168480</v>
      </c>
      <c r="J23" s="183">
        <v>84240</v>
      </c>
      <c r="K23" s="183"/>
      <c r="L23" s="183">
        <v>168480</v>
      </c>
      <c r="M23" s="183">
        <v>926640</v>
      </c>
      <c r="N23" t="str">
        <f>VLOOKUP(A23,'DT HUEVO'!$A:$F,6,0)</f>
        <v>HD</v>
      </c>
      <c r="O23" s="220">
        <f t="shared" si="0"/>
        <v>126360</v>
      </c>
    </row>
    <row r="24" spans="1:15">
      <c r="A24" s="173">
        <v>13524</v>
      </c>
      <c r="B24" t="s">
        <v>1169</v>
      </c>
      <c r="C24" s="183"/>
      <c r="D24" s="183"/>
      <c r="E24" s="183"/>
      <c r="F24" s="183"/>
      <c r="G24" s="183"/>
      <c r="H24" s="183">
        <v>0</v>
      </c>
      <c r="I24" s="183"/>
      <c r="J24" s="183">
        <v>-2880</v>
      </c>
      <c r="K24" s="183"/>
      <c r="L24" s="183">
        <v>-1200</v>
      </c>
      <c r="M24" s="183">
        <v>-4080</v>
      </c>
      <c r="N24" t="str">
        <f>VLOOKUP(A24,'DT HUEVO'!$A:$F,6,0)</f>
        <v>HD</v>
      </c>
      <c r="O24" s="220">
        <f t="shared" si="0"/>
        <v>-2040</v>
      </c>
    </row>
    <row r="25" spans="1:15">
      <c r="A25" s="173">
        <v>13559</v>
      </c>
      <c r="B25" t="s">
        <v>429</v>
      </c>
      <c r="C25" s="183">
        <v>900</v>
      </c>
      <c r="D25" s="183"/>
      <c r="E25" s="183">
        <v>1500</v>
      </c>
      <c r="F25" s="183"/>
      <c r="G25" s="183">
        <v>-300</v>
      </c>
      <c r="H25" s="183"/>
      <c r="I25" s="183">
        <v>1500</v>
      </c>
      <c r="J25" s="183"/>
      <c r="K25" s="183"/>
      <c r="L25" s="183"/>
      <c r="M25" s="183">
        <v>3600</v>
      </c>
      <c r="N25" t="str">
        <f>VLOOKUP(A25,'DT HUEVO'!$A:$F,6,0)</f>
        <v>HD</v>
      </c>
      <c r="O25" s="220">
        <f t="shared" si="0"/>
        <v>0</v>
      </c>
    </row>
    <row r="26" spans="1:15">
      <c r="A26" s="173">
        <v>13560</v>
      </c>
      <c r="B26" t="s">
        <v>1238</v>
      </c>
      <c r="C26" s="183"/>
      <c r="D26" s="183"/>
      <c r="E26" s="183"/>
      <c r="F26" s="183"/>
      <c r="G26" s="183"/>
      <c r="H26" s="183"/>
      <c r="I26" s="183"/>
      <c r="J26" s="183">
        <v>0</v>
      </c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156900</v>
      </c>
      <c r="D27" s="183">
        <v>76170</v>
      </c>
      <c r="E27" s="183">
        <v>5070</v>
      </c>
      <c r="F27" s="183"/>
      <c r="G27" s="183">
        <v>-3900</v>
      </c>
      <c r="H27" s="183"/>
      <c r="I27" s="183">
        <v>81600</v>
      </c>
      <c r="J27" s="183">
        <v>48330</v>
      </c>
      <c r="K27" s="183">
        <v>19260</v>
      </c>
      <c r="L27" s="183">
        <v>1800</v>
      </c>
      <c r="M27" s="183">
        <v>385230</v>
      </c>
      <c r="N27" t="str">
        <f>VLOOKUP(A27,'DT HUEVO'!$A:$F,6,0)</f>
        <v>AU/FS/GS</v>
      </c>
      <c r="O27" s="220">
        <f t="shared" si="0"/>
        <v>23130</v>
      </c>
    </row>
    <row r="28" spans="1:15">
      <c r="A28" s="173">
        <v>71901</v>
      </c>
      <c r="B28" t="s">
        <v>47</v>
      </c>
      <c r="C28" s="183"/>
      <c r="D28" s="183">
        <v>14670</v>
      </c>
      <c r="E28" s="183"/>
      <c r="F28" s="183"/>
      <c r="G28" s="183"/>
      <c r="H28" s="183"/>
      <c r="I28" s="183"/>
      <c r="J28" s="183">
        <v>9797</v>
      </c>
      <c r="K28" s="183"/>
      <c r="L28" s="183"/>
      <c r="M28" s="183">
        <v>24467</v>
      </c>
      <c r="N28" t="str">
        <f>VLOOKUP(A28,'DT HUEVO'!$A:$F,6,0)</f>
        <v>SEGUNDA</v>
      </c>
      <c r="O28" s="220">
        <f t="shared" si="0"/>
        <v>9797</v>
      </c>
    </row>
    <row r="29" spans="1:15">
      <c r="A29" s="173">
        <v>72001</v>
      </c>
      <c r="B29" t="s">
        <v>1682</v>
      </c>
      <c r="C29" s="183">
        <v>90274</v>
      </c>
      <c r="D29" s="183">
        <v>83520</v>
      </c>
      <c r="E29" s="183"/>
      <c r="F29" s="183">
        <v>15450</v>
      </c>
      <c r="G29" s="183">
        <v>9930</v>
      </c>
      <c r="H29" s="183">
        <v>65640</v>
      </c>
      <c r="I29" s="183">
        <v>72150</v>
      </c>
      <c r="J29" s="183">
        <v>-8135</v>
      </c>
      <c r="K29" s="183"/>
      <c r="L29" s="183">
        <v>-3960</v>
      </c>
      <c r="M29" s="183">
        <v>324869</v>
      </c>
      <c r="N29" t="str">
        <f>VLOOKUP(A29,'DT HUEVO'!$A:$F,6,0)</f>
        <v>SEGUNDA</v>
      </c>
      <c r="O29" s="220">
        <f t="shared" si="0"/>
        <v>-6047.5</v>
      </c>
    </row>
    <row r="30" spans="1:15">
      <c r="A30" s="173">
        <v>72002</v>
      </c>
      <c r="B30" t="s">
        <v>1727</v>
      </c>
      <c r="C30" s="183"/>
      <c r="D30" s="183"/>
      <c r="E30" s="183"/>
      <c r="F30" s="183"/>
      <c r="G30" s="183"/>
      <c r="H30" s="183"/>
      <c r="I30" s="183">
        <v>1295</v>
      </c>
      <c r="J30" s="183"/>
      <c r="K30" s="183">
        <v>8321</v>
      </c>
      <c r="L30" s="183">
        <v>10883</v>
      </c>
      <c r="M30" s="183">
        <v>20499</v>
      </c>
      <c r="N30" t="str">
        <f>VLOOKUP(A30,'DT HUEVO'!$A:$F,6,0)</f>
        <v>SEGUNDA</v>
      </c>
      <c r="O30" s="220">
        <f t="shared" si="0"/>
        <v>9602</v>
      </c>
    </row>
    <row r="31" spans="1:15">
      <c r="A31" s="173">
        <v>72003</v>
      </c>
      <c r="B31" t="s">
        <v>1712</v>
      </c>
      <c r="C31" s="183"/>
      <c r="D31" s="183">
        <v>23116</v>
      </c>
      <c r="E31" s="183"/>
      <c r="F31" s="183"/>
      <c r="G31" s="183">
        <v>21254</v>
      </c>
      <c r="H31" s="183">
        <v>11960</v>
      </c>
      <c r="I31" s="183">
        <v>24600</v>
      </c>
      <c r="J31" s="183">
        <v>4961</v>
      </c>
      <c r="K31" s="183"/>
      <c r="L31" s="183"/>
      <c r="M31" s="183">
        <v>85891</v>
      </c>
      <c r="N31" t="str">
        <f>VLOOKUP(A31,'DT HUEVO'!$A:$F,6,0)</f>
        <v>SEGUNDA</v>
      </c>
      <c r="O31" s="220">
        <f t="shared" si="0"/>
        <v>4961</v>
      </c>
    </row>
    <row r="32" spans="1:15">
      <c r="A32" s="173">
        <v>73001</v>
      </c>
      <c r="B32" t="s">
        <v>1270</v>
      </c>
      <c r="C32" s="183">
        <v>57600</v>
      </c>
      <c r="D32" s="183">
        <v>382024</v>
      </c>
      <c r="E32" s="183">
        <v>-82800</v>
      </c>
      <c r="F32" s="183">
        <v>162000</v>
      </c>
      <c r="G32" s="183">
        <v>173248</v>
      </c>
      <c r="H32" s="183">
        <v>61219</v>
      </c>
      <c r="I32" s="183">
        <v>143371</v>
      </c>
      <c r="J32" s="183">
        <v>45089</v>
      </c>
      <c r="K32" s="183">
        <v>127677</v>
      </c>
      <c r="L32" s="183">
        <v>162774</v>
      </c>
      <c r="M32" s="183">
        <v>1232202</v>
      </c>
      <c r="N32" t="str">
        <f>VLOOKUP(A32,'DT HUEVO'!$A:$F,6,0)</f>
        <v>SEGUNDA</v>
      </c>
      <c r="O32" s="220">
        <f t="shared" si="0"/>
        <v>111846.66666666667</v>
      </c>
    </row>
    <row r="33" spans="1:15">
      <c r="A33" s="173">
        <v>73003</v>
      </c>
      <c r="B33" t="s">
        <v>1346</v>
      </c>
      <c r="C33" s="183"/>
      <c r="D33" s="183"/>
      <c r="E33" s="183"/>
      <c r="F33" s="183"/>
      <c r="G33" s="183">
        <v>3783</v>
      </c>
      <c r="H33" s="183"/>
      <c r="I33" s="183">
        <v>2207</v>
      </c>
      <c r="J33" s="183">
        <v>2305</v>
      </c>
      <c r="K33" s="183">
        <v>3388</v>
      </c>
      <c r="L33" s="183"/>
      <c r="M33" s="183">
        <v>11683</v>
      </c>
      <c r="N33" t="str">
        <f>VLOOKUP(A33,'DT HUEVO'!$A:$F,6,0)</f>
        <v>SEGUNDA</v>
      </c>
      <c r="O33" s="220">
        <f t="shared" si="0"/>
        <v>2846.5</v>
      </c>
    </row>
    <row r="34" spans="1:15">
      <c r="A34" s="173">
        <v>74001</v>
      </c>
      <c r="B34" t="s">
        <v>641</v>
      </c>
      <c r="C34" s="183"/>
      <c r="D34" s="183">
        <v>59410</v>
      </c>
      <c r="E34" s="183">
        <v>82800</v>
      </c>
      <c r="F34" s="183"/>
      <c r="G34" s="183">
        <v>-55557</v>
      </c>
      <c r="H34" s="183">
        <v>80858</v>
      </c>
      <c r="I34" s="183">
        <v>64471</v>
      </c>
      <c r="J34" s="183">
        <v>12227</v>
      </c>
      <c r="K34" s="183">
        <v>25665</v>
      </c>
      <c r="L34" s="183">
        <v>143368</v>
      </c>
      <c r="M34" s="183">
        <v>413242</v>
      </c>
      <c r="N34" t="str">
        <f>VLOOKUP(A34,'DT HUEVO'!$A:$F,6,0)</f>
        <v>SEGUNDA</v>
      </c>
      <c r="O34" s="220">
        <f t="shared" si="0"/>
        <v>60420</v>
      </c>
    </row>
    <row r="35" spans="1:15">
      <c r="A35" s="173">
        <v>75201</v>
      </c>
      <c r="B35" t="s">
        <v>724</v>
      </c>
      <c r="C35" s="183"/>
      <c r="D35" s="183"/>
      <c r="E35" s="183"/>
      <c r="F35" s="183"/>
      <c r="G35" s="183"/>
      <c r="H35" s="183"/>
      <c r="I35" s="183"/>
      <c r="J35" s="183">
        <v>0</v>
      </c>
      <c r="K35" s="183"/>
      <c r="L35" s="183"/>
      <c r="M35" s="183">
        <v>0</v>
      </c>
      <c r="N35" t="str">
        <f>VLOOKUP(A35,'DT HUEVO'!$A:$F,6,0)</f>
        <v>MAY</v>
      </c>
      <c r="O35" s="220">
        <f t="shared" si="0"/>
        <v>0</v>
      </c>
    </row>
    <row r="36" spans="1:15">
      <c r="A36" s="173">
        <v>76401</v>
      </c>
      <c r="B36" t="s">
        <v>1741</v>
      </c>
      <c r="C36" s="183">
        <v>106950</v>
      </c>
      <c r="D36" s="183">
        <v>67993</v>
      </c>
      <c r="E36" s="183">
        <v>98835</v>
      </c>
      <c r="F36" s="183">
        <v>31970</v>
      </c>
      <c r="G36" s="183">
        <v>153861</v>
      </c>
      <c r="H36" s="183">
        <v>204155</v>
      </c>
      <c r="I36" s="183">
        <v>-5910</v>
      </c>
      <c r="J36" s="183">
        <v>0</v>
      </c>
      <c r="K36" s="183">
        <v>140799</v>
      </c>
      <c r="L36" s="183">
        <v>19728</v>
      </c>
      <c r="M36" s="183">
        <v>818381</v>
      </c>
      <c r="N36" t="str">
        <f>VLOOKUP(A36,'DT HUEVO'!$A:$F,6,0)</f>
        <v>SEGUNDA</v>
      </c>
      <c r="O36" s="220">
        <f t="shared" si="0"/>
        <v>53509</v>
      </c>
    </row>
    <row r="37" spans="1:15">
      <c r="A37" s="173">
        <v>76402</v>
      </c>
      <c r="B37" t="s">
        <v>1740</v>
      </c>
      <c r="C37" s="183">
        <v>750</v>
      </c>
      <c r="D37" s="183"/>
      <c r="E37" s="183"/>
      <c r="F37" s="183"/>
      <c r="G37" s="183"/>
      <c r="H37" s="183">
        <v>2190</v>
      </c>
      <c r="I37" s="183">
        <v>780</v>
      </c>
      <c r="J37" s="183">
        <v>630</v>
      </c>
      <c r="K37" s="183"/>
      <c r="L37" s="183"/>
      <c r="M37" s="183">
        <v>4350</v>
      </c>
      <c r="N37" t="str">
        <f>VLOOKUP(A37,'DT HUEVO'!$A:$F,6,0)</f>
        <v>SEGUNDA</v>
      </c>
      <c r="O37" s="220">
        <f t="shared" si="0"/>
        <v>630</v>
      </c>
    </row>
    <row r="38" spans="1:15">
      <c r="A38" s="173">
        <v>79101</v>
      </c>
      <c r="B38" t="s">
        <v>57</v>
      </c>
      <c r="C38" s="183">
        <v>9179</v>
      </c>
      <c r="D38" s="183"/>
      <c r="E38" s="183"/>
      <c r="F38" s="183"/>
      <c r="G38" s="183">
        <v>2843</v>
      </c>
      <c r="H38" s="183"/>
      <c r="I38" s="183"/>
      <c r="J38" s="183">
        <v>9319</v>
      </c>
      <c r="K38" s="183"/>
      <c r="L38" s="183"/>
      <c r="M38" s="183">
        <v>21341</v>
      </c>
      <c r="N38" t="str">
        <f>VLOOKUP(A38,'DT HUEVO'!$A:$F,6,0)</f>
        <v>SEGUNDA</v>
      </c>
      <c r="O38" s="220">
        <f t="shared" si="0"/>
        <v>9319</v>
      </c>
    </row>
    <row r="39" spans="1:15">
      <c r="A39" s="173">
        <v>79103</v>
      </c>
      <c r="B39" t="s">
        <v>1749</v>
      </c>
      <c r="C39" s="183"/>
      <c r="D39" s="183"/>
      <c r="E39" s="183"/>
      <c r="F39" s="183"/>
      <c r="G39" s="183">
        <v>12000</v>
      </c>
      <c r="H39" s="183"/>
      <c r="I39" s="183">
        <v>20000</v>
      </c>
      <c r="J39" s="183"/>
      <c r="K39" s="183"/>
      <c r="L39" s="183">
        <v>20000</v>
      </c>
      <c r="M39" s="183">
        <v>52000</v>
      </c>
      <c r="N39" t="str">
        <f>VLOOKUP(A39,'DT HUEVO'!$A:$F,6,0)</f>
        <v>SEGUNDA</v>
      </c>
      <c r="O39" s="220">
        <f t="shared" si="0"/>
        <v>20000</v>
      </c>
    </row>
    <row r="40" spans="1:15">
      <c r="A40" s="173">
        <v>79110</v>
      </c>
      <c r="B40" t="s">
        <v>719</v>
      </c>
      <c r="C40" s="183">
        <v>9000</v>
      </c>
      <c r="D40" s="183">
        <v>7500</v>
      </c>
      <c r="E40" s="183">
        <v>3600</v>
      </c>
      <c r="F40" s="183"/>
      <c r="G40" s="183"/>
      <c r="H40" s="183">
        <v>12300</v>
      </c>
      <c r="I40" s="183">
        <v>15080</v>
      </c>
      <c r="J40" s="183">
        <v>8400</v>
      </c>
      <c r="K40" s="183">
        <v>3000</v>
      </c>
      <c r="L40" s="183">
        <v>65586</v>
      </c>
      <c r="M40" s="183">
        <v>124466</v>
      </c>
      <c r="N40" t="str">
        <f>VLOOKUP(A40,'DT HUEVO'!$A:$F,6,0)</f>
        <v>SEGUNDA</v>
      </c>
      <c r="O40" s="220">
        <f t="shared" si="0"/>
        <v>25662</v>
      </c>
    </row>
    <row r="41" spans="1:15">
      <c r="A41" s="173">
        <v>110202</v>
      </c>
      <c r="B41" t="s">
        <v>1440</v>
      </c>
      <c r="C41" s="183">
        <v>15990</v>
      </c>
      <c r="D41" s="183">
        <v>27300</v>
      </c>
      <c r="E41" s="183">
        <v>5340</v>
      </c>
      <c r="F41" s="183">
        <v>13050</v>
      </c>
      <c r="G41" s="183">
        <v>-600</v>
      </c>
      <c r="H41" s="183">
        <v>38490</v>
      </c>
      <c r="I41" s="183">
        <v>18750</v>
      </c>
      <c r="J41" s="183">
        <v>28860</v>
      </c>
      <c r="K41" s="183">
        <v>-2700</v>
      </c>
      <c r="L41" s="183">
        <v>10500</v>
      </c>
      <c r="M41" s="183">
        <v>154980</v>
      </c>
      <c r="N41" t="str">
        <f>VLOOKUP(A41,'DT HUEVO'!$A:$F,6,0)</f>
        <v>TAT</v>
      </c>
      <c r="O41" s="220">
        <f t="shared" si="0"/>
        <v>12220</v>
      </c>
    </row>
    <row r="42" spans="1:15">
      <c r="A42" s="173">
        <v>110203</v>
      </c>
      <c r="B42" t="s">
        <v>1720</v>
      </c>
      <c r="C42" s="183"/>
      <c r="D42" s="183"/>
      <c r="E42" s="183"/>
      <c r="F42" s="183"/>
      <c r="G42" s="183">
        <v>0</v>
      </c>
      <c r="H42" s="183"/>
      <c r="I42" s="183"/>
      <c r="J42" s="183"/>
      <c r="K42" s="183"/>
      <c r="L42" s="183"/>
      <c r="M42" s="183">
        <v>0</v>
      </c>
      <c r="N42">
        <f>VLOOKUP(A42,'DT HUEVO'!$A:$F,6,0)</f>
        <v>0</v>
      </c>
      <c r="O42" s="220">
        <f t="shared" si="0"/>
        <v>0</v>
      </c>
    </row>
    <row r="43" spans="1:15">
      <c r="A43" s="173">
        <v>110216</v>
      </c>
      <c r="B43" t="s">
        <v>1071</v>
      </c>
      <c r="C43" s="183">
        <v>2567</v>
      </c>
      <c r="D43" s="183">
        <v>5498</v>
      </c>
      <c r="E43" s="183">
        <v>-113</v>
      </c>
      <c r="F43" s="183">
        <v>3600</v>
      </c>
      <c r="G43" s="183">
        <v>1200</v>
      </c>
      <c r="H43" s="183">
        <v>12091</v>
      </c>
      <c r="I43" s="183">
        <v>1469</v>
      </c>
      <c r="J43" s="183">
        <v>4094</v>
      </c>
      <c r="K43" s="183">
        <v>-310</v>
      </c>
      <c r="L43" s="183">
        <v>10132</v>
      </c>
      <c r="M43" s="183">
        <v>40228</v>
      </c>
      <c r="N43" t="str">
        <f>VLOOKUP(A43,'DT HUEVO'!$A:$F,6,0)</f>
        <v>AU/FS/GS</v>
      </c>
      <c r="O43" s="220">
        <f t="shared" si="0"/>
        <v>4638.666666666667</v>
      </c>
    </row>
    <row r="44" spans="1:15">
      <c r="A44" s="173">
        <v>110302</v>
      </c>
      <c r="B44" t="s">
        <v>994</v>
      </c>
      <c r="C44" s="183">
        <v>26280</v>
      </c>
      <c r="D44" s="183">
        <v>1200</v>
      </c>
      <c r="E44" s="183">
        <v>1260</v>
      </c>
      <c r="F44" s="183">
        <v>7500</v>
      </c>
      <c r="G44" s="183"/>
      <c r="H44" s="183">
        <v>8700</v>
      </c>
      <c r="I44" s="183">
        <v>4530</v>
      </c>
      <c r="J44" s="183">
        <v>-120</v>
      </c>
      <c r="K44" s="183"/>
      <c r="L44" s="183"/>
      <c r="M44" s="183">
        <v>49350</v>
      </c>
      <c r="N44" t="str">
        <f>VLOOKUP(A44,'DT HUEVO'!$A:$F,6,0)</f>
        <v>TAT</v>
      </c>
      <c r="O44" s="220">
        <f t="shared" si="0"/>
        <v>-120</v>
      </c>
    </row>
    <row r="45" spans="1:15">
      <c r="A45" s="173">
        <v>110303</v>
      </c>
      <c r="B45" t="s">
        <v>1097</v>
      </c>
      <c r="C45" s="183">
        <v>3240</v>
      </c>
      <c r="D45" s="183">
        <v>15450</v>
      </c>
      <c r="E45" s="183"/>
      <c r="F45" s="183">
        <v>450</v>
      </c>
      <c r="G45" s="183">
        <v>7560</v>
      </c>
      <c r="H45" s="183">
        <v>2100</v>
      </c>
      <c r="I45" s="183">
        <v>180</v>
      </c>
      <c r="J45" s="183">
        <v>10230</v>
      </c>
      <c r="K45" s="183"/>
      <c r="L45" s="183">
        <v>3000</v>
      </c>
      <c r="M45" s="183">
        <v>42210</v>
      </c>
      <c r="N45" t="str">
        <f>VLOOKUP(A45,'DT HUEVO'!$A:$F,6,0)</f>
        <v>AU/FS/GS</v>
      </c>
      <c r="O45" s="220">
        <f t="shared" si="0"/>
        <v>6615</v>
      </c>
    </row>
    <row r="46" spans="1:15">
      <c r="A46" s="173">
        <v>110316</v>
      </c>
      <c r="B46" t="s">
        <v>1094</v>
      </c>
      <c r="C46" s="183">
        <v>38977</v>
      </c>
      <c r="D46" s="183">
        <v>53720</v>
      </c>
      <c r="E46" s="183">
        <v>88010</v>
      </c>
      <c r="F46" s="183">
        <v>20070</v>
      </c>
      <c r="G46" s="183">
        <v>25690</v>
      </c>
      <c r="H46" s="183">
        <v>166290</v>
      </c>
      <c r="I46" s="183">
        <v>83666</v>
      </c>
      <c r="J46" s="183">
        <v>95215</v>
      </c>
      <c r="K46" s="183">
        <v>52600</v>
      </c>
      <c r="L46" s="183">
        <v>82966</v>
      </c>
      <c r="M46" s="183">
        <v>707204</v>
      </c>
      <c r="N46" t="str">
        <f>VLOOKUP(A46,'DT HUEVO'!$A:$F,6,0)</f>
        <v>AU/FS/GS</v>
      </c>
      <c r="O46" s="220">
        <f t="shared" si="0"/>
        <v>76927</v>
      </c>
    </row>
    <row r="47" spans="1:15">
      <c r="A47" s="173">
        <v>110380</v>
      </c>
      <c r="B47" t="s">
        <v>1814</v>
      </c>
      <c r="C47" s="183"/>
      <c r="D47" s="183"/>
      <c r="E47" s="183"/>
      <c r="F47" s="183"/>
      <c r="G47" s="183"/>
      <c r="H47" s="183">
        <v>2800</v>
      </c>
      <c r="I47" s="183"/>
      <c r="J47" s="183"/>
      <c r="K47" s="183"/>
      <c r="L47" s="183"/>
      <c r="M47" s="183">
        <v>2800</v>
      </c>
      <c r="N47">
        <f>VLOOKUP(A47,'DT HUEVO'!$A:$F,6,0)</f>
        <v>0</v>
      </c>
      <c r="O47" s="220">
        <f t="shared" si="0"/>
        <v>0</v>
      </c>
    </row>
    <row r="48" spans="1:15">
      <c r="A48" s="173">
        <v>110384</v>
      </c>
      <c r="B48" t="s">
        <v>1250</v>
      </c>
      <c r="C48" s="183">
        <v>600</v>
      </c>
      <c r="D48" s="183">
        <v>900</v>
      </c>
      <c r="E48" s="183"/>
      <c r="F48" s="183">
        <v>600</v>
      </c>
      <c r="G48" s="183">
        <v>0</v>
      </c>
      <c r="H48" s="183">
        <v>26100</v>
      </c>
      <c r="I48" s="183"/>
      <c r="J48" s="183">
        <v>3600</v>
      </c>
      <c r="K48" s="183">
        <v>600</v>
      </c>
      <c r="L48" s="183"/>
      <c r="M48" s="183">
        <v>32400</v>
      </c>
      <c r="N48" t="str">
        <f>VLOOKUP(A48,'DT HUEVO'!$A:$F,6,0)</f>
        <v>AU/FS/GS</v>
      </c>
      <c r="O48" s="220">
        <f t="shared" si="0"/>
        <v>2100</v>
      </c>
    </row>
    <row r="49" spans="1:15">
      <c r="A49" s="173">
        <v>110416</v>
      </c>
      <c r="B49" t="s">
        <v>1265</v>
      </c>
      <c r="C49" s="183">
        <v>5880</v>
      </c>
      <c r="D49" s="183">
        <v>24340</v>
      </c>
      <c r="E49" s="183">
        <v>20600</v>
      </c>
      <c r="F49" s="183">
        <v>22590</v>
      </c>
      <c r="G49" s="183">
        <v>8753</v>
      </c>
      <c r="H49" s="183">
        <v>92520</v>
      </c>
      <c r="I49" s="183">
        <v>60205</v>
      </c>
      <c r="J49" s="183">
        <v>39143</v>
      </c>
      <c r="K49" s="183">
        <v>6150</v>
      </c>
      <c r="L49" s="183">
        <v>50210</v>
      </c>
      <c r="M49" s="183">
        <v>330391</v>
      </c>
      <c r="N49" t="str">
        <f>VLOOKUP(A49,'DT HUEVO'!$A:$F,6,0)</f>
        <v>AU/FS/GS</v>
      </c>
      <c r="O49" s="220">
        <f t="shared" si="0"/>
        <v>31834.333333333332</v>
      </c>
    </row>
    <row r="50" spans="1:15">
      <c r="A50" s="173">
        <v>110472</v>
      </c>
      <c r="B50" t="s">
        <v>1078</v>
      </c>
      <c r="C50" s="183"/>
      <c r="D50" s="183"/>
      <c r="E50" s="183"/>
      <c r="F50" s="183"/>
      <c r="G50" s="183">
        <v>6840</v>
      </c>
      <c r="H50" s="183"/>
      <c r="I50" s="183"/>
      <c r="J50" s="183"/>
      <c r="K50" s="183"/>
      <c r="L50" s="183"/>
      <c r="M50" s="183">
        <v>6840</v>
      </c>
      <c r="N50" t="str">
        <f>VLOOKUP(A50,'DT HUEVO'!$A:$F,6,0)</f>
        <v>AU/FS/GS</v>
      </c>
      <c r="O50" s="220">
        <f t="shared" si="0"/>
        <v>0</v>
      </c>
    </row>
    <row r="51" spans="1:15">
      <c r="A51" s="173">
        <v>110480</v>
      </c>
      <c r="B51" t="s">
        <v>1487</v>
      </c>
      <c r="C51" s="183"/>
      <c r="D51" s="183"/>
      <c r="E51" s="183">
        <v>10800</v>
      </c>
      <c r="F51" s="183">
        <v>3600</v>
      </c>
      <c r="G51" s="183">
        <v>0</v>
      </c>
      <c r="H51" s="183">
        <v>19440</v>
      </c>
      <c r="I51" s="183"/>
      <c r="J51" s="183">
        <v>-1800</v>
      </c>
      <c r="K51" s="183">
        <v>0</v>
      </c>
      <c r="L51" s="183">
        <v>24480</v>
      </c>
      <c r="M51" s="183">
        <v>56520</v>
      </c>
      <c r="N51" t="str">
        <f>VLOOKUP(A51,'DT HUEVO'!$A:$F,6,0)</f>
        <v>AU/FS/GS</v>
      </c>
      <c r="O51" s="220">
        <f t="shared" si="0"/>
        <v>7560</v>
      </c>
    </row>
    <row r="52" spans="1:15">
      <c r="A52" s="173">
        <v>110484</v>
      </c>
      <c r="B52" t="s">
        <v>1373</v>
      </c>
      <c r="C52" s="183">
        <v>1080</v>
      </c>
      <c r="D52" s="183">
        <v>900</v>
      </c>
      <c r="E52" s="183">
        <v>9600</v>
      </c>
      <c r="F52" s="183">
        <v>3900</v>
      </c>
      <c r="G52" s="183">
        <v>1440</v>
      </c>
      <c r="H52" s="183">
        <v>6000</v>
      </c>
      <c r="I52" s="183">
        <v>6000</v>
      </c>
      <c r="J52" s="183">
        <v>3420</v>
      </c>
      <c r="K52" s="183">
        <v>0</v>
      </c>
      <c r="L52" s="183">
        <v>120</v>
      </c>
      <c r="M52" s="183">
        <v>32460</v>
      </c>
      <c r="N52" t="str">
        <f>VLOOKUP(A52,'DT HUEVO'!$A:$F,6,0)</f>
        <v>AU/FS/GS</v>
      </c>
      <c r="O52" s="220">
        <f t="shared" si="0"/>
        <v>1180</v>
      </c>
    </row>
    <row r="53" spans="1:15">
      <c r="A53" s="173">
        <v>111301</v>
      </c>
      <c r="B53" t="s">
        <v>1099</v>
      </c>
      <c r="C53" s="183"/>
      <c r="D53" s="183"/>
      <c r="E53" s="183">
        <v>20010</v>
      </c>
      <c r="F53" s="183"/>
      <c r="G53" s="183"/>
      <c r="H53" s="183"/>
      <c r="I53" s="183"/>
      <c r="J53" s="183"/>
      <c r="K53" s="183"/>
      <c r="L53" s="183"/>
      <c r="M53" s="183">
        <v>20010</v>
      </c>
      <c r="N53" t="str">
        <f>VLOOKUP(A53,'DT HUEVO'!$A:$F,6,0)</f>
        <v>TAT</v>
      </c>
      <c r="O53" s="220">
        <f t="shared" si="0"/>
        <v>0</v>
      </c>
    </row>
    <row r="54" spans="1:15">
      <c r="A54" s="173">
        <v>112268</v>
      </c>
      <c r="B54" t="s">
        <v>1066</v>
      </c>
      <c r="C54" s="183">
        <v>116115</v>
      </c>
      <c r="D54" s="183">
        <v>98160</v>
      </c>
      <c r="E54" s="183">
        <v>3075</v>
      </c>
      <c r="F54" s="183">
        <v>20325</v>
      </c>
      <c r="G54" s="183">
        <v>28245</v>
      </c>
      <c r="H54" s="183">
        <v>21068</v>
      </c>
      <c r="I54" s="183">
        <v>41280</v>
      </c>
      <c r="J54" s="183">
        <v>32940</v>
      </c>
      <c r="K54" s="183">
        <v>32640</v>
      </c>
      <c r="L54" s="183">
        <v>31380</v>
      </c>
      <c r="M54" s="183">
        <v>425228</v>
      </c>
      <c r="N54" t="str">
        <f>VLOOKUP(A54,'DT HUEVO'!$A:$F,6,0)</f>
        <v>AU/FS/GS</v>
      </c>
      <c r="O54" s="220">
        <f t="shared" si="0"/>
        <v>32320</v>
      </c>
    </row>
    <row r="55" spans="1:15">
      <c r="A55" s="173">
        <v>112271</v>
      </c>
      <c r="B55" t="s">
        <v>1235</v>
      </c>
      <c r="C55" s="183">
        <v>14092</v>
      </c>
      <c r="D55" s="183">
        <v>13905</v>
      </c>
      <c r="E55" s="183">
        <v>13950</v>
      </c>
      <c r="F55" s="183">
        <v>10330</v>
      </c>
      <c r="G55" s="183">
        <v>12385</v>
      </c>
      <c r="H55" s="183">
        <v>16655</v>
      </c>
      <c r="I55" s="183">
        <v>13320</v>
      </c>
      <c r="J55" s="183">
        <v>13665</v>
      </c>
      <c r="K55" s="183">
        <v>14070</v>
      </c>
      <c r="L55" s="183">
        <v>15495</v>
      </c>
      <c r="M55" s="183">
        <v>137867</v>
      </c>
      <c r="N55" t="str">
        <f>VLOOKUP(A55,'DT HUEVO'!$A:$F,6,0)</f>
        <v>TAT</v>
      </c>
      <c r="O55" s="220">
        <f t="shared" si="0"/>
        <v>14410</v>
      </c>
    </row>
    <row r="56" spans="1:15">
      <c r="A56" s="173">
        <v>112357</v>
      </c>
      <c r="B56" t="s">
        <v>1068</v>
      </c>
      <c r="C56" s="183">
        <v>30252</v>
      </c>
      <c r="D56" s="183">
        <v>17256</v>
      </c>
      <c r="E56" s="183">
        <v>8184</v>
      </c>
      <c r="F56" s="183">
        <v>1560</v>
      </c>
      <c r="G56" s="183">
        <v>19308</v>
      </c>
      <c r="H56" s="183">
        <v>4518</v>
      </c>
      <c r="I56" s="183">
        <v>26040</v>
      </c>
      <c r="J56" s="183">
        <v>17256</v>
      </c>
      <c r="K56" s="183">
        <v>2280</v>
      </c>
      <c r="L56" s="183">
        <v>6840</v>
      </c>
      <c r="M56" s="183">
        <v>133494</v>
      </c>
      <c r="N56" t="str">
        <f>VLOOKUP(A56,'DT HUEVO'!$A:$F,6,0)</f>
        <v>AU/FS/GS</v>
      </c>
      <c r="O56" s="220">
        <f t="shared" si="0"/>
        <v>8792</v>
      </c>
    </row>
    <row r="57" spans="1:15">
      <c r="A57" s="173">
        <v>112365</v>
      </c>
      <c r="B57" t="s">
        <v>1120</v>
      </c>
      <c r="C57" s="183"/>
      <c r="D57" s="183"/>
      <c r="E57" s="183"/>
      <c r="F57" s="183"/>
      <c r="G57" s="183"/>
      <c r="H57" s="183"/>
      <c r="I57" s="183">
        <v>600</v>
      </c>
      <c r="J57" s="183">
        <v>600</v>
      </c>
      <c r="K57" s="183"/>
      <c r="L57" s="183"/>
      <c r="M57" s="183">
        <v>1200</v>
      </c>
      <c r="N57" t="str">
        <f>VLOOKUP(A57,'DT HUEVO'!$A:$F,6,0)</f>
        <v>AU/FS/GS</v>
      </c>
      <c r="O57" s="220">
        <f t="shared" si="0"/>
        <v>600</v>
      </c>
    </row>
    <row r="58" spans="1:15">
      <c r="A58" s="173">
        <v>112379</v>
      </c>
      <c r="B58" t="s">
        <v>1067</v>
      </c>
      <c r="C58" s="183">
        <v>368310</v>
      </c>
      <c r="D58" s="183">
        <v>277170</v>
      </c>
      <c r="E58" s="183">
        <v>41400</v>
      </c>
      <c r="F58" s="183">
        <v>34980</v>
      </c>
      <c r="G58" s="183">
        <v>153870</v>
      </c>
      <c r="H58" s="183">
        <v>46485</v>
      </c>
      <c r="I58" s="183">
        <v>204960</v>
      </c>
      <c r="J58" s="183">
        <v>150870</v>
      </c>
      <c r="K58" s="183">
        <v>152250</v>
      </c>
      <c r="L58" s="183">
        <v>84450</v>
      </c>
      <c r="M58" s="183">
        <v>1514745</v>
      </c>
      <c r="N58" t="str">
        <f>VLOOKUP(A58,'DT HUEVO'!$A:$F,6,0)</f>
        <v>AU/FS/GS</v>
      </c>
      <c r="O58" s="220">
        <f t="shared" si="0"/>
        <v>129190</v>
      </c>
    </row>
    <row r="59" spans="1:15">
      <c r="A59" s="173">
        <v>114268</v>
      </c>
      <c r="B59" t="s">
        <v>1180</v>
      </c>
      <c r="C59" s="183">
        <v>900</v>
      </c>
      <c r="D59" s="183">
        <v>-15900</v>
      </c>
      <c r="E59" s="183"/>
      <c r="F59" s="183">
        <v>67200</v>
      </c>
      <c r="G59" s="183">
        <v>1785</v>
      </c>
      <c r="H59" s="183">
        <v>49200</v>
      </c>
      <c r="I59" s="183">
        <v>24585</v>
      </c>
      <c r="J59" s="183">
        <v>-2400</v>
      </c>
      <c r="K59" s="183">
        <v>100200</v>
      </c>
      <c r="L59" s="183">
        <v>90360</v>
      </c>
      <c r="M59" s="183">
        <v>315930</v>
      </c>
      <c r="N59" t="str">
        <f>VLOOKUP(A59,'DT HUEVO'!$A:$F,6,0)</f>
        <v>AU/FS/GS</v>
      </c>
      <c r="O59" s="220">
        <f t="shared" si="0"/>
        <v>62720</v>
      </c>
    </row>
    <row r="60" spans="1:15">
      <c r="A60" s="173">
        <v>114357</v>
      </c>
      <c r="B60" t="s">
        <v>1181</v>
      </c>
      <c r="C60" s="183">
        <v>1200</v>
      </c>
      <c r="D60" s="183">
        <v>-5160</v>
      </c>
      <c r="E60" s="183"/>
      <c r="F60" s="183">
        <v>16440</v>
      </c>
      <c r="G60" s="183">
        <v>480</v>
      </c>
      <c r="H60" s="183">
        <v>13920</v>
      </c>
      <c r="I60" s="183">
        <v>11280</v>
      </c>
      <c r="J60" s="183">
        <v>-1320</v>
      </c>
      <c r="K60" s="183">
        <v>40080</v>
      </c>
      <c r="L60" s="183">
        <v>26040</v>
      </c>
      <c r="M60" s="183">
        <v>102960</v>
      </c>
      <c r="N60" t="str">
        <f>VLOOKUP(A60,'DT HUEVO'!$A:$F,6,0)</f>
        <v>AU/FS/GS</v>
      </c>
      <c r="O60" s="220">
        <f t="shared" si="0"/>
        <v>21600</v>
      </c>
    </row>
    <row r="61" spans="1:15">
      <c r="A61" s="173">
        <v>114365</v>
      </c>
      <c r="B61" t="s">
        <v>1750</v>
      </c>
      <c r="C61" s="183">
        <v>15000</v>
      </c>
      <c r="D61" s="183">
        <v>8100</v>
      </c>
      <c r="E61" s="183">
        <v>4500</v>
      </c>
      <c r="F61" s="183">
        <v>2700</v>
      </c>
      <c r="G61" s="183">
        <v>9300</v>
      </c>
      <c r="H61" s="183">
        <v>1500</v>
      </c>
      <c r="I61" s="183">
        <v>27000</v>
      </c>
      <c r="J61" s="183">
        <v>4500</v>
      </c>
      <c r="K61" s="183">
        <v>9600</v>
      </c>
      <c r="L61" s="183">
        <v>2400</v>
      </c>
      <c r="M61" s="183">
        <v>84600</v>
      </c>
      <c r="N61" t="str">
        <f>VLOOKUP(A61,'DT HUEVO'!$A:$F,6,0)</f>
        <v>AU/FS/GS</v>
      </c>
      <c r="O61" s="220">
        <f t="shared" si="0"/>
        <v>5500</v>
      </c>
    </row>
    <row r="62" spans="1:15">
      <c r="A62" s="173">
        <v>114379</v>
      </c>
      <c r="B62" t="s">
        <v>1182</v>
      </c>
      <c r="C62" s="183">
        <v>28500</v>
      </c>
      <c r="D62" s="183">
        <v>24150</v>
      </c>
      <c r="E62" s="183">
        <v>7200</v>
      </c>
      <c r="F62" s="183">
        <v>124200</v>
      </c>
      <c r="G62" s="183">
        <v>13740</v>
      </c>
      <c r="H62" s="183">
        <v>119100</v>
      </c>
      <c r="I62" s="183">
        <v>54000</v>
      </c>
      <c r="J62" s="183">
        <v>-8100</v>
      </c>
      <c r="K62" s="183">
        <v>223320</v>
      </c>
      <c r="L62" s="183">
        <v>159000</v>
      </c>
      <c r="M62" s="183">
        <v>745110</v>
      </c>
      <c r="N62" t="str">
        <f>VLOOKUP(A62,'DT HUEVO'!$A:$F,6,0)</f>
        <v>AU/FS/GS</v>
      </c>
      <c r="O62" s="220">
        <f t="shared" si="0"/>
        <v>124740</v>
      </c>
    </row>
    <row r="63" spans="1:15">
      <c r="A63" s="173">
        <v>152281</v>
      </c>
      <c r="B63" t="s">
        <v>1339</v>
      </c>
      <c r="C63" s="183">
        <v>10815</v>
      </c>
      <c r="D63" s="183">
        <v>1215</v>
      </c>
      <c r="E63" s="183"/>
      <c r="F63" s="183">
        <v>8100</v>
      </c>
      <c r="G63" s="183">
        <v>7920</v>
      </c>
      <c r="H63" s="183">
        <v>6945</v>
      </c>
      <c r="I63" s="183">
        <v>5910</v>
      </c>
      <c r="J63" s="183">
        <v>-600</v>
      </c>
      <c r="K63" s="183">
        <v>11520</v>
      </c>
      <c r="L63" s="183">
        <v>4800</v>
      </c>
      <c r="M63" s="183">
        <v>56625</v>
      </c>
      <c r="N63" t="str">
        <f>VLOOKUP(A63,'DT HUEVO'!$A:$F,6,0)</f>
        <v>AU/FS/GS</v>
      </c>
      <c r="O63" s="220">
        <f t="shared" si="0"/>
        <v>5240</v>
      </c>
    </row>
    <row r="64" spans="1:15">
      <c r="A64" s="173">
        <v>152381</v>
      </c>
      <c r="B64" t="s">
        <v>1219</v>
      </c>
      <c r="C64" s="183">
        <v>2100</v>
      </c>
      <c r="D64" s="183">
        <v>528</v>
      </c>
      <c r="E64" s="183"/>
      <c r="F64" s="183">
        <v>3000</v>
      </c>
      <c r="G64" s="183">
        <v>1800</v>
      </c>
      <c r="H64" s="183">
        <v>2340</v>
      </c>
      <c r="I64" s="183">
        <v>1044</v>
      </c>
      <c r="J64" s="183">
        <v>-384</v>
      </c>
      <c r="K64" s="183">
        <v>1356</v>
      </c>
      <c r="L64" s="183">
        <v>2124</v>
      </c>
      <c r="M64" s="183">
        <v>13908</v>
      </c>
      <c r="N64" t="str">
        <f>VLOOKUP(A64,'DT HUEVO'!$A:$F,6,0)</f>
        <v>AU/FS/GS</v>
      </c>
      <c r="O64" s="220">
        <f t="shared" si="0"/>
        <v>1032</v>
      </c>
    </row>
    <row r="65" spans="1:15">
      <c r="A65" s="173">
        <v>152382</v>
      </c>
      <c r="B65" t="s">
        <v>1113</v>
      </c>
      <c r="C65" s="183">
        <v>23940</v>
      </c>
      <c r="D65" s="183">
        <v>16140</v>
      </c>
      <c r="E65" s="183">
        <v>-30</v>
      </c>
      <c r="F65" s="183">
        <v>61800</v>
      </c>
      <c r="G65" s="183">
        <v>35520</v>
      </c>
      <c r="H65" s="183">
        <v>29430</v>
      </c>
      <c r="I65" s="183">
        <v>13860</v>
      </c>
      <c r="J65" s="183">
        <v>-1260</v>
      </c>
      <c r="K65" s="183">
        <v>38970</v>
      </c>
      <c r="L65" s="183">
        <v>16110</v>
      </c>
      <c r="M65" s="183">
        <v>234480</v>
      </c>
      <c r="N65" t="str">
        <f>VLOOKUP(A65,'DT HUEVO'!$A:$F,6,0)</f>
        <v>AU/FS/GS</v>
      </c>
      <c r="O65" s="220">
        <f t="shared" si="0"/>
        <v>17940</v>
      </c>
    </row>
    <row r="66" spans="1:15">
      <c r="A66" s="173">
        <v>152384</v>
      </c>
      <c r="B66" t="s">
        <v>1107</v>
      </c>
      <c r="C66" s="183">
        <v>29070</v>
      </c>
      <c r="D66" s="183">
        <v>21255</v>
      </c>
      <c r="E66" s="183">
        <v>22785</v>
      </c>
      <c r="F66" s="183">
        <v>33060</v>
      </c>
      <c r="G66" s="183">
        <v>27075</v>
      </c>
      <c r="H66" s="183">
        <v>19950</v>
      </c>
      <c r="I66" s="183">
        <v>39580</v>
      </c>
      <c r="J66" s="183">
        <v>23235</v>
      </c>
      <c r="K66" s="183">
        <v>20085</v>
      </c>
      <c r="L66" s="183">
        <v>33410</v>
      </c>
      <c r="M66" s="183">
        <v>269505</v>
      </c>
      <c r="N66" t="str">
        <f>VLOOKUP(A66,'DT HUEVO'!$A:$F,6,0)</f>
        <v>TAT</v>
      </c>
      <c r="O66" s="220">
        <f t="shared" si="0"/>
        <v>25576.666666666668</v>
      </c>
    </row>
    <row r="67" spans="1:15">
      <c r="A67" s="173">
        <v>154281</v>
      </c>
      <c r="B67" t="s">
        <v>1341</v>
      </c>
      <c r="C67" s="183"/>
      <c r="D67" s="183"/>
      <c r="E67" s="183"/>
      <c r="F67" s="183"/>
      <c r="G67" s="183">
        <v>0</v>
      </c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154381</v>
      </c>
      <c r="B68" t="s">
        <v>1216</v>
      </c>
      <c r="C68" s="183"/>
      <c r="D68" s="183">
        <v>0</v>
      </c>
      <c r="E68" s="183"/>
      <c r="F68" s="183"/>
      <c r="G68" s="183">
        <v>0</v>
      </c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>
        <v>0</v>
      </c>
      <c r="D69" s="183"/>
      <c r="E69" s="183">
        <v>78000</v>
      </c>
      <c r="F69" s="183">
        <v>18000</v>
      </c>
      <c r="G69" s="183">
        <v>0</v>
      </c>
      <c r="H69" s="183"/>
      <c r="I69" s="183"/>
      <c r="J69" s="183"/>
      <c r="K69" s="183"/>
      <c r="L69" s="183"/>
      <c r="M69" s="183">
        <v>96000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271901</v>
      </c>
      <c r="B70" t="s">
        <v>1334</v>
      </c>
      <c r="C70" s="183"/>
      <c r="D70" s="183"/>
      <c r="E70" s="183">
        <v>1896</v>
      </c>
      <c r="F70" s="183"/>
      <c r="G70" s="183"/>
      <c r="H70" s="183"/>
      <c r="I70" s="183"/>
      <c r="J70" s="183"/>
      <c r="K70" s="183"/>
      <c r="L70" s="183"/>
      <c r="M70" s="183">
        <v>1896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272003</v>
      </c>
      <c r="B71" t="s">
        <v>1332</v>
      </c>
      <c r="C71" s="183">
        <v>18960</v>
      </c>
      <c r="D71" s="183"/>
      <c r="E71" s="183"/>
      <c r="F71" s="183">
        <v>7102</v>
      </c>
      <c r="G71" s="183"/>
      <c r="H71" s="183"/>
      <c r="I71" s="183"/>
      <c r="J71" s="183"/>
      <c r="K71" s="183"/>
      <c r="L71" s="183"/>
      <c r="M71" s="183">
        <v>26062</v>
      </c>
      <c r="N71" t="str">
        <f>VLOOKUP(A71,'DT HUEVO'!$A:$F,6,0)</f>
        <v>SEGUNDA</v>
      </c>
      <c r="O71" s="220">
        <f t="shared" si="1"/>
        <v>0</v>
      </c>
    </row>
    <row r="72" spans="1:15">
      <c r="A72" s="173">
        <v>273001</v>
      </c>
      <c r="B72" t="s">
        <v>1330</v>
      </c>
      <c r="C72" s="183"/>
      <c r="D72" s="183"/>
      <c r="E72" s="183">
        <v>40678</v>
      </c>
      <c r="F72" s="183"/>
      <c r="G72" s="183"/>
      <c r="H72" s="183"/>
      <c r="I72" s="183"/>
      <c r="J72" s="183"/>
      <c r="K72" s="183">
        <v>26880</v>
      </c>
      <c r="L72" s="183"/>
      <c r="M72" s="183">
        <v>67558</v>
      </c>
      <c r="N72" t="str">
        <f>VLOOKUP(A72,'DT HUEVO'!$A:$F,6,0)</f>
        <v>SEGUNDA</v>
      </c>
      <c r="O72" s="220">
        <f t="shared" si="1"/>
        <v>26880</v>
      </c>
    </row>
    <row r="73" spans="1:15">
      <c r="A73" s="173">
        <v>273003</v>
      </c>
      <c r="B73" t="s">
        <v>1345</v>
      </c>
      <c r="C73" s="183">
        <v>18960</v>
      </c>
      <c r="D73" s="183"/>
      <c r="E73" s="183">
        <v>3833</v>
      </c>
      <c r="F73" s="183">
        <v>42062</v>
      </c>
      <c r="G73" s="183"/>
      <c r="H73" s="183"/>
      <c r="I73" s="183"/>
      <c r="J73" s="183"/>
      <c r="K73" s="183"/>
      <c r="L73" s="183"/>
      <c r="M73" s="183">
        <v>64855</v>
      </c>
      <c r="N73" t="str">
        <f>VLOOKUP(A73,'DT HUEVO'!$A:$F,6,0)</f>
        <v>SEGUNDA</v>
      </c>
      <c r="O73" s="220">
        <f t="shared" si="1"/>
        <v>0</v>
      </c>
    </row>
    <row r="74" spans="1:15">
      <c r="A74" s="173">
        <v>274001</v>
      </c>
      <c r="B74" t="s">
        <v>1748</v>
      </c>
      <c r="C74" s="183">
        <v>-69140</v>
      </c>
      <c r="D74" s="183"/>
      <c r="E74" s="183"/>
      <c r="F74" s="183">
        <v>31963</v>
      </c>
      <c r="G74" s="183"/>
      <c r="H74" s="183"/>
      <c r="I74" s="183"/>
      <c r="J74" s="183"/>
      <c r="K74" s="183">
        <v>66220</v>
      </c>
      <c r="L74" s="183"/>
      <c r="M74" s="183">
        <v>29043</v>
      </c>
      <c r="N74" t="str">
        <f>VLOOKUP(A74,'DT HUEVO'!$A:$F,6,0)</f>
        <v>SEGUNDA</v>
      </c>
      <c r="O74" s="220">
        <f t="shared" si="1"/>
        <v>66220</v>
      </c>
    </row>
    <row r="75" spans="1:15">
      <c r="A75" s="173">
        <v>2010102</v>
      </c>
      <c r="B75" t="s">
        <v>1267</v>
      </c>
      <c r="C75" s="183">
        <v>20607</v>
      </c>
      <c r="D75" s="183">
        <v>14238</v>
      </c>
      <c r="E75" s="183">
        <v>13910</v>
      </c>
      <c r="F75" s="183">
        <v>9729</v>
      </c>
      <c r="G75" s="183">
        <v>11958</v>
      </c>
      <c r="H75" s="183">
        <v>16888</v>
      </c>
      <c r="I75" s="183">
        <v>23677</v>
      </c>
      <c r="J75" s="183">
        <v>16650</v>
      </c>
      <c r="K75" s="183">
        <v>12729</v>
      </c>
      <c r="L75" s="183">
        <v>18684</v>
      </c>
      <c r="M75" s="183">
        <v>159070</v>
      </c>
      <c r="N75" t="str">
        <f>VLOOKUP(A75,'DT HUEVO'!$A:$F,6,0)</f>
        <v>TAT</v>
      </c>
      <c r="O75" s="220">
        <f t="shared" si="1"/>
        <v>16021</v>
      </c>
    </row>
    <row r="76" spans="1:15">
      <c r="A76" s="173">
        <v>2010108</v>
      </c>
      <c r="B76" t="s">
        <v>1117</v>
      </c>
      <c r="C76" s="183"/>
      <c r="D76" s="183">
        <v>30</v>
      </c>
      <c r="E76" s="183">
        <v>166</v>
      </c>
      <c r="F76" s="183"/>
      <c r="G76" s="183"/>
      <c r="H76" s="183">
        <v>60</v>
      </c>
      <c r="I76" s="183"/>
      <c r="J76" s="183">
        <v>20</v>
      </c>
      <c r="K76" s="183"/>
      <c r="L76" s="183"/>
      <c r="M76" s="183">
        <v>276</v>
      </c>
      <c r="N76" t="str">
        <f>VLOOKUP(A76,'DT HUEVO'!$A:$F,6,0)</f>
        <v>TAT</v>
      </c>
      <c r="O76" s="220">
        <f t="shared" si="1"/>
        <v>20</v>
      </c>
    </row>
    <row r="77" spans="1:15">
      <c r="A77" s="173">
        <v>2110202</v>
      </c>
      <c r="B77" t="s">
        <v>1008</v>
      </c>
      <c r="C77" s="183">
        <v>340555</v>
      </c>
      <c r="D77" s="183">
        <v>449557</v>
      </c>
      <c r="E77" s="183">
        <v>447134</v>
      </c>
      <c r="F77" s="183">
        <v>268062</v>
      </c>
      <c r="G77" s="183">
        <v>522784</v>
      </c>
      <c r="H77" s="183">
        <v>521613</v>
      </c>
      <c r="I77" s="183">
        <v>433742</v>
      </c>
      <c r="J77" s="183">
        <v>531371</v>
      </c>
      <c r="K77" s="183">
        <v>626799</v>
      </c>
      <c r="L77" s="183">
        <v>404481</v>
      </c>
      <c r="M77" s="183">
        <v>4546098</v>
      </c>
      <c r="N77" t="str">
        <f>VLOOKUP(A77,'DT HUEVO'!$A:$F,6,0)</f>
        <v>TAT</v>
      </c>
      <c r="O77" s="220">
        <f t="shared" si="1"/>
        <v>520883.66666666669</v>
      </c>
    </row>
    <row r="78" spans="1:15">
      <c r="A78" s="173">
        <v>2110217</v>
      </c>
      <c r="B78" t="s">
        <v>1249</v>
      </c>
      <c r="C78" s="183">
        <v>92976</v>
      </c>
      <c r="D78" s="183">
        <v>89804</v>
      </c>
      <c r="E78" s="183">
        <v>115126</v>
      </c>
      <c r="F78" s="183">
        <v>69229</v>
      </c>
      <c r="G78" s="183">
        <v>87630</v>
      </c>
      <c r="H78" s="183">
        <v>111630</v>
      </c>
      <c r="I78" s="183">
        <v>92728</v>
      </c>
      <c r="J78" s="183">
        <v>134490</v>
      </c>
      <c r="K78" s="183">
        <v>88591</v>
      </c>
      <c r="L78" s="183">
        <v>84307</v>
      </c>
      <c r="M78" s="183">
        <v>966511</v>
      </c>
      <c r="N78" t="str">
        <f>VLOOKUP(A78,'DT HUEVO'!$A:$F,6,0)</f>
        <v>TAT</v>
      </c>
      <c r="O78" s="220">
        <f t="shared" si="1"/>
        <v>102462.66666666667</v>
      </c>
    </row>
    <row r="79" spans="1:15">
      <c r="A79" s="173">
        <v>2110302</v>
      </c>
      <c r="B79" t="s">
        <v>1007</v>
      </c>
      <c r="C79" s="183">
        <v>742044</v>
      </c>
      <c r="D79" s="183">
        <v>797093</v>
      </c>
      <c r="E79" s="183">
        <v>871900</v>
      </c>
      <c r="F79" s="183">
        <v>657997</v>
      </c>
      <c r="G79" s="183">
        <v>824674</v>
      </c>
      <c r="H79" s="183">
        <v>797900</v>
      </c>
      <c r="I79" s="183">
        <v>799196</v>
      </c>
      <c r="J79" s="183">
        <v>814243</v>
      </c>
      <c r="K79" s="183">
        <v>807423</v>
      </c>
      <c r="L79" s="183">
        <v>863294</v>
      </c>
      <c r="M79" s="183">
        <v>7975764</v>
      </c>
      <c r="N79" t="str">
        <f>VLOOKUP(A79,'DT HUEVO'!$A:$F,6,0)</f>
        <v>TAT</v>
      </c>
      <c r="O79" s="220">
        <f t="shared" si="1"/>
        <v>828320</v>
      </c>
    </row>
    <row r="80" spans="1:15">
      <c r="A80" s="173">
        <v>2110304</v>
      </c>
      <c r="B80" t="s">
        <v>1435</v>
      </c>
      <c r="C80" s="183"/>
      <c r="D80" s="183"/>
      <c r="E80" s="183">
        <v>4200</v>
      </c>
      <c r="F80" s="183"/>
      <c r="G80" s="183">
        <v>1875</v>
      </c>
      <c r="H80" s="183">
        <v>1725</v>
      </c>
      <c r="I80" s="183"/>
      <c r="J80" s="183"/>
      <c r="K80" s="183">
        <v>9300</v>
      </c>
      <c r="L80" s="183">
        <v>5100</v>
      </c>
      <c r="M80" s="183">
        <v>22200</v>
      </c>
      <c r="N80" t="str">
        <f>VLOOKUP(A80,'DT HUEVO'!$A:$F,6,0)</f>
        <v>AU/FS/GS</v>
      </c>
      <c r="O80" s="220">
        <f t="shared" si="1"/>
        <v>7200</v>
      </c>
    </row>
    <row r="81" spans="1:15">
      <c r="A81" s="173">
        <v>2110317</v>
      </c>
      <c r="B81" t="s">
        <v>1266</v>
      </c>
      <c r="C81" s="183">
        <v>18214</v>
      </c>
      <c r="D81" s="183">
        <v>51631</v>
      </c>
      <c r="E81" s="183">
        <v>19538</v>
      </c>
      <c r="F81" s="183">
        <v>18347</v>
      </c>
      <c r="G81" s="183">
        <v>32421</v>
      </c>
      <c r="H81" s="183">
        <v>30833</v>
      </c>
      <c r="I81" s="183">
        <v>21226</v>
      </c>
      <c r="J81" s="183">
        <v>48872</v>
      </c>
      <c r="K81" s="183">
        <v>38662</v>
      </c>
      <c r="L81" s="183">
        <v>24284</v>
      </c>
      <c r="M81" s="183">
        <v>304028</v>
      </c>
      <c r="N81" t="str">
        <f>VLOOKUP(A81,'DT HUEVO'!$A:$F,6,0)</f>
        <v>TAT</v>
      </c>
      <c r="O81" s="220">
        <f t="shared" si="1"/>
        <v>37272.666666666664</v>
      </c>
    </row>
    <row r="82" spans="1:15">
      <c r="A82" s="173">
        <v>2110327</v>
      </c>
      <c r="B82" t="s">
        <v>1268</v>
      </c>
      <c r="C82" s="183">
        <v>35478</v>
      </c>
      <c r="D82" s="183">
        <v>40692</v>
      </c>
      <c r="E82" s="183">
        <v>39599</v>
      </c>
      <c r="F82" s="183">
        <v>29634</v>
      </c>
      <c r="G82" s="183">
        <v>37128</v>
      </c>
      <c r="H82" s="183">
        <v>31521</v>
      </c>
      <c r="I82" s="183">
        <v>38456</v>
      </c>
      <c r="J82" s="183">
        <v>48038</v>
      </c>
      <c r="K82" s="183">
        <v>44201</v>
      </c>
      <c r="L82" s="183">
        <v>32688</v>
      </c>
      <c r="M82" s="183">
        <v>377435</v>
      </c>
      <c r="N82" t="str">
        <f>VLOOKUP(A82,'DT HUEVO'!$A:$F,6,0)</f>
        <v>TAT</v>
      </c>
      <c r="O82" s="220">
        <f t="shared" si="1"/>
        <v>41642.333333333336</v>
      </c>
    </row>
    <row r="83" spans="1:15">
      <c r="A83" s="173">
        <v>2110402</v>
      </c>
      <c r="B83" t="s">
        <v>1009</v>
      </c>
      <c r="C83" s="183">
        <v>413937</v>
      </c>
      <c r="D83" s="183">
        <v>434525</v>
      </c>
      <c r="E83" s="183">
        <v>492831</v>
      </c>
      <c r="F83" s="183">
        <v>429308</v>
      </c>
      <c r="G83" s="183">
        <v>451143</v>
      </c>
      <c r="H83" s="183">
        <v>492746</v>
      </c>
      <c r="I83" s="183">
        <v>533180</v>
      </c>
      <c r="J83" s="183">
        <v>483967</v>
      </c>
      <c r="K83" s="183">
        <v>535065</v>
      </c>
      <c r="L83" s="183">
        <v>499445</v>
      </c>
      <c r="M83" s="183">
        <v>4766147</v>
      </c>
      <c r="N83" t="str">
        <f>VLOOKUP(A83,'DT HUEVO'!$A:$F,6,0)</f>
        <v>TAT</v>
      </c>
      <c r="O83" s="220">
        <f t="shared" si="1"/>
        <v>506159</v>
      </c>
    </row>
    <row r="84" spans="1:15">
      <c r="A84" s="173">
        <v>2110403</v>
      </c>
      <c r="B84" t="s">
        <v>1081</v>
      </c>
      <c r="C84" s="183"/>
      <c r="D84" s="183"/>
      <c r="E84" s="183"/>
      <c r="F84" s="183"/>
      <c r="G84" s="183"/>
      <c r="H84" s="183"/>
      <c r="I84" s="183"/>
      <c r="J84" s="183"/>
      <c r="K84" s="183"/>
      <c r="L84" s="183">
        <v>1609</v>
      </c>
      <c r="M84" s="183">
        <v>1609</v>
      </c>
      <c r="N84" t="str">
        <f>VLOOKUP(A84,'DT HUEVO'!$A:$F,6,0)</f>
        <v>TAT</v>
      </c>
      <c r="O84" s="220">
        <f t="shared" si="1"/>
        <v>1609</v>
      </c>
    </row>
    <row r="85" spans="1:15">
      <c r="A85" s="173">
        <v>2110404</v>
      </c>
      <c r="B85" t="s">
        <v>1434</v>
      </c>
      <c r="C85" s="183">
        <v>3600</v>
      </c>
      <c r="D85" s="183">
        <v>7200</v>
      </c>
      <c r="E85" s="183">
        <v>6000</v>
      </c>
      <c r="F85" s="183"/>
      <c r="G85" s="183">
        <v>10800</v>
      </c>
      <c r="H85" s="183">
        <v>6000</v>
      </c>
      <c r="I85" s="183">
        <v>3600</v>
      </c>
      <c r="J85" s="183">
        <v>7200</v>
      </c>
      <c r="K85" s="183">
        <v>5000</v>
      </c>
      <c r="L85" s="183">
        <v>10000</v>
      </c>
      <c r="M85" s="183">
        <v>59400</v>
      </c>
      <c r="N85" t="str">
        <f>VLOOKUP(A85,'DT HUEVO'!$A:$F,6,0)</f>
        <v>AU/FS/GS</v>
      </c>
      <c r="O85" s="220">
        <f t="shared" si="1"/>
        <v>7400</v>
      </c>
    </row>
    <row r="86" spans="1:15">
      <c r="A86" s="173">
        <v>2110427</v>
      </c>
      <c r="B86" t="s">
        <v>1269</v>
      </c>
      <c r="C86" s="183">
        <v>7099</v>
      </c>
      <c r="D86" s="183">
        <v>8141</v>
      </c>
      <c r="E86" s="183">
        <v>14849</v>
      </c>
      <c r="F86" s="183">
        <v>6325</v>
      </c>
      <c r="G86" s="183">
        <v>8583</v>
      </c>
      <c r="H86" s="183">
        <v>8520</v>
      </c>
      <c r="I86" s="183">
        <v>8047</v>
      </c>
      <c r="J86" s="183">
        <v>10209</v>
      </c>
      <c r="K86" s="183">
        <v>11431</v>
      </c>
      <c r="L86" s="183">
        <v>7143</v>
      </c>
      <c r="M86" s="183">
        <v>90347</v>
      </c>
      <c r="N86" t="str">
        <f>VLOOKUP(A86,'DT HUEVO'!$A:$F,6,0)</f>
        <v>TAT</v>
      </c>
      <c r="O86" s="220">
        <f t="shared" si="1"/>
        <v>9594.3333333333339</v>
      </c>
    </row>
    <row r="87" spans="1:15">
      <c r="A87" s="173">
        <v>2112207</v>
      </c>
      <c r="B87" t="s">
        <v>1104</v>
      </c>
      <c r="C87" s="183">
        <v>2865</v>
      </c>
      <c r="D87" s="183">
        <v>7230</v>
      </c>
      <c r="E87" s="183">
        <v>4785</v>
      </c>
      <c r="F87" s="183">
        <v>2550</v>
      </c>
      <c r="G87" s="183">
        <v>5220</v>
      </c>
      <c r="H87" s="183">
        <v>3075</v>
      </c>
      <c r="I87" s="183">
        <v>3465</v>
      </c>
      <c r="J87" s="183">
        <v>6615</v>
      </c>
      <c r="K87" s="183">
        <v>5415</v>
      </c>
      <c r="L87" s="183">
        <v>4275</v>
      </c>
      <c r="M87" s="183">
        <v>45495</v>
      </c>
      <c r="N87" t="str">
        <f>VLOOKUP(A87,'DT HUEVO'!$A:$F,6,0)</f>
        <v>TAT</v>
      </c>
      <c r="O87" s="220">
        <f t="shared" ref="O87:O88" si="2">IFERROR(AVERAGE(J87:L87),0)</f>
        <v>5435</v>
      </c>
    </row>
    <row r="88" spans="1:15">
      <c r="A88" s="173">
        <v>2112365</v>
      </c>
      <c r="B88" t="s">
        <v>1123</v>
      </c>
      <c r="C88" s="183"/>
      <c r="D88" s="183"/>
      <c r="E88" s="183"/>
      <c r="F88" s="183"/>
      <c r="G88" s="183"/>
      <c r="H88" s="183"/>
      <c r="I88" s="183">
        <v>120</v>
      </c>
      <c r="J88" s="183">
        <v>60</v>
      </c>
      <c r="K88" s="183"/>
      <c r="L88" s="183"/>
      <c r="M88" s="183">
        <v>180</v>
      </c>
      <c r="N88" t="str">
        <f>VLOOKUP(A88,'DT HUEVO'!$A:$F,6,0)</f>
        <v>AU/FS/GS</v>
      </c>
      <c r="O88" s="220">
        <f t="shared" si="2"/>
        <v>60</v>
      </c>
    </row>
    <row r="89" spans="1:15">
      <c r="A89" s="173">
        <v>2114268</v>
      </c>
      <c r="B89" t="s">
        <v>1703</v>
      </c>
      <c r="C89" s="183">
        <v>675</v>
      </c>
      <c r="D89" s="183">
        <v>1995</v>
      </c>
      <c r="E89" s="183">
        <v>4860</v>
      </c>
      <c r="F89" s="183"/>
      <c r="G89" s="183">
        <v>12210</v>
      </c>
      <c r="H89" s="183">
        <v>5850</v>
      </c>
      <c r="I89" s="183">
        <v>-360</v>
      </c>
      <c r="J89" s="183">
        <v>2160</v>
      </c>
      <c r="K89" s="183">
        <v>6990</v>
      </c>
      <c r="L89" s="183">
        <v>4740</v>
      </c>
      <c r="M89" s="183">
        <v>39120</v>
      </c>
      <c r="N89" t="str">
        <f>VLOOKUP(A89,'DT HUEVO'!$A:$F,6,0)</f>
        <v>AU/FS/GS</v>
      </c>
      <c r="O89" s="220">
        <f t="shared" ref="O89" si="3">IFERROR(AVERAGE(J89:L89),0)</f>
        <v>4630</v>
      </c>
    </row>
    <row r="90" spans="1:15">
      <c r="A90">
        <v>2114357</v>
      </c>
      <c r="B90" t="s">
        <v>1704</v>
      </c>
      <c r="C90">
        <v>288</v>
      </c>
      <c r="D90">
        <v>1140</v>
      </c>
      <c r="E90">
        <v>144</v>
      </c>
      <c r="G90">
        <v>4320</v>
      </c>
      <c r="H90">
        <v>1992</v>
      </c>
      <c r="I90">
        <v>-288</v>
      </c>
      <c r="J90">
        <v>720</v>
      </c>
      <c r="K90">
        <v>480</v>
      </c>
      <c r="L90">
        <v>996</v>
      </c>
      <c r="M90">
        <v>9792</v>
      </c>
      <c r="N90" t="str">
        <f>VLOOKUP(A90,'DT HUEVO'!$A:$F,6,0)</f>
        <v>AU/FS/GS</v>
      </c>
      <c r="O90" s="220">
        <f t="shared" ref="O90:O91" si="4">IFERROR(AVERAGE(J90:L90),0)</f>
        <v>732</v>
      </c>
    </row>
    <row r="91" spans="1:15">
      <c r="A91">
        <v>2114379</v>
      </c>
      <c r="B91" t="s">
        <v>1705</v>
      </c>
      <c r="C91">
        <v>1980</v>
      </c>
      <c r="D91">
        <v>2760</v>
      </c>
      <c r="E91">
        <v>900</v>
      </c>
      <c r="F91">
        <v>-420</v>
      </c>
      <c r="G91">
        <v>38880</v>
      </c>
      <c r="H91">
        <v>9000</v>
      </c>
      <c r="J91">
        <v>10800</v>
      </c>
      <c r="K91">
        <v>17970</v>
      </c>
      <c r="L91">
        <v>19980</v>
      </c>
      <c r="M91">
        <v>101850</v>
      </c>
      <c r="N91" t="str">
        <f>VLOOKUP(A91,'DT HUEVO'!$A:$F,6,0)</f>
        <v>AU/FS/GS</v>
      </c>
      <c r="O91" s="220">
        <f t="shared" si="4"/>
        <v>16250</v>
      </c>
    </row>
    <row r="92" spans="1:15">
      <c r="A92">
        <v>2152388</v>
      </c>
      <c r="B92" t="s">
        <v>1106</v>
      </c>
      <c r="C92">
        <v>20196</v>
      </c>
      <c r="D92">
        <v>26924</v>
      </c>
      <c r="E92">
        <v>26739</v>
      </c>
      <c r="F92">
        <v>24762</v>
      </c>
      <c r="G92">
        <v>26100</v>
      </c>
      <c r="H92">
        <v>34119</v>
      </c>
      <c r="I92">
        <v>20985</v>
      </c>
      <c r="J92">
        <v>28155</v>
      </c>
      <c r="K92">
        <v>30485</v>
      </c>
      <c r="L92">
        <v>30814</v>
      </c>
      <c r="M92">
        <v>269279</v>
      </c>
      <c r="N92" t="str">
        <f>VLOOKUP(A92,'DT HUEVO'!$A:$F,6,0)</f>
        <v>TAT</v>
      </c>
      <c r="O92" s="220">
        <f t="shared" ref="O92" si="5">IFERROR(AVERAGE(J92:L92),0)</f>
        <v>29818</v>
      </c>
    </row>
    <row r="93" spans="1:15">
      <c r="A93" t="s">
        <v>531</v>
      </c>
      <c r="C93">
        <v>5863521</v>
      </c>
      <c r="D93">
        <v>6626136</v>
      </c>
      <c r="E93">
        <v>4639430</v>
      </c>
      <c r="F93">
        <v>4567198</v>
      </c>
      <c r="G93">
        <v>4846219</v>
      </c>
      <c r="H93">
        <v>5882999</v>
      </c>
      <c r="I93">
        <v>5459175</v>
      </c>
      <c r="J93">
        <v>6176813</v>
      </c>
      <c r="K93">
        <v>5802886</v>
      </c>
      <c r="L93">
        <v>5087569</v>
      </c>
      <c r="M93">
        <v>54951946</v>
      </c>
      <c r="O93" s="220"/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1831</v>
      </c>
      <c r="F10">
        <f>+SUMIFS('INV. EDADES'!F:F,'INV. EDADES'!I:I,A10,'INV. EDADES'!G:G,C10)</f>
        <v>0</v>
      </c>
      <c r="G10">
        <f t="shared" si="0"/>
        <v>1831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2736</v>
      </c>
      <c r="F26">
        <f>+SUMIFS('INV. EDADES'!F:F,'INV. EDADES'!I:I,A26,'INV. EDADES'!G:G,C26)</f>
        <v>0</v>
      </c>
      <c r="G26">
        <f t="shared" si="0"/>
        <v>2736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16569</v>
      </c>
      <c r="F29">
        <f>+SUMIFS('INV. EDADES'!F:F,'INV. EDADES'!I:I,A29,'INV. EDADES'!G:G,C29)</f>
        <v>0</v>
      </c>
      <c r="G29">
        <f t="shared" si="0"/>
        <v>16569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5732</v>
      </c>
      <c r="F30">
        <f>+SUMIFS('INV. EDADES'!F:F,'INV. EDADES'!I:I,A30,'INV. EDADES'!G:G,C30)</f>
        <v>0</v>
      </c>
      <c r="G30">
        <f t="shared" si="0"/>
        <v>5732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4253</v>
      </c>
      <c r="F32">
        <f>+SUMIFS('INV. EDADES'!F:F,'INV. EDADES'!I:I,A32,'INV. EDADES'!G:G,C32)</f>
        <v>0</v>
      </c>
      <c r="G32">
        <f t="shared" si="0"/>
        <v>4253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755</v>
      </c>
      <c r="F38">
        <f>+SUMIFS('INV. EDADES'!F:F,'INV. EDADES'!I:I,A38,'INV. EDADES'!G:G,C38)</f>
        <v>0</v>
      </c>
      <c r="G38">
        <f t="shared" si="0"/>
        <v>755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379</v>
      </c>
      <c r="F43">
        <f>+SUMIFS('INV. EDADES'!F:F,'INV. EDADES'!I:I,A43,'INV. EDADES'!G:G,C43)</f>
        <v>0</v>
      </c>
      <c r="G43">
        <f t="shared" si="0"/>
        <v>379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4058</v>
      </c>
      <c r="F44">
        <f>+SUMIFS('INV. EDADES'!F:F,'INV. EDADES'!I:I,A44,'INV. EDADES'!G:G,C44)</f>
        <v>0</v>
      </c>
      <c r="G44">
        <f t="shared" si="0"/>
        <v>4058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846</v>
      </c>
      <c r="F45">
        <f>+SUMIFS('INV. EDADES'!F:F,'INV. EDADES'!I:I,A45,'INV. EDADES'!G:G,C45)</f>
        <v>0</v>
      </c>
      <c r="G45">
        <f t="shared" si="0"/>
        <v>846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694</v>
      </c>
      <c r="F46">
        <f>+SUMIFS('INV. EDADES'!F:F,'INV. EDADES'!I:I,A46,'INV. EDADES'!G:G,C46)</f>
        <v>0</v>
      </c>
      <c r="G46">
        <f t="shared" si="0"/>
        <v>694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128</v>
      </c>
      <c r="F47">
        <f>+SUMIFS('INV. EDADES'!F:F,'INV. EDADES'!I:I,A47,'INV. EDADES'!G:G,C47)</f>
        <v>0</v>
      </c>
      <c r="G47">
        <f t="shared" si="0"/>
        <v>128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25451</v>
      </c>
      <c r="F456">
        <f>+SUMIFS('INV. EDADES'!F:F,'INV. EDADES'!I:I,A456,'INV. EDADES'!G:G,C456)</f>
        <v>0</v>
      </c>
      <c r="G456">
        <f t="shared" si="14"/>
        <v>25451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17730</v>
      </c>
      <c r="F507">
        <f>+SUMIFS('INV. EDADES'!F:F,'INV. EDADES'!I:I,A507,'INV. EDADES'!G:G,C507)</f>
        <v>0</v>
      </c>
      <c r="G507">
        <f t="shared" si="14"/>
        <v>17730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36</v>
      </c>
      <c r="F1066">
        <f>+SUMIFS('INV. EDADES'!F:F,'INV. EDADES'!I:I,A1066,'INV. EDADES'!G:G,C1066)</f>
        <v>0</v>
      </c>
      <c r="G1066">
        <f t="shared" si="32"/>
        <v>36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22571</v>
      </c>
      <c r="F1173">
        <f>+SUMIFS('INV. EDADES'!F:F,'INV. EDADES'!I:I,A1173,'INV. EDADES'!G:G,C1173)</f>
        <v>0</v>
      </c>
      <c r="G1173">
        <f t="shared" si="36"/>
        <v>22571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5100</v>
      </c>
      <c r="F1574">
        <f>+SUMIFS('INV. EDADES'!F:F,'INV. EDADES'!I:I,A1574,'INV. EDADES'!G:G,C1574)</f>
        <v>0</v>
      </c>
      <c r="G1574">
        <f t="shared" si="48"/>
        <v>5100</v>
      </c>
      <c r="H1574" s="25">
        <f t="shared" si="49"/>
        <v>1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12570</v>
      </c>
      <c r="F2295">
        <f>+SUMIFS('INV. EDADES'!F:F,'INV. EDADES'!I:I,A2295,'INV. EDADES'!G:G,C2295)</f>
        <v>0</v>
      </c>
      <c r="G2295">
        <f t="shared" si="70"/>
        <v>12570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125716</v>
      </c>
      <c r="F2305">
        <f>+SUMIFS('INV. EDADES'!F:F,'INV. EDADES'!I:I,A2305,'INV. EDADES'!G:G,C2305)</f>
        <v>0</v>
      </c>
      <c r="G2305">
        <f t="shared" si="70"/>
        <v>125716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13830</v>
      </c>
      <c r="F2320">
        <f>+SUMIFS('INV. EDADES'!F:F,'INV. EDADES'!I:I,A2320,'INV. EDADES'!G:G,C2320)</f>
        <v>0</v>
      </c>
      <c r="G2320">
        <f t="shared" si="72"/>
        <v>13830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+SUMIFS(inv!$D$1:$D$1267,inv!$A$1:$A$1267,$B3,inv!$T$1:$T$1267,$A3,inv!$U$1:$U$1267,'DIAS DE INVENTARIO TAT'!E$1)</f>
        <v>0</v>
      </c>
      <c r="F3">
        <f>+SUMIFS(inv!$D$1:$D$1267,inv!$A$1:$A$1267,$B3,inv!$T$1:$T$1267,$A3,inv!$U$1:$U$1267,'DIAS DE INVENTARIO TAT'!F$1)</f>
        <v>0</v>
      </c>
      <c r="G3">
        <f>+SUMIFS(inv!$D$1:$D$1267,inv!$A$1:$A$1267,$B3,inv!$T$1:$T$1267,$A3,inv!$U$1:$U$1267,'DIAS DE INVENTARIO TAT'!G$1)</f>
        <v>0</v>
      </c>
      <c r="H3">
        <f>+SUMIFS(inv!$D$1:$D$1267,inv!$A$1:$A$1267,$B3,inv!$T$1:$T$1267,$A3,inv!$U$1:$U$1267,'DIAS DE INVENTARIO TAT'!H$1)</f>
        <v>0</v>
      </c>
      <c r="I3">
        <f>+SUMIFS(inv!$D$1:$D$1267,inv!$A$1:$A$1267,$B3,inv!$T$1:$T$1267,$A3,inv!$U$1:$U$1267,'DIAS DE INVENTARIO TAT'!I$1)</f>
        <v>0</v>
      </c>
      <c r="J3">
        <f>+SUMIFS(inv!$D$1:$D$1267,inv!$A$1:$A$1267,$B3,inv!$T$1:$T$1267,$A3,inv!$U$1:$U$1267,'DIAS DE INVENTARIO TAT'!J$1)</f>
        <v>0</v>
      </c>
      <c r="K3">
        <f>+SUMIFS(inv!$D$1:$D$1267,inv!$A$1:$A$1267,$B3,inv!$T$1:$T$1267,$A3,inv!$U$1:$U$1267,'DIAS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+SUMIFS(inv!$D$1:$D$1267,inv!$A$1:$A$1267,$B4,inv!$T$1:$T$1267,$A4,inv!$U$1:$U$1267,'DIAS DE INVENTARIO TAT'!E$1)</f>
        <v>0</v>
      </c>
      <c r="F4">
        <f>+SUMIFS(inv!$D$1:$D$1267,inv!$A$1:$A$1267,$B4,inv!$T$1:$T$1267,$A4,inv!$U$1:$U$1267,'DIAS DE INVENTARIO TAT'!F$1)</f>
        <v>0</v>
      </c>
      <c r="G4">
        <f>+SUMIFS(inv!$D$1:$D$1267,inv!$A$1:$A$1267,$B4,inv!$T$1:$T$1267,$A4,inv!$U$1:$U$1267,'DIAS DE INVENTARIO TAT'!G$1)</f>
        <v>0</v>
      </c>
      <c r="H4">
        <f>+SUMIFS(inv!$D$1:$D$1267,inv!$A$1:$A$1267,$B4,inv!$T$1:$T$1267,$A4,inv!$U$1:$U$1267,'DIAS DE INVENTARIO TAT'!H$1)</f>
        <v>0</v>
      </c>
      <c r="I4">
        <f>+SUMIFS(inv!$D$1:$D$1267,inv!$A$1:$A$1267,$B4,inv!$T$1:$T$1267,$A4,inv!$U$1:$U$1267,'DIAS DE INVENTARIO TAT'!I$1)</f>
        <v>0</v>
      </c>
      <c r="J4">
        <f>+SUMIFS(inv!$D$1:$D$1267,inv!$A$1:$A$1267,$B4,inv!$T$1:$T$1267,$A4,inv!$U$1:$U$1267,'DIAS DE INVENTARIO TAT'!J$1)</f>
        <v>0</v>
      </c>
      <c r="K4">
        <f>+SUMIFS(inv!$D$1:$D$1267,inv!$A$1:$A$1267,$B4,inv!$T$1:$T$1267,$A4,inv!$U$1:$U$1267,'DIAS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+SUMIFS(inv!$D$1:$D$1267,inv!$A$1:$A$1267,$B5,inv!$T$1:$T$1267,$A5,inv!$U$1:$U$1267,'DIAS DE INVENTARIO TAT'!E$1)</f>
        <v>0</v>
      </c>
      <c r="F5">
        <f>+SUMIFS(inv!$D$1:$D$1267,inv!$A$1:$A$1267,$B5,inv!$T$1:$T$1267,$A5,inv!$U$1:$U$1267,'DIAS DE INVENTARIO TAT'!F$1)</f>
        <v>0</v>
      </c>
      <c r="G5">
        <f>+SUMIFS(inv!$D$1:$D$1267,inv!$A$1:$A$1267,$B5,inv!$T$1:$T$1267,$A5,inv!$U$1:$U$1267,'DIAS DE INVENTARIO TAT'!G$1)</f>
        <v>0</v>
      </c>
      <c r="H5">
        <f>+SUMIFS(inv!$D$1:$D$1267,inv!$A$1:$A$1267,$B5,inv!$T$1:$T$1267,$A5,inv!$U$1:$U$1267,'DIAS DE INVENTARIO TAT'!H$1)</f>
        <v>0</v>
      </c>
      <c r="I5">
        <f>+SUMIFS(inv!$D$1:$D$1267,inv!$A$1:$A$1267,$B5,inv!$T$1:$T$1267,$A5,inv!$U$1:$U$1267,'DIAS DE INVENTARIO TAT'!I$1)</f>
        <v>0</v>
      </c>
      <c r="J5">
        <f>+SUMIFS(inv!$D$1:$D$1267,inv!$A$1:$A$1267,$B5,inv!$T$1:$T$1267,$A5,inv!$U$1:$U$1267,'DIAS DE INVENTARIO TAT'!J$1)</f>
        <v>0</v>
      </c>
      <c r="K5">
        <f>+SUMIFS(inv!$D$1:$D$1267,inv!$A$1:$A$1267,$B5,inv!$T$1:$T$1267,$A5,inv!$U$1:$U$1267,'DIAS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+SUMIFS(inv!$D$1:$D$1267,inv!$A$1:$A$1267,$B6,inv!$T$1:$T$1267,$A6,inv!$U$1:$U$1267,'DIAS DE INVENTARIO TAT'!E$1)</f>
        <v>0</v>
      </c>
      <c r="F6">
        <f>+SUMIFS(inv!$D$1:$D$1267,inv!$A$1:$A$1267,$B6,inv!$T$1:$T$1267,$A6,inv!$U$1:$U$1267,'DIAS DE INVENTARIO TAT'!F$1)</f>
        <v>0</v>
      </c>
      <c r="G6">
        <f>+SUMIFS(inv!$D$1:$D$1267,inv!$A$1:$A$1267,$B6,inv!$T$1:$T$1267,$A6,inv!$U$1:$U$1267,'DIAS DE INVENTARIO TAT'!G$1)</f>
        <v>0</v>
      </c>
      <c r="H6">
        <f>+SUMIFS(inv!$D$1:$D$1267,inv!$A$1:$A$1267,$B6,inv!$T$1:$T$1267,$A6,inv!$U$1:$U$1267,'DIAS DE INVENTARIO TAT'!H$1)</f>
        <v>0</v>
      </c>
      <c r="I6">
        <f>+SUMIFS(inv!$D$1:$D$1267,inv!$A$1:$A$1267,$B6,inv!$T$1:$T$1267,$A6,inv!$U$1:$U$1267,'DIAS DE INVENTARIO TAT'!I$1)</f>
        <v>0</v>
      </c>
      <c r="J6">
        <f>+SUMIFS(inv!$D$1:$D$1267,inv!$A$1:$A$1267,$B6,inv!$T$1:$T$1267,$A6,inv!$U$1:$U$1267,'DIAS DE INVENTARIO TAT'!J$1)</f>
        <v>0</v>
      </c>
      <c r="K6">
        <f>+SUMIFS(inv!$D$1:$D$1267,inv!$A$1:$A$1267,$B6,inv!$T$1:$T$1267,$A6,inv!$U$1:$U$1267,'DIAS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+SUMIFS(inv!$D$1:$D$1267,inv!$A$1:$A$1267,$B7,inv!$T$1:$T$1267,$A7,inv!$U$1:$U$1267,'DIAS DE INVENTARIO TAT'!E$1)</f>
        <v>0</v>
      </c>
      <c r="F7">
        <f>+SUMIFS(inv!$D$1:$D$1267,inv!$A$1:$A$1267,$B7,inv!$T$1:$T$1267,$A7,inv!$U$1:$U$1267,'DIAS DE INVENTARIO TAT'!F$1)</f>
        <v>0</v>
      </c>
      <c r="G7">
        <f>+SUMIFS(inv!$D$1:$D$1267,inv!$A$1:$A$1267,$B7,inv!$T$1:$T$1267,$A7,inv!$U$1:$U$1267,'DIAS DE INVENTARIO TAT'!G$1)</f>
        <v>0</v>
      </c>
      <c r="H7">
        <f>+SUMIFS(inv!$D$1:$D$1267,inv!$A$1:$A$1267,$B7,inv!$T$1:$T$1267,$A7,inv!$U$1:$U$1267,'DIAS DE INVENTARIO TAT'!H$1)</f>
        <v>0</v>
      </c>
      <c r="I7">
        <f>+SUMIFS(inv!$D$1:$D$1267,inv!$A$1:$A$1267,$B7,inv!$T$1:$T$1267,$A7,inv!$U$1:$U$1267,'DIAS DE INVENTARIO TAT'!I$1)</f>
        <v>0</v>
      </c>
      <c r="J7">
        <f>+SUMIFS(inv!$D$1:$D$1267,inv!$A$1:$A$1267,$B7,inv!$T$1:$T$1267,$A7,inv!$U$1:$U$1267,'DIAS DE INVENTARIO TAT'!J$1)</f>
        <v>0</v>
      </c>
      <c r="K7">
        <f>+SUMIFS(inv!$D$1:$D$1267,inv!$A$1:$A$1267,$B7,inv!$T$1:$T$1267,$A7,inv!$U$1:$U$1267,'DIAS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+SUMIFS(inv!$D$1:$D$1267,inv!$A$1:$A$1267,$B8,inv!$T$1:$T$1267,$A8,inv!$U$1:$U$1267,'DIAS DE INVENTARIO TAT'!E$1)</f>
        <v>0</v>
      </c>
      <c r="F8">
        <f>+SUMIFS(inv!$D$1:$D$1267,inv!$A$1:$A$1267,$B8,inv!$T$1:$T$1267,$A8,inv!$U$1:$U$1267,'DIAS DE INVENTARIO TAT'!F$1)</f>
        <v>0</v>
      </c>
      <c r="G8">
        <f>+SUMIFS(inv!$D$1:$D$1267,inv!$A$1:$A$1267,$B8,inv!$T$1:$T$1267,$A8,inv!$U$1:$U$1267,'DIAS DE INVENTARIO TAT'!G$1)</f>
        <v>0</v>
      </c>
      <c r="H8">
        <f>+SUMIFS(inv!$D$1:$D$1267,inv!$A$1:$A$1267,$B8,inv!$T$1:$T$1267,$A8,inv!$U$1:$U$1267,'DIAS DE INVENTARIO TAT'!H$1)</f>
        <v>0</v>
      </c>
      <c r="I8">
        <f>+SUMIFS(inv!$D$1:$D$1267,inv!$A$1:$A$1267,$B8,inv!$T$1:$T$1267,$A8,inv!$U$1:$U$1267,'DIAS DE INVENTARIO TAT'!I$1)</f>
        <v>0</v>
      </c>
      <c r="J8">
        <f>+SUMIFS(inv!$D$1:$D$1267,inv!$A$1:$A$1267,$B8,inv!$T$1:$T$1267,$A8,inv!$U$1:$U$1267,'DIAS DE INVENTARIO TAT'!J$1)</f>
        <v>0</v>
      </c>
      <c r="K8">
        <f>+SUMIFS(inv!$D$1:$D$1267,inv!$A$1:$A$1267,$B8,inv!$T$1:$T$1267,$A8,inv!$U$1:$U$1267,'DIAS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+SUMIFS(inv!$D$1:$D$1267,inv!$A$1:$A$1267,$B9,inv!$T$1:$T$1267,$A9,inv!$U$1:$U$1267,'DIAS DE INVENTARIO TAT'!E$1)</f>
        <v>0</v>
      </c>
      <c r="F9">
        <f>+SUMIFS(inv!$D$1:$D$1267,inv!$A$1:$A$1267,$B9,inv!$T$1:$T$1267,$A9,inv!$U$1:$U$1267,'DIAS DE INVENTARIO TAT'!F$1)</f>
        <v>0</v>
      </c>
      <c r="G9">
        <f>+SUMIFS(inv!$D$1:$D$1267,inv!$A$1:$A$1267,$B9,inv!$T$1:$T$1267,$A9,inv!$U$1:$U$1267,'DIAS DE INVENTARIO TAT'!G$1)</f>
        <v>0</v>
      </c>
      <c r="H9">
        <f>+SUMIFS(inv!$D$1:$D$1267,inv!$A$1:$A$1267,$B9,inv!$T$1:$T$1267,$A9,inv!$U$1:$U$1267,'DIAS DE INVENTARIO TAT'!H$1)</f>
        <v>0</v>
      </c>
      <c r="I9">
        <f>+SUMIFS(inv!$D$1:$D$1267,inv!$A$1:$A$1267,$B9,inv!$T$1:$T$1267,$A9,inv!$U$1:$U$1267,'DIAS DE INVENTARIO TAT'!I$1)</f>
        <v>0</v>
      </c>
      <c r="J9">
        <f>+SUMIFS(inv!$D$1:$D$1267,inv!$A$1:$A$1267,$B9,inv!$T$1:$T$1267,$A9,inv!$U$1:$U$1267,'DIAS DE INVENTARIO TAT'!J$1)</f>
        <v>0</v>
      </c>
      <c r="K9">
        <f>+SUMIFS(inv!$D$1:$D$1267,inv!$A$1:$A$1267,$B9,inv!$T$1:$T$1267,$A9,inv!$U$1:$U$1267,'DIAS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+SUMIFS(inv!$D$1:$D$1267,inv!$A$1:$A$1267,$B10,inv!$T$1:$T$1267,$A10,inv!$U$1:$U$1267,'DIAS DE INVENTARIO TAT'!E$1)</f>
        <v>0</v>
      </c>
      <c r="F10">
        <f>+SUMIFS(inv!$D$1:$D$1267,inv!$A$1:$A$1267,$B10,inv!$T$1:$T$1267,$A10,inv!$U$1:$U$1267,'DIAS DE INVENTARIO TAT'!F$1)</f>
        <v>0</v>
      </c>
      <c r="G10">
        <f>+SUMIFS(inv!$D$1:$D$1267,inv!$A$1:$A$1267,$B10,inv!$T$1:$T$1267,$A10,inv!$U$1:$U$1267,'DIAS DE INVENTARIO TAT'!G$1)</f>
        <v>0</v>
      </c>
      <c r="H10">
        <f>+SUMIFS(inv!$D$1:$D$1267,inv!$A$1:$A$1267,$B10,inv!$T$1:$T$1267,$A10,inv!$U$1:$U$1267,'DIAS DE INVENTARIO TAT'!H$1)</f>
        <v>0</v>
      </c>
      <c r="I10">
        <f>+SUMIFS(inv!$D$1:$D$1267,inv!$A$1:$A$1267,$B10,inv!$T$1:$T$1267,$A10,inv!$U$1:$U$1267,'DIAS DE INVENTARIO TAT'!I$1)</f>
        <v>0</v>
      </c>
      <c r="J10">
        <f>+SUMIFS(inv!$D$1:$D$1267,inv!$A$1:$A$1267,$B10,inv!$T$1:$T$1267,$A10,inv!$U$1:$U$1267,'DIAS DE INVENTARIO TAT'!J$1)</f>
        <v>0</v>
      </c>
      <c r="K10">
        <f>+SUMIFS(inv!$D$1:$D$1267,inv!$A$1:$A$1267,$B10,inv!$T$1:$T$1267,$A10,inv!$U$1:$U$1267,'DIAS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+SUMIFS(inv!$D$1:$D$1267,inv!$A$1:$A$1267,$B11,inv!$T$1:$T$1267,$A11,inv!$U$1:$U$1267,'DIAS DE INVENTARIO TAT'!E$1)</f>
        <v>0</v>
      </c>
      <c r="F11">
        <f>+SUMIFS(inv!$D$1:$D$1267,inv!$A$1:$A$1267,$B11,inv!$T$1:$T$1267,$A11,inv!$U$1:$U$1267,'DIAS DE INVENTARIO TAT'!F$1)</f>
        <v>0</v>
      </c>
      <c r="G11">
        <f>+SUMIFS(inv!$D$1:$D$1267,inv!$A$1:$A$1267,$B11,inv!$T$1:$T$1267,$A11,inv!$U$1:$U$1267,'DIAS DE INVENTARIO TAT'!G$1)</f>
        <v>0</v>
      </c>
      <c r="H11">
        <f>+SUMIFS(inv!$D$1:$D$1267,inv!$A$1:$A$1267,$B11,inv!$T$1:$T$1267,$A11,inv!$U$1:$U$1267,'DIAS DE INVENTARIO TAT'!H$1)</f>
        <v>0</v>
      </c>
      <c r="I11">
        <f>+SUMIFS(inv!$D$1:$D$1267,inv!$A$1:$A$1267,$B11,inv!$T$1:$T$1267,$A11,inv!$U$1:$U$1267,'DIAS DE INVENTARIO TAT'!I$1)</f>
        <v>0</v>
      </c>
      <c r="J11">
        <f>+SUMIFS(inv!$D$1:$D$1267,inv!$A$1:$A$1267,$B11,inv!$T$1:$T$1267,$A11,inv!$U$1:$U$1267,'DIAS DE INVENTARIO TAT'!J$1)</f>
        <v>0</v>
      </c>
      <c r="K11">
        <f>+SUMIFS(inv!$D$1:$D$1267,inv!$A$1:$A$1267,$B11,inv!$T$1:$T$1267,$A11,inv!$U$1:$U$1267,'DIAS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+SUMIFS(inv!$D$1:$D$1267,inv!$A$1:$A$1267,$B12,inv!$T$1:$T$1267,$A12,inv!$U$1:$U$1267,'DIAS DE INVENTARIO TAT'!E$1)</f>
        <v>0</v>
      </c>
      <c r="F12">
        <f>+SUMIFS(inv!$D$1:$D$1267,inv!$A$1:$A$1267,$B12,inv!$T$1:$T$1267,$A12,inv!$U$1:$U$1267,'DIAS DE INVENTARIO TAT'!F$1)</f>
        <v>0</v>
      </c>
      <c r="G12">
        <f>+SUMIFS(inv!$D$1:$D$1267,inv!$A$1:$A$1267,$B12,inv!$T$1:$T$1267,$A12,inv!$U$1:$U$1267,'DIAS DE INVENTARIO TAT'!G$1)</f>
        <v>0</v>
      </c>
      <c r="H12">
        <f>+SUMIFS(inv!$D$1:$D$1267,inv!$A$1:$A$1267,$B12,inv!$T$1:$T$1267,$A12,inv!$U$1:$U$1267,'DIAS DE INVENTARIO TAT'!H$1)</f>
        <v>0</v>
      </c>
      <c r="I12">
        <f>+SUMIFS(inv!$D$1:$D$1267,inv!$A$1:$A$1267,$B12,inv!$T$1:$T$1267,$A12,inv!$U$1:$U$1267,'DIAS DE INVENTARIO TAT'!I$1)</f>
        <v>0</v>
      </c>
      <c r="J12">
        <f>+SUMIFS(inv!$D$1:$D$1267,inv!$A$1:$A$1267,$B12,inv!$T$1:$T$1267,$A12,inv!$U$1:$U$1267,'DIAS DE INVENTARIO TAT'!J$1)</f>
        <v>0</v>
      </c>
      <c r="K12">
        <f>+SUMIFS(inv!$D$1:$D$1267,inv!$A$1:$A$1267,$B12,inv!$T$1:$T$1267,$A12,inv!$U$1:$U$1267,'DIAS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+SUMIFS(inv!$D$1:$D$1267,inv!$A$1:$A$1267,$B13,inv!$T$1:$T$1267,$A13,inv!$U$1:$U$1267,'DIAS DE INVENTARIO TAT'!E$1)</f>
        <v>0</v>
      </c>
      <c r="F13">
        <f>+SUMIFS(inv!$D$1:$D$1267,inv!$A$1:$A$1267,$B13,inv!$T$1:$T$1267,$A13,inv!$U$1:$U$1267,'DIAS DE INVENTARIO TAT'!F$1)</f>
        <v>0</v>
      </c>
      <c r="G13">
        <f>+SUMIFS(inv!$D$1:$D$1267,inv!$A$1:$A$1267,$B13,inv!$T$1:$T$1267,$A13,inv!$U$1:$U$1267,'DIAS DE INVENTARIO TAT'!G$1)</f>
        <v>0</v>
      </c>
      <c r="H13">
        <f>+SUMIFS(inv!$D$1:$D$1267,inv!$A$1:$A$1267,$B13,inv!$T$1:$T$1267,$A13,inv!$U$1:$U$1267,'DIAS DE INVENTARIO TAT'!H$1)</f>
        <v>0</v>
      </c>
      <c r="I13">
        <f>+SUMIFS(inv!$D$1:$D$1267,inv!$A$1:$A$1267,$B13,inv!$T$1:$T$1267,$A13,inv!$U$1:$U$1267,'DIAS DE INVENTARIO TAT'!I$1)</f>
        <v>0</v>
      </c>
      <c r="J13">
        <f>+SUMIFS(inv!$D$1:$D$1267,inv!$A$1:$A$1267,$B13,inv!$T$1:$T$1267,$A13,inv!$U$1:$U$1267,'DIAS DE INVENTARIO TAT'!J$1)</f>
        <v>0</v>
      </c>
      <c r="K13">
        <f>+SUMIFS(inv!$D$1:$D$1267,inv!$A$1:$A$1267,$B13,inv!$T$1:$T$1267,$A13,inv!$U$1:$U$1267,'DIAS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+SUMIFS(inv!$D$1:$D$1267,inv!$A$1:$A$1267,$B14,inv!$T$1:$T$1267,$A14,inv!$U$1:$U$1267,'DIAS DE INVENTARIO TAT'!E$1)</f>
        <v>0</v>
      </c>
      <c r="F14">
        <f>+SUMIFS(inv!$D$1:$D$1267,inv!$A$1:$A$1267,$B14,inv!$T$1:$T$1267,$A14,inv!$U$1:$U$1267,'DIAS DE INVENTARIO TAT'!F$1)</f>
        <v>0</v>
      </c>
      <c r="G14">
        <f>+SUMIFS(inv!$D$1:$D$1267,inv!$A$1:$A$1267,$B14,inv!$T$1:$T$1267,$A14,inv!$U$1:$U$1267,'DIAS DE INVENTARIO TAT'!G$1)</f>
        <v>0</v>
      </c>
      <c r="H14">
        <f>+SUMIFS(inv!$D$1:$D$1267,inv!$A$1:$A$1267,$B14,inv!$T$1:$T$1267,$A14,inv!$U$1:$U$1267,'DIAS DE INVENTARIO TAT'!H$1)</f>
        <v>0</v>
      </c>
      <c r="I14">
        <f>+SUMIFS(inv!$D$1:$D$1267,inv!$A$1:$A$1267,$B14,inv!$T$1:$T$1267,$A14,inv!$U$1:$U$1267,'DIAS DE INVENTARIO TAT'!I$1)</f>
        <v>0</v>
      </c>
      <c r="J14">
        <f>+SUMIFS(inv!$D$1:$D$1267,inv!$A$1:$A$1267,$B14,inv!$T$1:$T$1267,$A14,inv!$U$1:$U$1267,'DIAS DE INVENTARIO TAT'!J$1)</f>
        <v>0</v>
      </c>
      <c r="K14">
        <f>+SUMIFS(inv!$D$1:$D$1267,inv!$A$1:$A$1267,$B14,inv!$T$1:$T$1267,$A14,inv!$U$1:$U$1267,'DIAS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+SUMIFS(inv!$D$1:$D$1267,inv!$A$1:$A$1267,$B15,inv!$T$1:$T$1267,$A15,inv!$U$1:$U$1267,'DIAS DE INVENTARIO TAT'!E$1)</f>
        <v>0</v>
      </c>
      <c r="F15">
        <f>+SUMIFS(inv!$D$1:$D$1267,inv!$A$1:$A$1267,$B15,inv!$T$1:$T$1267,$A15,inv!$U$1:$U$1267,'DIAS DE INVENTARIO TAT'!F$1)</f>
        <v>0</v>
      </c>
      <c r="G15">
        <f>+SUMIFS(inv!$D$1:$D$1267,inv!$A$1:$A$1267,$B15,inv!$T$1:$T$1267,$A15,inv!$U$1:$U$1267,'DIAS DE INVENTARIO TAT'!G$1)</f>
        <v>0</v>
      </c>
      <c r="H15">
        <f>+SUMIFS(inv!$D$1:$D$1267,inv!$A$1:$A$1267,$B15,inv!$T$1:$T$1267,$A15,inv!$U$1:$U$1267,'DIAS DE INVENTARIO TAT'!H$1)</f>
        <v>0</v>
      </c>
      <c r="I15">
        <f>+SUMIFS(inv!$D$1:$D$1267,inv!$A$1:$A$1267,$B15,inv!$T$1:$T$1267,$A15,inv!$U$1:$U$1267,'DIAS DE INVENTARIO TAT'!I$1)</f>
        <v>0</v>
      </c>
      <c r="J15">
        <f>+SUMIFS(inv!$D$1:$D$1267,inv!$A$1:$A$1267,$B15,inv!$T$1:$T$1267,$A15,inv!$U$1:$U$1267,'DIAS DE INVENTARIO TAT'!J$1)</f>
        <v>0</v>
      </c>
      <c r="K15">
        <f>+SUMIFS(inv!$D$1:$D$1267,inv!$A$1:$A$1267,$B15,inv!$T$1:$T$1267,$A15,inv!$U$1:$U$1267,'DIAS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+SUMIFS(inv!$D$1:$D$1267,inv!$A$1:$A$1267,$B16,inv!$T$1:$T$1267,$A16,inv!$U$1:$U$1267,'DIAS DE INVENTARIO TAT'!E$1)</f>
        <v>0</v>
      </c>
      <c r="F16">
        <f>+SUMIFS(inv!$D$1:$D$1267,inv!$A$1:$A$1267,$B16,inv!$T$1:$T$1267,$A16,inv!$U$1:$U$1267,'DIAS DE INVENTARIO TAT'!F$1)</f>
        <v>0</v>
      </c>
      <c r="G16">
        <f>+SUMIFS(inv!$D$1:$D$1267,inv!$A$1:$A$1267,$B16,inv!$T$1:$T$1267,$A16,inv!$U$1:$U$1267,'DIAS DE INVENTARIO TAT'!G$1)</f>
        <v>0</v>
      </c>
      <c r="H16">
        <f>+SUMIFS(inv!$D$1:$D$1267,inv!$A$1:$A$1267,$B16,inv!$T$1:$T$1267,$A16,inv!$U$1:$U$1267,'DIAS DE INVENTARIO TAT'!H$1)</f>
        <v>0</v>
      </c>
      <c r="I16">
        <f>+SUMIFS(inv!$D$1:$D$1267,inv!$A$1:$A$1267,$B16,inv!$T$1:$T$1267,$A16,inv!$U$1:$U$1267,'DIAS DE INVENTARIO TAT'!I$1)</f>
        <v>0</v>
      </c>
      <c r="J16">
        <f>+SUMIFS(inv!$D$1:$D$1267,inv!$A$1:$A$1267,$B16,inv!$T$1:$T$1267,$A16,inv!$U$1:$U$1267,'DIAS DE INVENTARIO TAT'!J$1)</f>
        <v>0</v>
      </c>
      <c r="K16">
        <f>+SUMIFS(inv!$D$1:$D$1267,inv!$A$1:$A$1267,$B16,inv!$T$1:$T$1267,$A16,inv!$U$1:$U$1267,'DIAS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+SUMIFS(inv!$D$1:$D$1267,inv!$A$1:$A$1267,$B17,inv!$T$1:$T$1267,$A17,inv!$U$1:$U$1267,'DIAS DE INVENTARIO TAT'!E$1)</f>
        <v>0</v>
      </c>
      <c r="F17">
        <f>+SUMIFS(inv!$D$1:$D$1267,inv!$A$1:$A$1267,$B17,inv!$T$1:$T$1267,$A17,inv!$U$1:$U$1267,'DIAS DE INVENTARIO TAT'!F$1)</f>
        <v>0</v>
      </c>
      <c r="G17">
        <f>+SUMIFS(inv!$D$1:$D$1267,inv!$A$1:$A$1267,$B17,inv!$T$1:$T$1267,$A17,inv!$U$1:$U$1267,'DIAS DE INVENTARIO TAT'!G$1)</f>
        <v>0</v>
      </c>
      <c r="H17">
        <f>+SUMIFS(inv!$D$1:$D$1267,inv!$A$1:$A$1267,$B17,inv!$T$1:$T$1267,$A17,inv!$U$1:$U$1267,'DIAS DE INVENTARIO TAT'!H$1)</f>
        <v>0</v>
      </c>
      <c r="I17">
        <f>+SUMIFS(inv!$D$1:$D$1267,inv!$A$1:$A$1267,$B17,inv!$T$1:$T$1267,$A17,inv!$U$1:$U$1267,'DIAS DE INVENTARIO TAT'!I$1)</f>
        <v>0</v>
      </c>
      <c r="J17">
        <f>+SUMIFS(inv!$D$1:$D$1267,inv!$A$1:$A$1267,$B17,inv!$T$1:$T$1267,$A17,inv!$U$1:$U$1267,'DIAS DE INVENTARIO TAT'!J$1)</f>
        <v>0</v>
      </c>
      <c r="K17">
        <f>+SUMIFS(inv!$D$1:$D$1267,inv!$A$1:$A$1267,$B17,inv!$T$1:$T$1267,$A17,inv!$U$1:$U$1267,'DIAS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+SUMIFS(inv!$D$1:$D$1267,inv!$A$1:$A$1267,$B18,inv!$T$1:$T$1267,$A18,inv!$U$1:$U$1267,'DIAS DE INVENTARIO TAT'!E$1)</f>
        <v>0</v>
      </c>
      <c r="F18">
        <f>+SUMIFS(inv!$D$1:$D$1267,inv!$A$1:$A$1267,$B18,inv!$T$1:$T$1267,$A18,inv!$U$1:$U$1267,'DIAS DE INVENTARIO TAT'!F$1)</f>
        <v>0</v>
      </c>
      <c r="G18">
        <f>+SUMIFS(inv!$D$1:$D$1267,inv!$A$1:$A$1267,$B18,inv!$T$1:$T$1267,$A18,inv!$U$1:$U$1267,'DIAS DE INVENTARIO TAT'!G$1)</f>
        <v>0</v>
      </c>
      <c r="H18">
        <f>+SUMIFS(inv!$D$1:$D$1267,inv!$A$1:$A$1267,$B18,inv!$T$1:$T$1267,$A18,inv!$U$1:$U$1267,'DIAS DE INVENTARIO TAT'!H$1)</f>
        <v>0</v>
      </c>
      <c r="I18">
        <f>+SUMIFS(inv!$D$1:$D$1267,inv!$A$1:$A$1267,$B18,inv!$T$1:$T$1267,$A18,inv!$U$1:$U$1267,'DIAS DE INVENTARIO TAT'!I$1)</f>
        <v>0</v>
      </c>
      <c r="J18">
        <f>+SUMIFS(inv!$D$1:$D$1267,inv!$A$1:$A$1267,$B18,inv!$T$1:$T$1267,$A18,inv!$U$1:$U$1267,'DIAS DE INVENTARIO TAT'!J$1)</f>
        <v>0</v>
      </c>
      <c r="K18">
        <f>+SUMIFS(inv!$D$1:$D$1267,inv!$A$1:$A$1267,$B18,inv!$T$1:$T$1267,$A18,inv!$U$1:$U$1267,'DIAS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+SUMIFS(inv!$D$1:$D$1267,inv!$A$1:$A$1267,$B19,inv!$T$1:$T$1267,$A19,inv!$U$1:$U$1267,'DIAS DE INVENTARIO TAT'!E$1)</f>
        <v>0</v>
      </c>
      <c r="F19">
        <f>+SUMIFS(inv!$D$1:$D$1267,inv!$A$1:$A$1267,$B19,inv!$T$1:$T$1267,$A19,inv!$U$1:$U$1267,'DIAS DE INVENTARIO TAT'!F$1)</f>
        <v>0</v>
      </c>
      <c r="G19">
        <f>+SUMIFS(inv!$D$1:$D$1267,inv!$A$1:$A$1267,$B19,inv!$T$1:$T$1267,$A19,inv!$U$1:$U$1267,'DIAS DE INVENTARIO TAT'!G$1)</f>
        <v>0</v>
      </c>
      <c r="H19">
        <f>+SUMIFS(inv!$D$1:$D$1267,inv!$A$1:$A$1267,$B19,inv!$T$1:$T$1267,$A19,inv!$U$1:$U$1267,'DIAS DE INVENTARIO TAT'!H$1)</f>
        <v>0</v>
      </c>
      <c r="I19">
        <f>+SUMIFS(inv!$D$1:$D$1267,inv!$A$1:$A$1267,$B19,inv!$T$1:$T$1267,$A19,inv!$U$1:$U$1267,'DIAS DE INVENTARIO TAT'!I$1)</f>
        <v>0</v>
      </c>
      <c r="J19">
        <f>+SUMIFS(inv!$D$1:$D$1267,inv!$A$1:$A$1267,$B19,inv!$T$1:$T$1267,$A19,inv!$U$1:$U$1267,'DIAS DE INVENTARIO TAT'!J$1)</f>
        <v>0</v>
      </c>
      <c r="K19">
        <f>+SUMIFS(inv!$D$1:$D$1267,inv!$A$1:$A$1267,$B19,inv!$T$1:$T$1267,$A19,inv!$U$1:$U$1267,'DIAS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+SUMIFS(inv!$D$1:$D$1267,inv!$A$1:$A$1267,$B20,inv!$T$1:$T$1267,$A20,inv!$U$1:$U$1267,'DIAS DE INVENTARIO TAT'!E$1)</f>
        <v>0</v>
      </c>
      <c r="F20">
        <f>+SUMIFS(inv!$D$1:$D$1267,inv!$A$1:$A$1267,$B20,inv!$T$1:$T$1267,$A20,inv!$U$1:$U$1267,'DIAS DE INVENTARIO TAT'!F$1)</f>
        <v>0</v>
      </c>
      <c r="G20">
        <f>+SUMIFS(inv!$D$1:$D$1267,inv!$A$1:$A$1267,$B20,inv!$T$1:$T$1267,$A20,inv!$U$1:$U$1267,'DIAS DE INVENTARIO TAT'!G$1)</f>
        <v>0</v>
      </c>
      <c r="H20">
        <f>+SUMIFS(inv!$D$1:$D$1267,inv!$A$1:$A$1267,$B20,inv!$T$1:$T$1267,$A20,inv!$U$1:$U$1267,'DIAS DE INVENTARIO TAT'!H$1)</f>
        <v>0</v>
      </c>
      <c r="I20">
        <f>+SUMIFS(inv!$D$1:$D$1267,inv!$A$1:$A$1267,$B20,inv!$T$1:$T$1267,$A20,inv!$U$1:$U$1267,'DIAS DE INVENTARIO TAT'!I$1)</f>
        <v>0</v>
      </c>
      <c r="J20">
        <f>+SUMIFS(inv!$D$1:$D$1267,inv!$A$1:$A$1267,$B20,inv!$T$1:$T$1267,$A20,inv!$U$1:$U$1267,'DIAS DE INVENTARIO TAT'!J$1)</f>
        <v>0</v>
      </c>
      <c r="K20">
        <f>+SUMIFS(inv!$D$1:$D$1267,inv!$A$1:$A$1267,$B20,inv!$T$1:$T$1267,$A20,inv!$U$1:$U$1267,'DIAS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+SUMIFS(inv!$D$1:$D$1267,inv!$A$1:$A$1267,$B21,inv!$T$1:$T$1267,$A21,inv!$U$1:$U$1267,'DIAS DE INVENTARIO TAT'!E$1)</f>
        <v>0</v>
      </c>
      <c r="F21">
        <f>+SUMIFS(inv!$D$1:$D$1267,inv!$A$1:$A$1267,$B21,inv!$T$1:$T$1267,$A21,inv!$U$1:$U$1267,'DIAS DE INVENTARIO TAT'!F$1)</f>
        <v>0</v>
      </c>
      <c r="G21">
        <f>+SUMIFS(inv!$D$1:$D$1267,inv!$A$1:$A$1267,$B21,inv!$T$1:$T$1267,$A21,inv!$U$1:$U$1267,'DIAS DE INVENTARIO TAT'!G$1)</f>
        <v>0</v>
      </c>
      <c r="H21">
        <f>+SUMIFS(inv!$D$1:$D$1267,inv!$A$1:$A$1267,$B21,inv!$T$1:$T$1267,$A21,inv!$U$1:$U$1267,'DIAS DE INVENTARIO TAT'!H$1)</f>
        <v>0</v>
      </c>
      <c r="I21">
        <f>+SUMIFS(inv!$D$1:$D$1267,inv!$A$1:$A$1267,$B21,inv!$T$1:$T$1267,$A21,inv!$U$1:$U$1267,'DIAS DE INVENTARIO TAT'!I$1)</f>
        <v>0</v>
      </c>
      <c r="J21">
        <f>+SUMIFS(inv!$D$1:$D$1267,inv!$A$1:$A$1267,$B21,inv!$T$1:$T$1267,$A21,inv!$U$1:$U$1267,'DIAS DE INVENTARIO TAT'!J$1)</f>
        <v>0</v>
      </c>
      <c r="K21">
        <f>+SUMIFS(inv!$D$1:$D$1267,inv!$A$1:$A$1267,$B21,inv!$T$1:$T$1267,$A21,inv!$U$1:$U$1267,'DIAS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+SUMIFS(inv!$D$1:$D$1267,inv!$A$1:$A$1267,$B22,inv!$T$1:$T$1267,$A22,inv!$U$1:$U$1267,'DIAS DE INVENTARIO TAT'!E$1)</f>
        <v>0</v>
      </c>
      <c r="F22">
        <f>+SUMIFS(inv!$D$1:$D$1267,inv!$A$1:$A$1267,$B22,inv!$T$1:$T$1267,$A22,inv!$U$1:$U$1267,'DIAS DE INVENTARIO TAT'!F$1)</f>
        <v>0</v>
      </c>
      <c r="G22">
        <f>+SUMIFS(inv!$D$1:$D$1267,inv!$A$1:$A$1267,$B22,inv!$T$1:$T$1267,$A22,inv!$U$1:$U$1267,'DIAS DE INVENTARIO TAT'!G$1)</f>
        <v>0</v>
      </c>
      <c r="H22">
        <f>+SUMIFS(inv!$D$1:$D$1267,inv!$A$1:$A$1267,$B22,inv!$T$1:$T$1267,$A22,inv!$U$1:$U$1267,'DIAS DE INVENTARIO TAT'!H$1)</f>
        <v>0</v>
      </c>
      <c r="I22">
        <f>+SUMIFS(inv!$D$1:$D$1267,inv!$A$1:$A$1267,$B22,inv!$T$1:$T$1267,$A22,inv!$U$1:$U$1267,'DIAS DE INVENTARIO TAT'!I$1)</f>
        <v>0</v>
      </c>
      <c r="J22">
        <f>+SUMIFS(inv!$D$1:$D$1267,inv!$A$1:$A$1267,$B22,inv!$T$1:$T$1267,$A22,inv!$U$1:$U$1267,'DIAS DE INVENTARIO TAT'!J$1)</f>
        <v>0</v>
      </c>
      <c r="K22">
        <f>+SUMIFS(inv!$D$1:$D$1267,inv!$A$1:$A$1267,$B22,inv!$T$1:$T$1267,$A22,inv!$U$1:$U$1267,'DIAS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+SUMIFS(inv!$D$1:$D$1267,inv!$A$1:$A$1267,$B23,inv!$T$1:$T$1267,$A23,inv!$U$1:$U$1267,'DIAS DE INVENTARIO TAT'!E$1)</f>
        <v>0</v>
      </c>
      <c r="F23">
        <f>+SUMIFS(inv!$D$1:$D$1267,inv!$A$1:$A$1267,$B23,inv!$T$1:$T$1267,$A23,inv!$U$1:$U$1267,'DIAS DE INVENTARIO TAT'!F$1)</f>
        <v>0</v>
      </c>
      <c r="G23">
        <f>+SUMIFS(inv!$D$1:$D$1267,inv!$A$1:$A$1267,$B23,inv!$T$1:$T$1267,$A23,inv!$U$1:$U$1267,'DIAS DE INVENTARIO TAT'!G$1)</f>
        <v>0</v>
      </c>
      <c r="H23">
        <f>+SUMIFS(inv!$D$1:$D$1267,inv!$A$1:$A$1267,$B23,inv!$T$1:$T$1267,$A23,inv!$U$1:$U$1267,'DIAS DE INVENTARIO TAT'!H$1)</f>
        <v>0</v>
      </c>
      <c r="I23">
        <f>+SUMIFS(inv!$D$1:$D$1267,inv!$A$1:$A$1267,$B23,inv!$T$1:$T$1267,$A23,inv!$U$1:$U$1267,'DIAS DE INVENTARIO TAT'!I$1)</f>
        <v>0</v>
      </c>
      <c r="J23">
        <f>+SUMIFS(inv!$D$1:$D$1267,inv!$A$1:$A$1267,$B23,inv!$T$1:$T$1267,$A23,inv!$U$1:$U$1267,'DIAS DE INVENTARIO TAT'!J$1)</f>
        <v>0</v>
      </c>
      <c r="K23">
        <f>+SUMIFS(inv!$D$1:$D$1267,inv!$A$1:$A$1267,$B23,inv!$T$1:$T$1267,$A23,inv!$U$1:$U$1267,'DIAS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+SUMIFS(inv!$D$1:$D$1267,inv!$A$1:$A$1267,$B24,inv!$T$1:$T$1267,$A24,inv!$U$1:$U$1267,'DIAS DE INVENTARIO TAT'!E$1)</f>
        <v>0</v>
      </c>
      <c r="F24">
        <f>+SUMIFS(inv!$D$1:$D$1267,inv!$A$1:$A$1267,$B24,inv!$T$1:$T$1267,$A24,inv!$U$1:$U$1267,'DIAS DE INVENTARIO TAT'!F$1)</f>
        <v>0</v>
      </c>
      <c r="G24">
        <f>+SUMIFS(inv!$D$1:$D$1267,inv!$A$1:$A$1267,$B24,inv!$T$1:$T$1267,$A24,inv!$U$1:$U$1267,'DIAS DE INVENTARIO TAT'!G$1)</f>
        <v>0</v>
      </c>
      <c r="H24">
        <f>+SUMIFS(inv!$D$1:$D$1267,inv!$A$1:$A$1267,$B24,inv!$T$1:$T$1267,$A24,inv!$U$1:$U$1267,'DIAS DE INVENTARIO TAT'!H$1)</f>
        <v>0</v>
      </c>
      <c r="I24">
        <f>+SUMIFS(inv!$D$1:$D$1267,inv!$A$1:$A$1267,$B24,inv!$T$1:$T$1267,$A24,inv!$U$1:$U$1267,'DIAS DE INVENTARIO TAT'!I$1)</f>
        <v>0</v>
      </c>
      <c r="J24">
        <f>+SUMIFS(inv!$D$1:$D$1267,inv!$A$1:$A$1267,$B24,inv!$T$1:$T$1267,$A24,inv!$U$1:$U$1267,'DIAS DE INVENTARIO TAT'!J$1)</f>
        <v>0</v>
      </c>
      <c r="K24">
        <f>+SUMIFS(inv!$D$1:$D$1267,inv!$A$1:$A$1267,$B24,inv!$T$1:$T$1267,$A24,inv!$U$1:$U$1267,'DIAS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22571</v>
      </c>
      <c r="E25">
        <f>+SUMIFS(inv!$D$1:$D$1267,inv!$A$1:$A$1267,$B25,inv!$T$1:$T$1267,$A25,inv!$U$1:$U$1267,'DIAS DE INVENTARIO TAT'!E$1)</f>
        <v>0</v>
      </c>
      <c r="F25">
        <f>+SUMIFS(inv!$D$1:$D$1267,inv!$A$1:$A$1267,$B25,inv!$T$1:$T$1267,$A25,inv!$U$1:$U$1267,'DIAS DE INVENTARIO TAT'!F$1)</f>
        <v>0</v>
      </c>
      <c r="G25">
        <f>+SUMIFS(inv!$D$1:$D$1267,inv!$A$1:$A$1267,$B25,inv!$T$1:$T$1267,$A25,inv!$U$1:$U$1267,'DIAS DE INVENTARIO TAT'!G$1)</f>
        <v>22571</v>
      </c>
      <c r="H25">
        <f>+SUMIFS(inv!$D$1:$D$1267,inv!$A$1:$A$1267,$B25,inv!$T$1:$T$1267,$A25,inv!$U$1:$U$1267,'DIAS DE INVENTARIO TAT'!H$1)</f>
        <v>0</v>
      </c>
      <c r="I25">
        <f>+SUMIFS(inv!$D$1:$D$1267,inv!$A$1:$A$1267,$B25,inv!$T$1:$T$1267,$A25,inv!$U$1:$U$1267,'DIAS DE INVENTARIO TAT'!I$1)</f>
        <v>0</v>
      </c>
      <c r="J25">
        <f>+SUMIFS(inv!$D$1:$D$1267,inv!$A$1:$A$1267,$B25,inv!$T$1:$T$1267,$A25,inv!$U$1:$U$1267,'DIAS DE INVENTARIO TAT'!J$1)</f>
        <v>0</v>
      </c>
      <c r="K25">
        <f>+SUMIFS(inv!$D$1:$D$1267,inv!$A$1:$A$1267,$B25,inv!$T$1:$T$1267,$A25,inv!$U$1:$U$1267,'DIAS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+SUMIFS(inv!$D$1:$D$1267,inv!$A$1:$A$1267,$B26,inv!$T$1:$T$1267,$A26,inv!$U$1:$U$1267,'DIAS DE INVENTARIO TAT'!E$1)</f>
        <v>0</v>
      </c>
      <c r="F26">
        <f>+SUMIFS(inv!$D$1:$D$1267,inv!$A$1:$A$1267,$B26,inv!$T$1:$T$1267,$A26,inv!$U$1:$U$1267,'DIAS DE INVENTARIO TAT'!F$1)</f>
        <v>0</v>
      </c>
      <c r="G26">
        <f>+SUMIFS(inv!$D$1:$D$1267,inv!$A$1:$A$1267,$B26,inv!$T$1:$T$1267,$A26,inv!$U$1:$U$1267,'DIAS DE INVENTARIO TAT'!G$1)</f>
        <v>0</v>
      </c>
      <c r="H26">
        <f>+SUMIFS(inv!$D$1:$D$1267,inv!$A$1:$A$1267,$B26,inv!$T$1:$T$1267,$A26,inv!$U$1:$U$1267,'DIAS DE INVENTARIO TAT'!H$1)</f>
        <v>0</v>
      </c>
      <c r="I26">
        <f>+SUMIFS(inv!$D$1:$D$1267,inv!$A$1:$A$1267,$B26,inv!$T$1:$T$1267,$A26,inv!$U$1:$U$1267,'DIAS DE INVENTARIO TAT'!I$1)</f>
        <v>0</v>
      </c>
      <c r="J26">
        <f>+SUMIFS(inv!$D$1:$D$1267,inv!$A$1:$A$1267,$B26,inv!$T$1:$T$1267,$A26,inv!$U$1:$U$1267,'DIAS DE INVENTARIO TAT'!J$1)</f>
        <v>0</v>
      </c>
      <c r="K26">
        <f>+SUMIFS(inv!$D$1:$D$1267,inv!$A$1:$A$1267,$B26,inv!$T$1:$T$1267,$A26,inv!$U$1:$U$1267,'DIAS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+SUMIFS(inv!$D$1:$D$1267,inv!$A$1:$A$1267,$B27,inv!$T$1:$T$1267,$A27,inv!$U$1:$U$1267,'DIAS DE INVENTARIO TAT'!E$1)</f>
        <v>0</v>
      </c>
      <c r="F27">
        <f>+SUMIFS(inv!$D$1:$D$1267,inv!$A$1:$A$1267,$B27,inv!$T$1:$T$1267,$A27,inv!$U$1:$U$1267,'DIAS DE INVENTARIO TAT'!F$1)</f>
        <v>0</v>
      </c>
      <c r="G27">
        <f>+SUMIFS(inv!$D$1:$D$1267,inv!$A$1:$A$1267,$B27,inv!$T$1:$T$1267,$A27,inv!$U$1:$U$1267,'DIAS DE INVENTARIO TAT'!G$1)</f>
        <v>0</v>
      </c>
      <c r="H27">
        <f>+SUMIFS(inv!$D$1:$D$1267,inv!$A$1:$A$1267,$B27,inv!$T$1:$T$1267,$A27,inv!$U$1:$U$1267,'DIAS DE INVENTARIO TAT'!H$1)</f>
        <v>0</v>
      </c>
      <c r="I27">
        <f>+SUMIFS(inv!$D$1:$D$1267,inv!$A$1:$A$1267,$B27,inv!$T$1:$T$1267,$A27,inv!$U$1:$U$1267,'DIAS DE INVENTARIO TAT'!I$1)</f>
        <v>0</v>
      </c>
      <c r="J27">
        <f>+SUMIFS(inv!$D$1:$D$1267,inv!$A$1:$A$1267,$B27,inv!$T$1:$T$1267,$A27,inv!$U$1:$U$1267,'DIAS DE INVENTARIO TAT'!J$1)</f>
        <v>0</v>
      </c>
      <c r="K27">
        <f>+SUMIFS(inv!$D$1:$D$1267,inv!$A$1:$A$1267,$B27,inv!$T$1:$T$1267,$A27,inv!$U$1:$U$1267,'DIAS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+SUMIFS(inv!$D$1:$D$1267,inv!$A$1:$A$1267,$B28,inv!$T$1:$T$1267,$A28,inv!$U$1:$U$1267,'DIAS DE INVENTARIO TAT'!E$1)</f>
        <v>0</v>
      </c>
      <c r="F28">
        <f>+SUMIFS(inv!$D$1:$D$1267,inv!$A$1:$A$1267,$B28,inv!$T$1:$T$1267,$A28,inv!$U$1:$U$1267,'DIAS DE INVENTARIO TAT'!F$1)</f>
        <v>0</v>
      </c>
      <c r="G28">
        <f>+SUMIFS(inv!$D$1:$D$1267,inv!$A$1:$A$1267,$B28,inv!$T$1:$T$1267,$A28,inv!$U$1:$U$1267,'DIAS DE INVENTARIO TAT'!G$1)</f>
        <v>0</v>
      </c>
      <c r="H28">
        <f>+SUMIFS(inv!$D$1:$D$1267,inv!$A$1:$A$1267,$B28,inv!$T$1:$T$1267,$A28,inv!$U$1:$U$1267,'DIAS DE INVENTARIO TAT'!H$1)</f>
        <v>0</v>
      </c>
      <c r="I28">
        <f>+SUMIFS(inv!$D$1:$D$1267,inv!$A$1:$A$1267,$B28,inv!$T$1:$T$1267,$A28,inv!$U$1:$U$1267,'DIAS DE INVENTARIO TAT'!I$1)</f>
        <v>0</v>
      </c>
      <c r="J28">
        <f>+SUMIFS(inv!$D$1:$D$1267,inv!$A$1:$A$1267,$B28,inv!$T$1:$T$1267,$A28,inv!$U$1:$U$1267,'DIAS DE INVENTARIO TAT'!J$1)</f>
        <v>0</v>
      </c>
      <c r="K28">
        <f>+SUMIFS(inv!$D$1:$D$1267,inv!$A$1:$A$1267,$B28,inv!$T$1:$T$1267,$A28,inv!$U$1:$U$1267,'DIAS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+SUMIFS(inv!$D$1:$D$1267,inv!$A$1:$A$1267,$B29,inv!$T$1:$T$1267,$A29,inv!$U$1:$U$1267,'DIAS DE INVENTARIO TAT'!E$1)</f>
        <v>0</v>
      </c>
      <c r="F29">
        <f>+SUMIFS(inv!$D$1:$D$1267,inv!$A$1:$A$1267,$B29,inv!$T$1:$T$1267,$A29,inv!$U$1:$U$1267,'DIAS DE INVENTARIO TAT'!F$1)</f>
        <v>0</v>
      </c>
      <c r="G29">
        <f>+SUMIFS(inv!$D$1:$D$1267,inv!$A$1:$A$1267,$B29,inv!$T$1:$T$1267,$A29,inv!$U$1:$U$1267,'DIAS DE INVENTARIO TAT'!G$1)</f>
        <v>0</v>
      </c>
      <c r="H29">
        <f>+SUMIFS(inv!$D$1:$D$1267,inv!$A$1:$A$1267,$B29,inv!$T$1:$T$1267,$A29,inv!$U$1:$U$1267,'DIAS DE INVENTARIO TAT'!H$1)</f>
        <v>0</v>
      </c>
      <c r="I29">
        <f>+SUMIFS(inv!$D$1:$D$1267,inv!$A$1:$A$1267,$B29,inv!$T$1:$T$1267,$A29,inv!$U$1:$U$1267,'DIAS DE INVENTARIO TAT'!I$1)</f>
        <v>0</v>
      </c>
      <c r="J29">
        <f>+SUMIFS(inv!$D$1:$D$1267,inv!$A$1:$A$1267,$B29,inv!$T$1:$T$1267,$A29,inv!$U$1:$U$1267,'DIAS DE INVENTARIO TAT'!J$1)</f>
        <v>0</v>
      </c>
      <c r="K29">
        <f>+SUMIFS(inv!$D$1:$D$1267,inv!$A$1:$A$1267,$B29,inv!$T$1:$T$1267,$A29,inv!$U$1:$U$1267,'DIAS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+SUMIFS(inv!$D$1:$D$1267,inv!$A$1:$A$1267,$B30,inv!$T$1:$T$1267,$A30,inv!$U$1:$U$1267,'DIAS DE INVENTARIO TAT'!E$1)</f>
        <v>0</v>
      </c>
      <c r="F30">
        <f>+SUMIFS(inv!$D$1:$D$1267,inv!$A$1:$A$1267,$B30,inv!$T$1:$T$1267,$A30,inv!$U$1:$U$1267,'DIAS DE INVENTARIO TAT'!F$1)</f>
        <v>0</v>
      </c>
      <c r="G30">
        <f>+SUMIFS(inv!$D$1:$D$1267,inv!$A$1:$A$1267,$B30,inv!$T$1:$T$1267,$A30,inv!$U$1:$U$1267,'DIAS DE INVENTARIO TAT'!G$1)</f>
        <v>0</v>
      </c>
      <c r="H30">
        <f>+SUMIFS(inv!$D$1:$D$1267,inv!$A$1:$A$1267,$B30,inv!$T$1:$T$1267,$A30,inv!$U$1:$U$1267,'DIAS DE INVENTARIO TAT'!H$1)</f>
        <v>0</v>
      </c>
      <c r="I30">
        <f>+SUMIFS(inv!$D$1:$D$1267,inv!$A$1:$A$1267,$B30,inv!$T$1:$T$1267,$A30,inv!$U$1:$U$1267,'DIAS DE INVENTARIO TAT'!I$1)</f>
        <v>0</v>
      </c>
      <c r="J30">
        <f>+SUMIFS(inv!$D$1:$D$1267,inv!$A$1:$A$1267,$B30,inv!$T$1:$T$1267,$A30,inv!$U$1:$U$1267,'DIAS DE INVENTARIO TAT'!J$1)</f>
        <v>0</v>
      </c>
      <c r="K30">
        <f>+SUMIFS(inv!$D$1:$D$1267,inv!$A$1:$A$1267,$B30,inv!$T$1:$T$1267,$A30,inv!$U$1:$U$1267,'DIAS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+SUMIFS(inv!$D$1:$D$1267,inv!$A$1:$A$1267,$B31,inv!$T$1:$T$1267,$A31,inv!$U$1:$U$1267,'DIAS DE INVENTARIO TAT'!E$1)</f>
        <v>0</v>
      </c>
      <c r="F31">
        <f>+SUMIFS(inv!$D$1:$D$1267,inv!$A$1:$A$1267,$B31,inv!$T$1:$T$1267,$A31,inv!$U$1:$U$1267,'DIAS DE INVENTARIO TAT'!F$1)</f>
        <v>0</v>
      </c>
      <c r="G31">
        <f>+SUMIFS(inv!$D$1:$D$1267,inv!$A$1:$A$1267,$B31,inv!$T$1:$T$1267,$A31,inv!$U$1:$U$1267,'DIAS DE INVENTARIO TAT'!G$1)</f>
        <v>0</v>
      </c>
      <c r="H31">
        <f>+SUMIFS(inv!$D$1:$D$1267,inv!$A$1:$A$1267,$B31,inv!$T$1:$T$1267,$A31,inv!$U$1:$U$1267,'DIAS DE INVENTARIO TAT'!H$1)</f>
        <v>0</v>
      </c>
      <c r="I31">
        <f>+SUMIFS(inv!$D$1:$D$1267,inv!$A$1:$A$1267,$B31,inv!$T$1:$T$1267,$A31,inv!$U$1:$U$1267,'DIAS DE INVENTARIO TAT'!I$1)</f>
        <v>0</v>
      </c>
      <c r="J31">
        <f>+SUMIFS(inv!$D$1:$D$1267,inv!$A$1:$A$1267,$B31,inv!$T$1:$T$1267,$A31,inv!$U$1:$U$1267,'DIAS DE INVENTARIO TAT'!J$1)</f>
        <v>0</v>
      </c>
      <c r="K31">
        <f>+SUMIFS(inv!$D$1:$D$1267,inv!$A$1:$A$1267,$B31,inv!$T$1:$T$1267,$A31,inv!$U$1:$U$1267,'DIAS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+SUMIFS(inv!$D$1:$D$1267,inv!$A$1:$A$1267,$B32,inv!$T$1:$T$1267,$A32,inv!$U$1:$U$1267,'DIAS DE INVENTARIO TAT'!E$1)</f>
        <v>0</v>
      </c>
      <c r="F32">
        <f>+SUMIFS(inv!$D$1:$D$1267,inv!$A$1:$A$1267,$B32,inv!$T$1:$T$1267,$A32,inv!$U$1:$U$1267,'DIAS DE INVENTARIO TAT'!F$1)</f>
        <v>0</v>
      </c>
      <c r="G32">
        <f>+SUMIFS(inv!$D$1:$D$1267,inv!$A$1:$A$1267,$B32,inv!$T$1:$T$1267,$A32,inv!$U$1:$U$1267,'DIAS DE INVENTARIO TAT'!G$1)</f>
        <v>0</v>
      </c>
      <c r="H32">
        <f>+SUMIFS(inv!$D$1:$D$1267,inv!$A$1:$A$1267,$B32,inv!$T$1:$T$1267,$A32,inv!$U$1:$U$1267,'DIAS DE INVENTARIO TAT'!H$1)</f>
        <v>0</v>
      </c>
      <c r="I32">
        <f>+SUMIFS(inv!$D$1:$D$1267,inv!$A$1:$A$1267,$B32,inv!$T$1:$T$1267,$A32,inv!$U$1:$U$1267,'DIAS DE INVENTARIO TAT'!I$1)</f>
        <v>0</v>
      </c>
      <c r="J32">
        <f>+SUMIFS(inv!$D$1:$D$1267,inv!$A$1:$A$1267,$B32,inv!$T$1:$T$1267,$A32,inv!$U$1:$U$1267,'DIAS DE INVENTARIO TAT'!J$1)</f>
        <v>0</v>
      </c>
      <c r="K32">
        <f>+SUMIFS(inv!$D$1:$D$1267,inv!$A$1:$A$1267,$B32,inv!$T$1:$T$1267,$A32,inv!$U$1:$U$1267,'DIAS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+SUMIFS(inv!$D$1:$D$1267,inv!$A$1:$A$1267,$B33,inv!$T$1:$T$1267,$A33,inv!$U$1:$U$1267,'DIAS DE INVENTARIO TAT'!E$1)</f>
        <v>0</v>
      </c>
      <c r="F33">
        <f>+SUMIFS(inv!$D$1:$D$1267,inv!$A$1:$A$1267,$B33,inv!$T$1:$T$1267,$A33,inv!$U$1:$U$1267,'DIAS DE INVENTARIO TAT'!F$1)</f>
        <v>0</v>
      </c>
      <c r="G33">
        <f>+SUMIFS(inv!$D$1:$D$1267,inv!$A$1:$A$1267,$B33,inv!$T$1:$T$1267,$A33,inv!$U$1:$U$1267,'DIAS DE INVENTARIO TAT'!G$1)</f>
        <v>0</v>
      </c>
      <c r="H33">
        <f>+SUMIFS(inv!$D$1:$D$1267,inv!$A$1:$A$1267,$B33,inv!$T$1:$T$1267,$A33,inv!$U$1:$U$1267,'DIAS DE INVENTARIO TAT'!H$1)</f>
        <v>0</v>
      </c>
      <c r="I33">
        <f>+SUMIFS(inv!$D$1:$D$1267,inv!$A$1:$A$1267,$B33,inv!$T$1:$T$1267,$A33,inv!$U$1:$U$1267,'DIAS DE INVENTARIO TAT'!I$1)</f>
        <v>0</v>
      </c>
      <c r="J33">
        <f>+SUMIFS(inv!$D$1:$D$1267,inv!$A$1:$A$1267,$B33,inv!$T$1:$T$1267,$A33,inv!$U$1:$U$1267,'DIAS DE INVENTARIO TAT'!J$1)</f>
        <v>0</v>
      </c>
      <c r="K33">
        <f>+SUMIFS(inv!$D$1:$D$1267,inv!$A$1:$A$1267,$B33,inv!$T$1:$T$1267,$A33,inv!$U$1:$U$1267,'DIAS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+SUMIFS(inv!$D$1:$D$1267,inv!$A$1:$A$1267,$B34,inv!$T$1:$T$1267,$A34,inv!$U$1:$U$1267,'DIAS DE INVENTARIO TAT'!E$1)</f>
        <v>0</v>
      </c>
      <c r="F34">
        <f>+SUMIFS(inv!$D$1:$D$1267,inv!$A$1:$A$1267,$B34,inv!$T$1:$T$1267,$A34,inv!$U$1:$U$1267,'DIAS DE INVENTARIO TAT'!F$1)</f>
        <v>0</v>
      </c>
      <c r="G34">
        <f>+SUMIFS(inv!$D$1:$D$1267,inv!$A$1:$A$1267,$B34,inv!$T$1:$T$1267,$A34,inv!$U$1:$U$1267,'DIAS DE INVENTARIO TAT'!G$1)</f>
        <v>0</v>
      </c>
      <c r="H34">
        <f>+SUMIFS(inv!$D$1:$D$1267,inv!$A$1:$A$1267,$B34,inv!$T$1:$T$1267,$A34,inv!$U$1:$U$1267,'DIAS DE INVENTARIO TAT'!H$1)</f>
        <v>0</v>
      </c>
      <c r="I34">
        <f>+SUMIFS(inv!$D$1:$D$1267,inv!$A$1:$A$1267,$B34,inv!$T$1:$T$1267,$A34,inv!$U$1:$U$1267,'DIAS DE INVENTARIO TAT'!I$1)</f>
        <v>0</v>
      </c>
      <c r="J34">
        <f>+SUMIFS(inv!$D$1:$D$1267,inv!$A$1:$A$1267,$B34,inv!$T$1:$T$1267,$A34,inv!$U$1:$U$1267,'DIAS DE INVENTARIO TAT'!J$1)</f>
        <v>0</v>
      </c>
      <c r="K34">
        <f>+SUMIFS(inv!$D$1:$D$1267,inv!$A$1:$A$1267,$B34,inv!$T$1:$T$1267,$A34,inv!$U$1:$U$1267,'DIAS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+SUMIFS(inv!$D$1:$D$1267,inv!$A$1:$A$1267,$B35,inv!$T$1:$T$1267,$A35,inv!$U$1:$U$1267,'DIAS DE INVENTARIO TAT'!E$1)</f>
        <v>0</v>
      </c>
      <c r="F35">
        <f>+SUMIFS(inv!$D$1:$D$1267,inv!$A$1:$A$1267,$B35,inv!$T$1:$T$1267,$A35,inv!$U$1:$U$1267,'DIAS DE INVENTARIO TAT'!F$1)</f>
        <v>0</v>
      </c>
      <c r="G35">
        <f>+SUMIFS(inv!$D$1:$D$1267,inv!$A$1:$A$1267,$B35,inv!$T$1:$T$1267,$A35,inv!$U$1:$U$1267,'DIAS DE INVENTARIO TAT'!G$1)</f>
        <v>0</v>
      </c>
      <c r="H35">
        <f>+SUMIFS(inv!$D$1:$D$1267,inv!$A$1:$A$1267,$B35,inv!$T$1:$T$1267,$A35,inv!$U$1:$U$1267,'DIAS DE INVENTARIO TAT'!H$1)</f>
        <v>0</v>
      </c>
      <c r="I35">
        <f>+SUMIFS(inv!$D$1:$D$1267,inv!$A$1:$A$1267,$B35,inv!$T$1:$T$1267,$A35,inv!$U$1:$U$1267,'DIAS DE INVENTARIO TAT'!I$1)</f>
        <v>0</v>
      </c>
      <c r="J35">
        <f>+SUMIFS(inv!$D$1:$D$1267,inv!$A$1:$A$1267,$B35,inv!$T$1:$T$1267,$A35,inv!$U$1:$U$1267,'DIAS DE INVENTARIO TAT'!J$1)</f>
        <v>0</v>
      </c>
      <c r="K35">
        <f>+SUMIFS(inv!$D$1:$D$1267,inv!$A$1:$A$1267,$B35,inv!$T$1:$T$1267,$A35,inv!$U$1:$U$1267,'DIAS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+SUMIFS(inv!$D$1:$D$1267,inv!$A$1:$A$1267,$B36,inv!$T$1:$T$1267,$A36,inv!$U$1:$U$1267,'DIAS DE INVENTARIO TAT'!E$1)</f>
        <v>0</v>
      </c>
      <c r="F36">
        <f>+SUMIFS(inv!$D$1:$D$1267,inv!$A$1:$A$1267,$B36,inv!$T$1:$T$1267,$A36,inv!$U$1:$U$1267,'DIAS DE INVENTARIO TAT'!F$1)</f>
        <v>0</v>
      </c>
      <c r="G36">
        <f>+SUMIFS(inv!$D$1:$D$1267,inv!$A$1:$A$1267,$B36,inv!$T$1:$T$1267,$A36,inv!$U$1:$U$1267,'DIAS DE INVENTARIO TAT'!G$1)</f>
        <v>0</v>
      </c>
      <c r="H36">
        <f>+SUMIFS(inv!$D$1:$D$1267,inv!$A$1:$A$1267,$B36,inv!$T$1:$T$1267,$A36,inv!$U$1:$U$1267,'DIAS DE INVENTARIO TAT'!H$1)</f>
        <v>0</v>
      </c>
      <c r="I36">
        <f>+SUMIFS(inv!$D$1:$D$1267,inv!$A$1:$A$1267,$B36,inv!$T$1:$T$1267,$A36,inv!$U$1:$U$1267,'DIAS DE INVENTARIO TAT'!I$1)</f>
        <v>0</v>
      </c>
      <c r="J36">
        <f>+SUMIFS(inv!$D$1:$D$1267,inv!$A$1:$A$1267,$B36,inv!$T$1:$T$1267,$A36,inv!$U$1:$U$1267,'DIAS DE INVENTARIO TAT'!J$1)</f>
        <v>0</v>
      </c>
      <c r="K36">
        <f>+SUMIFS(inv!$D$1:$D$1267,inv!$A$1:$A$1267,$B36,inv!$T$1:$T$1267,$A36,inv!$U$1:$U$1267,'DIAS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+SUMIFS(inv!$D$1:$D$1267,inv!$A$1:$A$1267,$B37,inv!$T$1:$T$1267,$A37,inv!$U$1:$U$1267,'DIAS DE INVENTARIO TAT'!E$1)</f>
        <v>0</v>
      </c>
      <c r="F37">
        <f>+SUMIFS(inv!$D$1:$D$1267,inv!$A$1:$A$1267,$B37,inv!$T$1:$T$1267,$A37,inv!$U$1:$U$1267,'DIAS DE INVENTARIO TAT'!F$1)</f>
        <v>0</v>
      </c>
      <c r="G37">
        <f>+SUMIFS(inv!$D$1:$D$1267,inv!$A$1:$A$1267,$B37,inv!$T$1:$T$1267,$A37,inv!$U$1:$U$1267,'DIAS DE INVENTARIO TAT'!G$1)</f>
        <v>0</v>
      </c>
      <c r="H37">
        <f>+SUMIFS(inv!$D$1:$D$1267,inv!$A$1:$A$1267,$B37,inv!$T$1:$T$1267,$A37,inv!$U$1:$U$1267,'DIAS DE INVENTARIO TAT'!H$1)</f>
        <v>0</v>
      </c>
      <c r="I37">
        <f>+SUMIFS(inv!$D$1:$D$1267,inv!$A$1:$A$1267,$B37,inv!$T$1:$T$1267,$A37,inv!$U$1:$U$1267,'DIAS DE INVENTARIO TAT'!I$1)</f>
        <v>0</v>
      </c>
      <c r="J37">
        <f>+SUMIFS(inv!$D$1:$D$1267,inv!$A$1:$A$1267,$B37,inv!$T$1:$T$1267,$A37,inv!$U$1:$U$1267,'DIAS DE INVENTARIO TAT'!J$1)</f>
        <v>0</v>
      </c>
      <c r="K37">
        <f>+SUMIFS(inv!$D$1:$D$1267,inv!$A$1:$A$1267,$B37,inv!$T$1:$T$1267,$A37,inv!$U$1:$U$1267,'DIAS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+SUMIFS(inv!$D$1:$D$1267,inv!$A$1:$A$1267,$B38,inv!$T$1:$T$1267,$A38,inv!$U$1:$U$1267,'DIAS DE INVENTARIO TAT'!E$1)</f>
        <v>0</v>
      </c>
      <c r="F38">
        <f>+SUMIFS(inv!$D$1:$D$1267,inv!$A$1:$A$1267,$B38,inv!$T$1:$T$1267,$A38,inv!$U$1:$U$1267,'DIAS DE INVENTARIO TAT'!F$1)</f>
        <v>0</v>
      </c>
      <c r="G38">
        <f>+SUMIFS(inv!$D$1:$D$1267,inv!$A$1:$A$1267,$B38,inv!$T$1:$T$1267,$A38,inv!$U$1:$U$1267,'DIAS DE INVENTARIO TAT'!G$1)</f>
        <v>0</v>
      </c>
      <c r="H38">
        <f>+SUMIFS(inv!$D$1:$D$1267,inv!$A$1:$A$1267,$B38,inv!$T$1:$T$1267,$A38,inv!$U$1:$U$1267,'DIAS DE INVENTARIO TAT'!H$1)</f>
        <v>0</v>
      </c>
      <c r="I38">
        <f>+SUMIFS(inv!$D$1:$D$1267,inv!$A$1:$A$1267,$B38,inv!$T$1:$T$1267,$A38,inv!$U$1:$U$1267,'DIAS DE INVENTARIO TAT'!I$1)</f>
        <v>0</v>
      </c>
      <c r="J38">
        <f>+SUMIFS(inv!$D$1:$D$1267,inv!$A$1:$A$1267,$B38,inv!$T$1:$T$1267,$A38,inv!$U$1:$U$1267,'DIAS DE INVENTARIO TAT'!J$1)</f>
        <v>0</v>
      </c>
      <c r="K38">
        <f>+SUMIFS(inv!$D$1:$D$1267,inv!$A$1:$A$1267,$B38,inv!$T$1:$T$1267,$A38,inv!$U$1:$U$1267,'DIAS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+SUMIFS(inv!$D$1:$D$1267,inv!$A$1:$A$1267,$B39,inv!$T$1:$T$1267,$A39,inv!$U$1:$U$1267,'DIAS DE INVENTARIO TAT'!E$1)</f>
        <v>0</v>
      </c>
      <c r="F39">
        <f>+SUMIFS(inv!$D$1:$D$1267,inv!$A$1:$A$1267,$B39,inv!$T$1:$T$1267,$A39,inv!$U$1:$U$1267,'DIAS DE INVENTARIO TAT'!F$1)</f>
        <v>0</v>
      </c>
      <c r="G39">
        <f>+SUMIFS(inv!$D$1:$D$1267,inv!$A$1:$A$1267,$B39,inv!$T$1:$T$1267,$A39,inv!$U$1:$U$1267,'DIAS DE INVENTARIO TAT'!G$1)</f>
        <v>0</v>
      </c>
      <c r="H39">
        <f>+SUMIFS(inv!$D$1:$D$1267,inv!$A$1:$A$1267,$B39,inv!$T$1:$T$1267,$A39,inv!$U$1:$U$1267,'DIAS DE INVENTARIO TAT'!H$1)</f>
        <v>0</v>
      </c>
      <c r="I39">
        <f>+SUMIFS(inv!$D$1:$D$1267,inv!$A$1:$A$1267,$B39,inv!$T$1:$T$1267,$A39,inv!$U$1:$U$1267,'DIAS DE INVENTARIO TAT'!I$1)</f>
        <v>0</v>
      </c>
      <c r="J39">
        <f>+SUMIFS(inv!$D$1:$D$1267,inv!$A$1:$A$1267,$B39,inv!$T$1:$T$1267,$A39,inv!$U$1:$U$1267,'DIAS DE INVENTARIO TAT'!J$1)</f>
        <v>0</v>
      </c>
      <c r="K39">
        <f>+SUMIFS(inv!$D$1:$D$1267,inv!$A$1:$A$1267,$B39,inv!$T$1:$T$1267,$A39,inv!$U$1:$U$1267,'DIAS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+SUMIFS(inv!$D$1:$D$1267,inv!$A$1:$A$1267,$B40,inv!$T$1:$T$1267,$A40,inv!$U$1:$U$1267,'DIAS DE INVENTARIO TAT'!E$1)</f>
        <v>0</v>
      </c>
      <c r="F40">
        <f>+SUMIFS(inv!$D$1:$D$1267,inv!$A$1:$A$1267,$B40,inv!$T$1:$T$1267,$A40,inv!$U$1:$U$1267,'DIAS DE INVENTARIO TAT'!F$1)</f>
        <v>0</v>
      </c>
      <c r="G40">
        <f>+SUMIFS(inv!$D$1:$D$1267,inv!$A$1:$A$1267,$B40,inv!$T$1:$T$1267,$A40,inv!$U$1:$U$1267,'DIAS DE INVENTARIO TAT'!G$1)</f>
        <v>0</v>
      </c>
      <c r="H40">
        <f>+SUMIFS(inv!$D$1:$D$1267,inv!$A$1:$A$1267,$B40,inv!$T$1:$T$1267,$A40,inv!$U$1:$U$1267,'DIAS DE INVENTARIO TAT'!H$1)</f>
        <v>0</v>
      </c>
      <c r="I40">
        <f>+SUMIFS(inv!$D$1:$D$1267,inv!$A$1:$A$1267,$B40,inv!$T$1:$T$1267,$A40,inv!$U$1:$U$1267,'DIAS DE INVENTARIO TAT'!I$1)</f>
        <v>0</v>
      </c>
      <c r="J40">
        <f>+SUMIFS(inv!$D$1:$D$1267,inv!$A$1:$A$1267,$B40,inv!$T$1:$T$1267,$A40,inv!$U$1:$U$1267,'DIAS DE INVENTARIO TAT'!J$1)</f>
        <v>0</v>
      </c>
      <c r="K40">
        <f>+SUMIFS(inv!$D$1:$D$1267,inv!$A$1:$A$1267,$B40,inv!$T$1:$T$1267,$A40,inv!$U$1:$U$1267,'DIAS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+SUMIFS(inv!$D$1:$D$1267,inv!$A$1:$A$1267,$B41,inv!$T$1:$T$1267,$A41,inv!$U$1:$U$1267,'DIAS DE INVENTARIO TAT'!E$1)</f>
        <v>0</v>
      </c>
      <c r="F41">
        <f>+SUMIFS(inv!$D$1:$D$1267,inv!$A$1:$A$1267,$B41,inv!$T$1:$T$1267,$A41,inv!$U$1:$U$1267,'DIAS DE INVENTARIO TAT'!F$1)</f>
        <v>0</v>
      </c>
      <c r="G41">
        <f>+SUMIFS(inv!$D$1:$D$1267,inv!$A$1:$A$1267,$B41,inv!$T$1:$T$1267,$A41,inv!$U$1:$U$1267,'DIAS DE INVENTARIO TAT'!G$1)</f>
        <v>0</v>
      </c>
      <c r="H41">
        <f>+SUMIFS(inv!$D$1:$D$1267,inv!$A$1:$A$1267,$B41,inv!$T$1:$T$1267,$A41,inv!$U$1:$U$1267,'DIAS DE INVENTARIO TAT'!H$1)</f>
        <v>0</v>
      </c>
      <c r="I41">
        <f>+SUMIFS(inv!$D$1:$D$1267,inv!$A$1:$A$1267,$B41,inv!$T$1:$T$1267,$A41,inv!$U$1:$U$1267,'DIAS DE INVENTARIO TAT'!I$1)</f>
        <v>0</v>
      </c>
      <c r="J41">
        <f>+SUMIFS(inv!$D$1:$D$1267,inv!$A$1:$A$1267,$B41,inv!$T$1:$T$1267,$A41,inv!$U$1:$U$1267,'DIAS DE INVENTARIO TAT'!J$1)</f>
        <v>0</v>
      </c>
      <c r="K41">
        <f>+SUMIFS(inv!$D$1:$D$1267,inv!$A$1:$A$1267,$B41,inv!$T$1:$T$1267,$A41,inv!$U$1:$U$1267,'DIAS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+SUMIFS(inv!$D$1:$D$1267,inv!$A$1:$A$1267,$B42,inv!$T$1:$T$1267,$A42,inv!$U$1:$U$1267,'DIAS DE INVENTARIO TAT'!E$1)</f>
        <v>0</v>
      </c>
      <c r="F42">
        <f>+SUMIFS(inv!$D$1:$D$1267,inv!$A$1:$A$1267,$B42,inv!$T$1:$T$1267,$A42,inv!$U$1:$U$1267,'DIAS DE INVENTARIO TAT'!F$1)</f>
        <v>0</v>
      </c>
      <c r="G42">
        <f>+SUMIFS(inv!$D$1:$D$1267,inv!$A$1:$A$1267,$B42,inv!$T$1:$T$1267,$A42,inv!$U$1:$U$1267,'DIAS DE INVENTARIO TAT'!G$1)</f>
        <v>0</v>
      </c>
      <c r="H42">
        <f>+SUMIFS(inv!$D$1:$D$1267,inv!$A$1:$A$1267,$B42,inv!$T$1:$T$1267,$A42,inv!$U$1:$U$1267,'DIAS DE INVENTARIO TAT'!H$1)</f>
        <v>0</v>
      </c>
      <c r="I42">
        <f>+SUMIFS(inv!$D$1:$D$1267,inv!$A$1:$A$1267,$B42,inv!$T$1:$T$1267,$A42,inv!$U$1:$U$1267,'DIAS DE INVENTARIO TAT'!I$1)</f>
        <v>0</v>
      </c>
      <c r="J42">
        <f>+SUMIFS(inv!$D$1:$D$1267,inv!$A$1:$A$1267,$B42,inv!$T$1:$T$1267,$A42,inv!$U$1:$U$1267,'DIAS DE INVENTARIO TAT'!J$1)</f>
        <v>0</v>
      </c>
      <c r="K42">
        <f>+SUMIFS(inv!$D$1:$D$1267,inv!$A$1:$A$1267,$B42,inv!$T$1:$T$1267,$A42,inv!$U$1:$U$1267,'DIAS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+SUMIFS(inv!$D$1:$D$1267,inv!$A$1:$A$1267,$B43,inv!$T$1:$T$1267,$A43,inv!$U$1:$U$1267,'DIAS DE INVENTARIO TAT'!E$1)</f>
        <v>0</v>
      </c>
      <c r="F43">
        <f>+SUMIFS(inv!$D$1:$D$1267,inv!$A$1:$A$1267,$B43,inv!$T$1:$T$1267,$A43,inv!$U$1:$U$1267,'DIAS DE INVENTARIO TAT'!F$1)</f>
        <v>0</v>
      </c>
      <c r="G43">
        <f>+SUMIFS(inv!$D$1:$D$1267,inv!$A$1:$A$1267,$B43,inv!$T$1:$T$1267,$A43,inv!$U$1:$U$1267,'DIAS DE INVENTARIO TAT'!G$1)</f>
        <v>0</v>
      </c>
      <c r="H43">
        <f>+SUMIFS(inv!$D$1:$D$1267,inv!$A$1:$A$1267,$B43,inv!$T$1:$T$1267,$A43,inv!$U$1:$U$1267,'DIAS DE INVENTARIO TAT'!H$1)</f>
        <v>0</v>
      </c>
      <c r="I43">
        <f>+SUMIFS(inv!$D$1:$D$1267,inv!$A$1:$A$1267,$B43,inv!$T$1:$T$1267,$A43,inv!$U$1:$U$1267,'DIAS DE INVENTARIO TAT'!I$1)</f>
        <v>0</v>
      </c>
      <c r="J43">
        <f>+SUMIFS(inv!$D$1:$D$1267,inv!$A$1:$A$1267,$B43,inv!$T$1:$T$1267,$A43,inv!$U$1:$U$1267,'DIAS DE INVENTARIO TAT'!J$1)</f>
        <v>0</v>
      </c>
      <c r="K43">
        <f>+SUMIFS(inv!$D$1:$D$1267,inv!$A$1:$A$1267,$B43,inv!$T$1:$T$1267,$A43,inv!$U$1:$U$1267,'DIAS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+SUMIFS(inv!$D$1:$D$1267,inv!$A$1:$A$1267,$B44,inv!$T$1:$T$1267,$A44,inv!$U$1:$U$1267,'DIAS DE INVENTARIO TAT'!E$1)</f>
        <v>0</v>
      </c>
      <c r="F44">
        <f>+SUMIFS(inv!$D$1:$D$1267,inv!$A$1:$A$1267,$B44,inv!$T$1:$T$1267,$A44,inv!$U$1:$U$1267,'DIAS DE INVENTARIO TAT'!F$1)</f>
        <v>0</v>
      </c>
      <c r="G44">
        <f>+SUMIFS(inv!$D$1:$D$1267,inv!$A$1:$A$1267,$B44,inv!$T$1:$T$1267,$A44,inv!$U$1:$U$1267,'DIAS DE INVENTARIO TAT'!G$1)</f>
        <v>0</v>
      </c>
      <c r="H44">
        <f>+SUMIFS(inv!$D$1:$D$1267,inv!$A$1:$A$1267,$B44,inv!$T$1:$T$1267,$A44,inv!$U$1:$U$1267,'DIAS DE INVENTARIO TAT'!H$1)</f>
        <v>0</v>
      </c>
      <c r="I44">
        <f>+SUMIFS(inv!$D$1:$D$1267,inv!$A$1:$A$1267,$B44,inv!$T$1:$T$1267,$A44,inv!$U$1:$U$1267,'DIAS DE INVENTARIO TAT'!I$1)</f>
        <v>0</v>
      </c>
      <c r="J44">
        <f>+SUMIFS(inv!$D$1:$D$1267,inv!$A$1:$A$1267,$B44,inv!$T$1:$T$1267,$A44,inv!$U$1:$U$1267,'DIAS DE INVENTARIO TAT'!J$1)</f>
        <v>0</v>
      </c>
      <c r="K44">
        <f>+SUMIFS(inv!$D$1:$D$1267,inv!$A$1:$A$1267,$B44,inv!$T$1:$T$1267,$A44,inv!$U$1:$U$1267,'DIAS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+SUMIFS(inv!$D$1:$D$1267,inv!$A$1:$A$1267,$B45,inv!$T$1:$T$1267,$A45,inv!$U$1:$U$1267,'DIAS DE INVENTARIO TAT'!E$1)</f>
        <v>0</v>
      </c>
      <c r="F45">
        <f>+SUMIFS(inv!$D$1:$D$1267,inv!$A$1:$A$1267,$B45,inv!$T$1:$T$1267,$A45,inv!$U$1:$U$1267,'DIAS DE INVENTARIO TAT'!F$1)</f>
        <v>0</v>
      </c>
      <c r="G45">
        <f>+SUMIFS(inv!$D$1:$D$1267,inv!$A$1:$A$1267,$B45,inv!$T$1:$T$1267,$A45,inv!$U$1:$U$1267,'DIAS DE INVENTARIO TAT'!G$1)</f>
        <v>0</v>
      </c>
      <c r="H45">
        <f>+SUMIFS(inv!$D$1:$D$1267,inv!$A$1:$A$1267,$B45,inv!$T$1:$T$1267,$A45,inv!$U$1:$U$1267,'DIAS DE INVENTARIO TAT'!H$1)</f>
        <v>0</v>
      </c>
      <c r="I45">
        <f>+SUMIFS(inv!$D$1:$D$1267,inv!$A$1:$A$1267,$B45,inv!$T$1:$T$1267,$A45,inv!$U$1:$U$1267,'DIAS DE INVENTARIO TAT'!I$1)</f>
        <v>0</v>
      </c>
      <c r="J45">
        <f>+SUMIFS(inv!$D$1:$D$1267,inv!$A$1:$A$1267,$B45,inv!$T$1:$T$1267,$A45,inv!$U$1:$U$1267,'DIAS DE INVENTARIO TAT'!J$1)</f>
        <v>0</v>
      </c>
      <c r="K45">
        <f>+SUMIFS(inv!$D$1:$D$1267,inv!$A$1:$A$1267,$B45,inv!$T$1:$T$1267,$A45,inv!$U$1:$U$1267,'DIAS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+SUMIFS(inv!$D$1:$D$1267,inv!$A$1:$A$1267,$B46,inv!$T$1:$T$1267,$A46,inv!$U$1:$U$1267,'DIAS DE INVENTARIO TAT'!E$1)</f>
        <v>0</v>
      </c>
      <c r="F46">
        <f>+SUMIFS(inv!$D$1:$D$1267,inv!$A$1:$A$1267,$B46,inv!$T$1:$T$1267,$A46,inv!$U$1:$U$1267,'DIAS DE INVENTARIO TAT'!F$1)</f>
        <v>0</v>
      </c>
      <c r="G46">
        <f>+SUMIFS(inv!$D$1:$D$1267,inv!$A$1:$A$1267,$B46,inv!$T$1:$T$1267,$A46,inv!$U$1:$U$1267,'DIAS DE INVENTARIO TAT'!G$1)</f>
        <v>0</v>
      </c>
      <c r="H46">
        <f>+SUMIFS(inv!$D$1:$D$1267,inv!$A$1:$A$1267,$B46,inv!$T$1:$T$1267,$A46,inv!$U$1:$U$1267,'DIAS DE INVENTARIO TAT'!H$1)</f>
        <v>0</v>
      </c>
      <c r="I46">
        <f>+SUMIFS(inv!$D$1:$D$1267,inv!$A$1:$A$1267,$B46,inv!$T$1:$T$1267,$A46,inv!$U$1:$U$1267,'DIAS DE INVENTARIO TAT'!I$1)</f>
        <v>0</v>
      </c>
      <c r="J46">
        <f>+SUMIFS(inv!$D$1:$D$1267,inv!$A$1:$A$1267,$B46,inv!$T$1:$T$1267,$A46,inv!$U$1:$U$1267,'DIAS DE INVENTARIO TAT'!J$1)</f>
        <v>0</v>
      </c>
      <c r="K46">
        <f>+SUMIFS(inv!$D$1:$D$1267,inv!$A$1:$A$1267,$B46,inv!$T$1:$T$1267,$A46,inv!$U$1:$U$1267,'DIAS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+SUMIFS(inv!$D$1:$D$1267,inv!$A$1:$A$1267,$B47,inv!$T$1:$T$1267,$A47,inv!$U$1:$U$1267,'DIAS DE INVENTARIO TAT'!E$1)</f>
        <v>0</v>
      </c>
      <c r="F47">
        <f>+SUMIFS(inv!$D$1:$D$1267,inv!$A$1:$A$1267,$B47,inv!$T$1:$T$1267,$A47,inv!$U$1:$U$1267,'DIAS DE INVENTARIO TAT'!F$1)</f>
        <v>0</v>
      </c>
      <c r="G47">
        <f>+SUMIFS(inv!$D$1:$D$1267,inv!$A$1:$A$1267,$B47,inv!$T$1:$T$1267,$A47,inv!$U$1:$U$1267,'DIAS DE INVENTARIO TAT'!G$1)</f>
        <v>0</v>
      </c>
      <c r="H47">
        <f>+SUMIFS(inv!$D$1:$D$1267,inv!$A$1:$A$1267,$B47,inv!$T$1:$T$1267,$A47,inv!$U$1:$U$1267,'DIAS DE INVENTARIO TAT'!H$1)</f>
        <v>0</v>
      </c>
      <c r="I47">
        <f>+SUMIFS(inv!$D$1:$D$1267,inv!$A$1:$A$1267,$B47,inv!$T$1:$T$1267,$A47,inv!$U$1:$U$1267,'DIAS DE INVENTARIO TAT'!I$1)</f>
        <v>0</v>
      </c>
      <c r="J47">
        <f>+SUMIFS(inv!$D$1:$D$1267,inv!$A$1:$A$1267,$B47,inv!$T$1:$T$1267,$A47,inv!$U$1:$U$1267,'DIAS DE INVENTARIO TAT'!J$1)</f>
        <v>0</v>
      </c>
      <c r="K47">
        <f>+SUMIFS(inv!$D$1:$D$1267,inv!$A$1:$A$1267,$B47,inv!$T$1:$T$1267,$A47,inv!$U$1:$U$1267,'DIAS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+SUMIFS(inv!$D$1:$D$1267,inv!$A$1:$A$1267,$B48,inv!$T$1:$T$1267,$A48,inv!$U$1:$U$1267,'DIAS DE INVENTARIO TAT'!E$1)</f>
        <v>0</v>
      </c>
      <c r="F48">
        <f>+SUMIFS(inv!$D$1:$D$1267,inv!$A$1:$A$1267,$B48,inv!$T$1:$T$1267,$A48,inv!$U$1:$U$1267,'DIAS DE INVENTARIO TAT'!F$1)</f>
        <v>0</v>
      </c>
      <c r="G48">
        <f>+SUMIFS(inv!$D$1:$D$1267,inv!$A$1:$A$1267,$B48,inv!$T$1:$T$1267,$A48,inv!$U$1:$U$1267,'DIAS DE INVENTARIO TAT'!G$1)</f>
        <v>0</v>
      </c>
      <c r="H48">
        <f>+SUMIFS(inv!$D$1:$D$1267,inv!$A$1:$A$1267,$B48,inv!$T$1:$T$1267,$A48,inv!$U$1:$U$1267,'DIAS DE INVENTARIO TAT'!H$1)</f>
        <v>0</v>
      </c>
      <c r="I48">
        <f>+SUMIFS(inv!$D$1:$D$1267,inv!$A$1:$A$1267,$B48,inv!$T$1:$T$1267,$A48,inv!$U$1:$U$1267,'DIAS DE INVENTARIO TAT'!I$1)</f>
        <v>0</v>
      </c>
      <c r="J48">
        <f>+SUMIFS(inv!$D$1:$D$1267,inv!$A$1:$A$1267,$B48,inv!$T$1:$T$1267,$A48,inv!$U$1:$U$1267,'DIAS DE INVENTARIO TAT'!J$1)</f>
        <v>0</v>
      </c>
      <c r="K48">
        <f>+SUMIFS(inv!$D$1:$D$1267,inv!$A$1:$A$1267,$B48,inv!$T$1:$T$1267,$A48,inv!$U$1:$U$1267,'DIAS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+SUMIFS(inv!$D$1:$D$1267,inv!$A$1:$A$1267,$B49,inv!$T$1:$T$1267,$A49,inv!$U$1:$U$1267,'DIAS DE INVENTARIO TAT'!E$1)</f>
        <v>0</v>
      </c>
      <c r="F49">
        <f>+SUMIFS(inv!$D$1:$D$1267,inv!$A$1:$A$1267,$B49,inv!$T$1:$T$1267,$A49,inv!$U$1:$U$1267,'DIAS DE INVENTARIO TAT'!F$1)</f>
        <v>0</v>
      </c>
      <c r="G49">
        <f>+SUMIFS(inv!$D$1:$D$1267,inv!$A$1:$A$1267,$B49,inv!$T$1:$T$1267,$A49,inv!$U$1:$U$1267,'DIAS DE INVENTARIO TAT'!G$1)</f>
        <v>0</v>
      </c>
      <c r="H49">
        <f>+SUMIFS(inv!$D$1:$D$1267,inv!$A$1:$A$1267,$B49,inv!$T$1:$T$1267,$A49,inv!$U$1:$U$1267,'DIAS DE INVENTARIO TAT'!H$1)</f>
        <v>0</v>
      </c>
      <c r="I49">
        <f>+SUMIFS(inv!$D$1:$D$1267,inv!$A$1:$A$1267,$B49,inv!$T$1:$T$1267,$A49,inv!$U$1:$U$1267,'DIAS DE INVENTARIO TAT'!I$1)</f>
        <v>0</v>
      </c>
      <c r="J49">
        <f>+SUMIFS(inv!$D$1:$D$1267,inv!$A$1:$A$1267,$B49,inv!$T$1:$T$1267,$A49,inv!$U$1:$U$1267,'DIAS DE INVENTARIO TAT'!J$1)</f>
        <v>0</v>
      </c>
      <c r="K49">
        <f>+SUMIFS(inv!$D$1:$D$1267,inv!$A$1:$A$1267,$B49,inv!$T$1:$T$1267,$A49,inv!$U$1:$U$1267,'DIAS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+SUMIFS(inv!$D$1:$D$1267,inv!$A$1:$A$1267,$B50,inv!$T$1:$T$1267,$A50,inv!$U$1:$U$1267,'DIAS DE INVENTARIO TAT'!E$1)</f>
        <v>0</v>
      </c>
      <c r="F50">
        <f>+SUMIFS(inv!$D$1:$D$1267,inv!$A$1:$A$1267,$B50,inv!$T$1:$T$1267,$A50,inv!$U$1:$U$1267,'DIAS DE INVENTARIO TAT'!F$1)</f>
        <v>0</v>
      </c>
      <c r="G50">
        <f>+SUMIFS(inv!$D$1:$D$1267,inv!$A$1:$A$1267,$B50,inv!$T$1:$T$1267,$A50,inv!$U$1:$U$1267,'DIAS DE INVENTARIO TAT'!G$1)</f>
        <v>0</v>
      </c>
      <c r="H50">
        <f>+SUMIFS(inv!$D$1:$D$1267,inv!$A$1:$A$1267,$B50,inv!$T$1:$T$1267,$A50,inv!$U$1:$U$1267,'DIAS DE INVENTARIO TAT'!H$1)</f>
        <v>0</v>
      </c>
      <c r="I50">
        <f>+SUMIFS(inv!$D$1:$D$1267,inv!$A$1:$A$1267,$B50,inv!$T$1:$T$1267,$A50,inv!$U$1:$U$1267,'DIAS DE INVENTARIO TAT'!I$1)</f>
        <v>0</v>
      </c>
      <c r="J50">
        <f>+SUMIFS(inv!$D$1:$D$1267,inv!$A$1:$A$1267,$B50,inv!$T$1:$T$1267,$A50,inv!$U$1:$U$1267,'DIAS DE INVENTARIO TAT'!J$1)</f>
        <v>0</v>
      </c>
      <c r="K50">
        <f>+SUMIFS(inv!$D$1:$D$1267,inv!$A$1:$A$1267,$B50,inv!$T$1:$T$1267,$A50,inv!$U$1:$U$1267,'DIAS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+SUMIFS(inv!$D$1:$D$1267,inv!$A$1:$A$1267,$B51,inv!$T$1:$T$1267,$A51,inv!$U$1:$U$1267,'DIAS DE INVENTARIO TAT'!E$1)</f>
        <v>0</v>
      </c>
      <c r="F51">
        <f>+SUMIFS(inv!$D$1:$D$1267,inv!$A$1:$A$1267,$B51,inv!$T$1:$T$1267,$A51,inv!$U$1:$U$1267,'DIAS DE INVENTARIO TAT'!F$1)</f>
        <v>0</v>
      </c>
      <c r="G51">
        <f>+SUMIFS(inv!$D$1:$D$1267,inv!$A$1:$A$1267,$B51,inv!$T$1:$T$1267,$A51,inv!$U$1:$U$1267,'DIAS DE INVENTARIO TAT'!G$1)</f>
        <v>0</v>
      </c>
      <c r="H51">
        <f>+SUMIFS(inv!$D$1:$D$1267,inv!$A$1:$A$1267,$B51,inv!$T$1:$T$1267,$A51,inv!$U$1:$U$1267,'DIAS DE INVENTARIO TAT'!H$1)</f>
        <v>0</v>
      </c>
      <c r="I51">
        <f>+SUMIFS(inv!$D$1:$D$1267,inv!$A$1:$A$1267,$B51,inv!$T$1:$T$1267,$A51,inv!$U$1:$U$1267,'DIAS DE INVENTARIO TAT'!I$1)</f>
        <v>0</v>
      </c>
      <c r="J51">
        <f>+SUMIFS(inv!$D$1:$D$1267,inv!$A$1:$A$1267,$B51,inv!$T$1:$T$1267,$A51,inv!$U$1:$U$1267,'DIAS DE INVENTARIO TAT'!J$1)</f>
        <v>0</v>
      </c>
      <c r="K51">
        <f>+SUMIFS(inv!$D$1:$D$1267,inv!$A$1:$A$1267,$B51,inv!$T$1:$T$1267,$A51,inv!$U$1:$U$1267,'DIAS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+SUMIFS(inv!$D$1:$D$1267,inv!$A$1:$A$1267,$B52,inv!$T$1:$T$1267,$A52,inv!$U$1:$U$1267,'DIAS DE INVENTARIO TAT'!E$1)</f>
        <v>0</v>
      </c>
      <c r="F52">
        <f>+SUMIFS(inv!$D$1:$D$1267,inv!$A$1:$A$1267,$B52,inv!$T$1:$T$1267,$A52,inv!$U$1:$U$1267,'DIAS DE INVENTARIO TAT'!F$1)</f>
        <v>0</v>
      </c>
      <c r="G52">
        <f>+SUMIFS(inv!$D$1:$D$1267,inv!$A$1:$A$1267,$B52,inv!$T$1:$T$1267,$A52,inv!$U$1:$U$1267,'DIAS DE INVENTARIO TAT'!G$1)</f>
        <v>0</v>
      </c>
      <c r="H52">
        <f>+SUMIFS(inv!$D$1:$D$1267,inv!$A$1:$A$1267,$B52,inv!$T$1:$T$1267,$A52,inv!$U$1:$U$1267,'DIAS DE INVENTARIO TAT'!H$1)</f>
        <v>0</v>
      </c>
      <c r="I52">
        <f>+SUMIFS(inv!$D$1:$D$1267,inv!$A$1:$A$1267,$B52,inv!$T$1:$T$1267,$A52,inv!$U$1:$U$1267,'DIAS DE INVENTARIO TAT'!I$1)</f>
        <v>0</v>
      </c>
      <c r="J52">
        <f>+SUMIFS(inv!$D$1:$D$1267,inv!$A$1:$A$1267,$B52,inv!$T$1:$T$1267,$A52,inv!$U$1:$U$1267,'DIAS DE INVENTARIO TAT'!J$1)</f>
        <v>0</v>
      </c>
      <c r="K52">
        <f>+SUMIFS(inv!$D$1:$D$1267,inv!$A$1:$A$1267,$B52,inv!$T$1:$T$1267,$A52,inv!$U$1:$U$1267,'DIAS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+SUMIFS(inv!$D$1:$D$1267,inv!$A$1:$A$1267,$B53,inv!$T$1:$T$1267,$A53,inv!$U$1:$U$1267,'DIAS DE INVENTARIO TAT'!E$1)</f>
        <v>0</v>
      </c>
      <c r="F53">
        <f>+SUMIFS(inv!$D$1:$D$1267,inv!$A$1:$A$1267,$B53,inv!$T$1:$T$1267,$A53,inv!$U$1:$U$1267,'DIAS DE INVENTARIO TAT'!F$1)</f>
        <v>0</v>
      </c>
      <c r="G53">
        <f>+SUMIFS(inv!$D$1:$D$1267,inv!$A$1:$A$1267,$B53,inv!$T$1:$T$1267,$A53,inv!$U$1:$U$1267,'DIAS DE INVENTARIO TAT'!G$1)</f>
        <v>0</v>
      </c>
      <c r="H53">
        <f>+SUMIFS(inv!$D$1:$D$1267,inv!$A$1:$A$1267,$B53,inv!$T$1:$T$1267,$A53,inv!$U$1:$U$1267,'DIAS DE INVENTARIO TAT'!H$1)</f>
        <v>0</v>
      </c>
      <c r="I53">
        <f>+SUMIFS(inv!$D$1:$D$1267,inv!$A$1:$A$1267,$B53,inv!$T$1:$T$1267,$A53,inv!$U$1:$U$1267,'DIAS DE INVENTARIO TAT'!I$1)</f>
        <v>0</v>
      </c>
      <c r="J53">
        <f>+SUMIFS(inv!$D$1:$D$1267,inv!$A$1:$A$1267,$B53,inv!$T$1:$T$1267,$A53,inv!$U$1:$U$1267,'DIAS DE INVENTARIO TAT'!J$1)</f>
        <v>0</v>
      </c>
      <c r="K53">
        <f>+SUMIFS(inv!$D$1:$D$1267,inv!$A$1:$A$1267,$B53,inv!$T$1:$T$1267,$A53,inv!$U$1:$U$1267,'DIAS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+SUMIFS(inv!$D$1:$D$1267,inv!$A$1:$A$1267,$B54,inv!$T$1:$T$1267,$A54,inv!$U$1:$U$1267,'DIAS DE INVENTARIO TAT'!E$1)</f>
        <v>0</v>
      </c>
      <c r="F54">
        <f>+SUMIFS(inv!$D$1:$D$1267,inv!$A$1:$A$1267,$B54,inv!$T$1:$T$1267,$A54,inv!$U$1:$U$1267,'DIAS DE INVENTARIO TAT'!F$1)</f>
        <v>0</v>
      </c>
      <c r="G54">
        <f>+SUMIFS(inv!$D$1:$D$1267,inv!$A$1:$A$1267,$B54,inv!$T$1:$T$1267,$A54,inv!$U$1:$U$1267,'DIAS DE INVENTARIO TAT'!G$1)</f>
        <v>0</v>
      </c>
      <c r="H54">
        <f>+SUMIFS(inv!$D$1:$D$1267,inv!$A$1:$A$1267,$B54,inv!$T$1:$T$1267,$A54,inv!$U$1:$U$1267,'DIAS DE INVENTARIO TAT'!H$1)</f>
        <v>0</v>
      </c>
      <c r="I54">
        <f>+SUMIFS(inv!$D$1:$D$1267,inv!$A$1:$A$1267,$B54,inv!$T$1:$T$1267,$A54,inv!$U$1:$U$1267,'DIAS DE INVENTARIO TAT'!I$1)</f>
        <v>0</v>
      </c>
      <c r="J54">
        <f>+SUMIFS(inv!$D$1:$D$1267,inv!$A$1:$A$1267,$B54,inv!$T$1:$T$1267,$A54,inv!$U$1:$U$1267,'DIAS DE INVENTARIO TAT'!J$1)</f>
        <v>0</v>
      </c>
      <c r="K54">
        <f>+SUMIFS(inv!$D$1:$D$1267,inv!$A$1:$A$1267,$B54,inv!$T$1:$T$1267,$A54,inv!$U$1:$U$1267,'DIAS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+SUMIFS(inv!$D$1:$D$1267,inv!$A$1:$A$1267,$B55,inv!$T$1:$T$1267,$A55,inv!$U$1:$U$1267,'DIAS DE INVENTARIO TAT'!E$1)</f>
        <v>0</v>
      </c>
      <c r="F55">
        <f>+SUMIFS(inv!$D$1:$D$1267,inv!$A$1:$A$1267,$B55,inv!$T$1:$T$1267,$A55,inv!$U$1:$U$1267,'DIAS DE INVENTARIO TAT'!F$1)</f>
        <v>0</v>
      </c>
      <c r="G55">
        <f>+SUMIFS(inv!$D$1:$D$1267,inv!$A$1:$A$1267,$B55,inv!$T$1:$T$1267,$A55,inv!$U$1:$U$1267,'DIAS DE INVENTARIO TAT'!G$1)</f>
        <v>0</v>
      </c>
      <c r="H55">
        <f>+SUMIFS(inv!$D$1:$D$1267,inv!$A$1:$A$1267,$B55,inv!$T$1:$T$1267,$A55,inv!$U$1:$U$1267,'DIAS DE INVENTARIO TAT'!H$1)</f>
        <v>0</v>
      </c>
      <c r="I55">
        <f>+SUMIFS(inv!$D$1:$D$1267,inv!$A$1:$A$1267,$B55,inv!$T$1:$T$1267,$A55,inv!$U$1:$U$1267,'DIAS DE INVENTARIO TAT'!I$1)</f>
        <v>0</v>
      </c>
      <c r="J55">
        <f>+SUMIFS(inv!$D$1:$D$1267,inv!$A$1:$A$1267,$B55,inv!$T$1:$T$1267,$A55,inv!$U$1:$U$1267,'DIAS DE INVENTARIO TAT'!J$1)</f>
        <v>0</v>
      </c>
      <c r="K55">
        <f>+SUMIFS(inv!$D$1:$D$1267,inv!$A$1:$A$1267,$B55,inv!$T$1:$T$1267,$A55,inv!$U$1:$U$1267,'DIAS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+SUMIFS(inv!$D$1:$D$1267,inv!$A$1:$A$1267,$B56,inv!$T$1:$T$1267,$A56,inv!$U$1:$U$1267,'DIAS DE INVENTARIO TAT'!E$1)</f>
        <v>0</v>
      </c>
      <c r="F56">
        <f>+SUMIFS(inv!$D$1:$D$1267,inv!$A$1:$A$1267,$B56,inv!$T$1:$T$1267,$A56,inv!$U$1:$U$1267,'DIAS DE INVENTARIO TAT'!F$1)</f>
        <v>0</v>
      </c>
      <c r="G56">
        <f>+SUMIFS(inv!$D$1:$D$1267,inv!$A$1:$A$1267,$B56,inv!$T$1:$T$1267,$A56,inv!$U$1:$U$1267,'DIAS DE INVENTARIO TAT'!G$1)</f>
        <v>0</v>
      </c>
      <c r="H56">
        <f>+SUMIFS(inv!$D$1:$D$1267,inv!$A$1:$A$1267,$B56,inv!$T$1:$T$1267,$A56,inv!$U$1:$U$1267,'DIAS DE INVENTARIO TAT'!H$1)</f>
        <v>0</v>
      </c>
      <c r="I56">
        <f>+SUMIFS(inv!$D$1:$D$1267,inv!$A$1:$A$1267,$B56,inv!$T$1:$T$1267,$A56,inv!$U$1:$U$1267,'DIAS DE INVENTARIO TAT'!I$1)</f>
        <v>0</v>
      </c>
      <c r="J56">
        <f>+SUMIFS(inv!$D$1:$D$1267,inv!$A$1:$A$1267,$B56,inv!$T$1:$T$1267,$A56,inv!$U$1:$U$1267,'DIAS DE INVENTARIO TAT'!J$1)</f>
        <v>0</v>
      </c>
      <c r="K56">
        <f>+SUMIFS(inv!$D$1:$D$1267,inv!$A$1:$A$1267,$B56,inv!$T$1:$T$1267,$A56,inv!$U$1:$U$1267,'DIAS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+SUMIFS(inv!$D$1:$D$1267,inv!$A$1:$A$1267,$B57,inv!$T$1:$T$1267,$A57,inv!$U$1:$U$1267,'DIAS DE INVENTARIO TAT'!E$1)</f>
        <v>0</v>
      </c>
      <c r="F57">
        <f>+SUMIFS(inv!$D$1:$D$1267,inv!$A$1:$A$1267,$B57,inv!$T$1:$T$1267,$A57,inv!$U$1:$U$1267,'DIAS DE INVENTARIO TAT'!F$1)</f>
        <v>0</v>
      </c>
      <c r="G57">
        <f>+SUMIFS(inv!$D$1:$D$1267,inv!$A$1:$A$1267,$B57,inv!$T$1:$T$1267,$A57,inv!$U$1:$U$1267,'DIAS DE INVENTARIO TAT'!G$1)</f>
        <v>0</v>
      </c>
      <c r="H57">
        <f>+SUMIFS(inv!$D$1:$D$1267,inv!$A$1:$A$1267,$B57,inv!$T$1:$T$1267,$A57,inv!$U$1:$U$1267,'DIAS DE INVENTARIO TAT'!H$1)</f>
        <v>0</v>
      </c>
      <c r="I57">
        <f>+SUMIFS(inv!$D$1:$D$1267,inv!$A$1:$A$1267,$B57,inv!$T$1:$T$1267,$A57,inv!$U$1:$U$1267,'DIAS DE INVENTARIO TAT'!I$1)</f>
        <v>0</v>
      </c>
      <c r="J57">
        <f>+SUMIFS(inv!$D$1:$D$1267,inv!$A$1:$A$1267,$B57,inv!$T$1:$T$1267,$A57,inv!$U$1:$U$1267,'DIAS DE INVENTARIO TAT'!J$1)</f>
        <v>0</v>
      </c>
      <c r="K57">
        <f>+SUMIFS(inv!$D$1:$D$1267,inv!$A$1:$A$1267,$B57,inv!$T$1:$T$1267,$A57,inv!$U$1:$U$1267,'DIAS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+SUMIFS(inv!$D$1:$D$1267,inv!$A$1:$A$1267,$B58,inv!$T$1:$T$1267,$A58,inv!$U$1:$U$1267,'DIAS DE INVENTARIO TAT'!E$1)</f>
        <v>0</v>
      </c>
      <c r="F58">
        <f>+SUMIFS(inv!$D$1:$D$1267,inv!$A$1:$A$1267,$B58,inv!$T$1:$T$1267,$A58,inv!$U$1:$U$1267,'DIAS DE INVENTARIO TAT'!F$1)</f>
        <v>0</v>
      </c>
      <c r="G58">
        <f>+SUMIFS(inv!$D$1:$D$1267,inv!$A$1:$A$1267,$B58,inv!$T$1:$T$1267,$A58,inv!$U$1:$U$1267,'DIAS DE INVENTARIO TAT'!G$1)</f>
        <v>0</v>
      </c>
      <c r="H58">
        <f>+SUMIFS(inv!$D$1:$D$1267,inv!$A$1:$A$1267,$B58,inv!$T$1:$T$1267,$A58,inv!$U$1:$U$1267,'DIAS DE INVENTARIO TAT'!H$1)</f>
        <v>0</v>
      </c>
      <c r="I58">
        <f>+SUMIFS(inv!$D$1:$D$1267,inv!$A$1:$A$1267,$B58,inv!$T$1:$T$1267,$A58,inv!$U$1:$U$1267,'DIAS DE INVENTARIO TAT'!I$1)</f>
        <v>0</v>
      </c>
      <c r="J58">
        <f>+SUMIFS(inv!$D$1:$D$1267,inv!$A$1:$A$1267,$B58,inv!$T$1:$T$1267,$A58,inv!$U$1:$U$1267,'DIAS DE INVENTARIO TAT'!J$1)</f>
        <v>0</v>
      </c>
      <c r="K58">
        <f>+SUMIFS(inv!$D$1:$D$1267,inv!$A$1:$A$1267,$B58,inv!$T$1:$T$1267,$A58,inv!$U$1:$U$1267,'DIAS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+SUMIFS(inv!$D$1:$D$1267,inv!$A$1:$A$1267,$B59,inv!$T$1:$T$1267,$A59,inv!$U$1:$U$1267,'DIAS DE INVENTARIO TAT'!E$1)</f>
        <v>0</v>
      </c>
      <c r="F59">
        <f>+SUMIFS(inv!$D$1:$D$1267,inv!$A$1:$A$1267,$B59,inv!$T$1:$T$1267,$A59,inv!$U$1:$U$1267,'DIAS DE INVENTARIO TAT'!F$1)</f>
        <v>0</v>
      </c>
      <c r="G59">
        <f>+SUMIFS(inv!$D$1:$D$1267,inv!$A$1:$A$1267,$B59,inv!$T$1:$T$1267,$A59,inv!$U$1:$U$1267,'DIAS DE INVENTARIO TAT'!G$1)</f>
        <v>0</v>
      </c>
      <c r="H59">
        <f>+SUMIFS(inv!$D$1:$D$1267,inv!$A$1:$A$1267,$B59,inv!$T$1:$T$1267,$A59,inv!$U$1:$U$1267,'DIAS DE INVENTARIO TAT'!H$1)</f>
        <v>0</v>
      </c>
      <c r="I59">
        <f>+SUMIFS(inv!$D$1:$D$1267,inv!$A$1:$A$1267,$B59,inv!$T$1:$T$1267,$A59,inv!$U$1:$U$1267,'DIAS DE INVENTARIO TAT'!I$1)</f>
        <v>0</v>
      </c>
      <c r="J59">
        <f>+SUMIFS(inv!$D$1:$D$1267,inv!$A$1:$A$1267,$B59,inv!$T$1:$T$1267,$A59,inv!$U$1:$U$1267,'DIAS DE INVENTARIO TAT'!J$1)</f>
        <v>0</v>
      </c>
      <c r="K59">
        <f>+SUMIFS(inv!$D$1:$D$1267,inv!$A$1:$A$1267,$B59,inv!$T$1:$T$1267,$A59,inv!$U$1:$U$1267,'DIAS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+SUMIFS(inv!$D$1:$D$1267,inv!$A$1:$A$1267,$B60,inv!$T$1:$T$1267,$A60,inv!$U$1:$U$1267,'DIAS DE INVENTARIO TAT'!E$1)</f>
        <v>0</v>
      </c>
      <c r="F60">
        <f>+SUMIFS(inv!$D$1:$D$1267,inv!$A$1:$A$1267,$B60,inv!$T$1:$T$1267,$A60,inv!$U$1:$U$1267,'DIAS DE INVENTARIO TAT'!F$1)</f>
        <v>0</v>
      </c>
      <c r="G60">
        <f>+SUMIFS(inv!$D$1:$D$1267,inv!$A$1:$A$1267,$B60,inv!$T$1:$T$1267,$A60,inv!$U$1:$U$1267,'DIAS DE INVENTARIO TAT'!G$1)</f>
        <v>0</v>
      </c>
      <c r="H60">
        <f>+SUMIFS(inv!$D$1:$D$1267,inv!$A$1:$A$1267,$B60,inv!$T$1:$T$1267,$A60,inv!$U$1:$U$1267,'DIAS DE INVENTARIO TAT'!H$1)</f>
        <v>0</v>
      </c>
      <c r="I60">
        <f>+SUMIFS(inv!$D$1:$D$1267,inv!$A$1:$A$1267,$B60,inv!$T$1:$T$1267,$A60,inv!$U$1:$U$1267,'DIAS DE INVENTARIO TAT'!I$1)</f>
        <v>0</v>
      </c>
      <c r="J60">
        <f>+SUMIFS(inv!$D$1:$D$1267,inv!$A$1:$A$1267,$B60,inv!$T$1:$T$1267,$A60,inv!$U$1:$U$1267,'DIAS DE INVENTARIO TAT'!J$1)</f>
        <v>0</v>
      </c>
      <c r="K60">
        <f>+SUMIFS(inv!$D$1:$D$1267,inv!$A$1:$A$1267,$B60,inv!$T$1:$T$1267,$A60,inv!$U$1:$U$1267,'DIAS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+SUMIFS(inv!$D$1:$D$1267,inv!$A$1:$A$1267,$B61,inv!$T$1:$T$1267,$A61,inv!$U$1:$U$1267,'DIAS DE INVENTARIO TAT'!E$1)</f>
        <v>0</v>
      </c>
      <c r="F61">
        <f>+SUMIFS(inv!$D$1:$D$1267,inv!$A$1:$A$1267,$B61,inv!$T$1:$T$1267,$A61,inv!$U$1:$U$1267,'DIAS DE INVENTARIO TAT'!F$1)</f>
        <v>0</v>
      </c>
      <c r="G61">
        <f>+SUMIFS(inv!$D$1:$D$1267,inv!$A$1:$A$1267,$B61,inv!$T$1:$T$1267,$A61,inv!$U$1:$U$1267,'DIAS DE INVENTARIO TAT'!G$1)</f>
        <v>0</v>
      </c>
      <c r="H61">
        <f>+SUMIFS(inv!$D$1:$D$1267,inv!$A$1:$A$1267,$B61,inv!$T$1:$T$1267,$A61,inv!$U$1:$U$1267,'DIAS DE INVENTARIO TAT'!H$1)</f>
        <v>0</v>
      </c>
      <c r="I61">
        <f>+SUMIFS(inv!$D$1:$D$1267,inv!$A$1:$A$1267,$B61,inv!$T$1:$T$1267,$A61,inv!$U$1:$U$1267,'DIAS DE INVENTARIO TAT'!I$1)</f>
        <v>0</v>
      </c>
      <c r="J61">
        <f>+SUMIFS(inv!$D$1:$D$1267,inv!$A$1:$A$1267,$B61,inv!$T$1:$T$1267,$A61,inv!$U$1:$U$1267,'DIAS DE INVENTARIO TAT'!J$1)</f>
        <v>0</v>
      </c>
      <c r="K61">
        <f>+SUMIFS(inv!$D$1:$D$1267,inv!$A$1:$A$1267,$B61,inv!$T$1:$T$1267,$A61,inv!$U$1:$U$1267,'DIAS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+SUMIFS(inv!$D$1:$D$1267,inv!$A$1:$A$1267,$B62,inv!$T$1:$T$1267,$A62,inv!$U$1:$U$1267,'DIAS DE INVENTARIO TAT'!E$1)</f>
        <v>0</v>
      </c>
      <c r="F62">
        <f>+SUMIFS(inv!$D$1:$D$1267,inv!$A$1:$A$1267,$B62,inv!$T$1:$T$1267,$A62,inv!$U$1:$U$1267,'DIAS DE INVENTARIO TAT'!F$1)</f>
        <v>0</v>
      </c>
      <c r="G62">
        <f>+SUMIFS(inv!$D$1:$D$1267,inv!$A$1:$A$1267,$B62,inv!$T$1:$T$1267,$A62,inv!$U$1:$U$1267,'DIAS DE INVENTARIO TAT'!G$1)</f>
        <v>0</v>
      </c>
      <c r="H62">
        <f>+SUMIFS(inv!$D$1:$D$1267,inv!$A$1:$A$1267,$B62,inv!$T$1:$T$1267,$A62,inv!$U$1:$U$1267,'DIAS DE INVENTARIO TAT'!H$1)</f>
        <v>0</v>
      </c>
      <c r="I62">
        <f>+SUMIFS(inv!$D$1:$D$1267,inv!$A$1:$A$1267,$B62,inv!$T$1:$T$1267,$A62,inv!$U$1:$U$1267,'DIAS DE INVENTARIO TAT'!I$1)</f>
        <v>0</v>
      </c>
      <c r="J62">
        <f>+SUMIFS(inv!$D$1:$D$1267,inv!$A$1:$A$1267,$B62,inv!$T$1:$T$1267,$A62,inv!$U$1:$U$1267,'DIAS DE INVENTARIO TAT'!J$1)</f>
        <v>0</v>
      </c>
      <c r="K62">
        <f>+SUMIFS(inv!$D$1:$D$1267,inv!$A$1:$A$1267,$B62,inv!$T$1:$T$1267,$A62,inv!$U$1:$U$1267,'DIAS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+SUMIFS(inv!$D$1:$D$1267,inv!$A$1:$A$1267,$B63,inv!$T$1:$T$1267,$A63,inv!$U$1:$U$1267,'DIAS DE INVENTARIO TAT'!E$1)</f>
        <v>0</v>
      </c>
      <c r="F63">
        <f>+SUMIFS(inv!$D$1:$D$1267,inv!$A$1:$A$1267,$B63,inv!$T$1:$T$1267,$A63,inv!$U$1:$U$1267,'DIAS DE INVENTARIO TAT'!F$1)</f>
        <v>0</v>
      </c>
      <c r="G63">
        <f>+SUMIFS(inv!$D$1:$D$1267,inv!$A$1:$A$1267,$B63,inv!$T$1:$T$1267,$A63,inv!$U$1:$U$1267,'DIAS DE INVENTARIO TAT'!G$1)</f>
        <v>0</v>
      </c>
      <c r="H63">
        <f>+SUMIFS(inv!$D$1:$D$1267,inv!$A$1:$A$1267,$B63,inv!$T$1:$T$1267,$A63,inv!$U$1:$U$1267,'DIAS DE INVENTARIO TAT'!H$1)</f>
        <v>0</v>
      </c>
      <c r="I63">
        <f>+SUMIFS(inv!$D$1:$D$1267,inv!$A$1:$A$1267,$B63,inv!$T$1:$T$1267,$A63,inv!$U$1:$U$1267,'DIAS DE INVENTARIO TAT'!I$1)</f>
        <v>0</v>
      </c>
      <c r="J63">
        <f>+SUMIFS(inv!$D$1:$D$1267,inv!$A$1:$A$1267,$B63,inv!$T$1:$T$1267,$A63,inv!$U$1:$U$1267,'DIAS DE INVENTARIO TAT'!J$1)</f>
        <v>0</v>
      </c>
      <c r="K63">
        <f>+SUMIFS(inv!$D$1:$D$1267,inv!$A$1:$A$1267,$B63,inv!$T$1:$T$1267,$A63,inv!$U$1:$U$1267,'DIAS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+SUMIFS(inv!$D$1:$D$1267,inv!$A$1:$A$1267,$B64,inv!$T$1:$T$1267,$A64,inv!$U$1:$U$1267,'DIAS DE INVENTARIO TAT'!E$1)</f>
        <v>0</v>
      </c>
      <c r="F64">
        <f>+SUMIFS(inv!$D$1:$D$1267,inv!$A$1:$A$1267,$B64,inv!$T$1:$T$1267,$A64,inv!$U$1:$U$1267,'DIAS DE INVENTARIO TAT'!F$1)</f>
        <v>0</v>
      </c>
      <c r="G64">
        <f>+SUMIFS(inv!$D$1:$D$1267,inv!$A$1:$A$1267,$B64,inv!$T$1:$T$1267,$A64,inv!$U$1:$U$1267,'DIAS DE INVENTARIO TAT'!G$1)</f>
        <v>0</v>
      </c>
      <c r="H64">
        <f>+SUMIFS(inv!$D$1:$D$1267,inv!$A$1:$A$1267,$B64,inv!$T$1:$T$1267,$A64,inv!$U$1:$U$1267,'DIAS DE INVENTARIO TAT'!H$1)</f>
        <v>0</v>
      </c>
      <c r="I64">
        <f>+SUMIFS(inv!$D$1:$D$1267,inv!$A$1:$A$1267,$B64,inv!$T$1:$T$1267,$A64,inv!$U$1:$U$1267,'DIAS DE INVENTARIO TAT'!I$1)</f>
        <v>0</v>
      </c>
      <c r="J64">
        <f>+SUMIFS(inv!$D$1:$D$1267,inv!$A$1:$A$1267,$B64,inv!$T$1:$T$1267,$A64,inv!$U$1:$U$1267,'DIAS DE INVENTARIO TAT'!J$1)</f>
        <v>0</v>
      </c>
      <c r="K64">
        <f>+SUMIFS(inv!$D$1:$D$1267,inv!$A$1:$A$1267,$B64,inv!$T$1:$T$1267,$A64,inv!$U$1:$U$1267,'DIAS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+SUMIFS(inv!$D$1:$D$1267,inv!$A$1:$A$1267,$B65,inv!$T$1:$T$1267,$A65,inv!$U$1:$U$1267,'DIAS DE INVENTARIO TAT'!E$1)</f>
        <v>0</v>
      </c>
      <c r="F65">
        <f>+SUMIFS(inv!$D$1:$D$1267,inv!$A$1:$A$1267,$B65,inv!$T$1:$T$1267,$A65,inv!$U$1:$U$1267,'DIAS DE INVENTARIO TAT'!F$1)</f>
        <v>0</v>
      </c>
      <c r="G65">
        <f>+SUMIFS(inv!$D$1:$D$1267,inv!$A$1:$A$1267,$B65,inv!$T$1:$T$1267,$A65,inv!$U$1:$U$1267,'DIAS DE INVENTARIO TAT'!G$1)</f>
        <v>0</v>
      </c>
      <c r="H65">
        <f>+SUMIFS(inv!$D$1:$D$1267,inv!$A$1:$A$1267,$B65,inv!$T$1:$T$1267,$A65,inv!$U$1:$U$1267,'DIAS DE INVENTARIO TAT'!H$1)</f>
        <v>0</v>
      </c>
      <c r="I65">
        <f>+SUMIFS(inv!$D$1:$D$1267,inv!$A$1:$A$1267,$B65,inv!$T$1:$T$1267,$A65,inv!$U$1:$U$1267,'DIAS DE INVENTARIO TAT'!I$1)</f>
        <v>0</v>
      </c>
      <c r="J65">
        <f>+SUMIFS(inv!$D$1:$D$1267,inv!$A$1:$A$1267,$B65,inv!$T$1:$T$1267,$A65,inv!$U$1:$U$1267,'DIAS DE INVENTARIO TAT'!J$1)</f>
        <v>0</v>
      </c>
      <c r="K65">
        <f>+SUMIFS(inv!$D$1:$D$1267,inv!$A$1:$A$1267,$B65,inv!$T$1:$T$1267,$A65,inv!$U$1:$U$1267,'DIAS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+SUMIFS(inv!$D$1:$D$1267,inv!$A$1:$A$1267,$B66,inv!$T$1:$T$1267,$A66,inv!$U$1:$U$1267,'DIAS DE INVENTARIO TAT'!E$1)</f>
        <v>0</v>
      </c>
      <c r="F66">
        <f>+SUMIFS(inv!$D$1:$D$1267,inv!$A$1:$A$1267,$B66,inv!$T$1:$T$1267,$A66,inv!$U$1:$U$1267,'DIAS DE INVENTARIO TAT'!F$1)</f>
        <v>0</v>
      </c>
      <c r="G66">
        <f>+SUMIFS(inv!$D$1:$D$1267,inv!$A$1:$A$1267,$B66,inv!$T$1:$T$1267,$A66,inv!$U$1:$U$1267,'DIAS DE INVENTARIO TAT'!G$1)</f>
        <v>0</v>
      </c>
      <c r="H66">
        <f>+SUMIFS(inv!$D$1:$D$1267,inv!$A$1:$A$1267,$B66,inv!$T$1:$T$1267,$A66,inv!$U$1:$U$1267,'DIAS DE INVENTARIO TAT'!H$1)</f>
        <v>0</v>
      </c>
      <c r="I66">
        <f>+SUMIFS(inv!$D$1:$D$1267,inv!$A$1:$A$1267,$B66,inv!$T$1:$T$1267,$A66,inv!$U$1:$U$1267,'DIAS DE INVENTARIO TAT'!I$1)</f>
        <v>0</v>
      </c>
      <c r="J66">
        <f>+SUMIFS(inv!$D$1:$D$1267,inv!$A$1:$A$1267,$B66,inv!$T$1:$T$1267,$A66,inv!$U$1:$U$1267,'DIAS DE INVENTARIO TAT'!J$1)</f>
        <v>0</v>
      </c>
      <c r="K66">
        <f>+SUMIFS(inv!$D$1:$D$1267,inv!$A$1:$A$1267,$B66,inv!$T$1:$T$1267,$A66,inv!$U$1:$U$1267,'DIAS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+SUMIFS(inv!$D$1:$D$1267,inv!$A$1:$A$1267,$B67,inv!$T$1:$T$1267,$A67,inv!$U$1:$U$1267,'DIAS DE INVENTARIO TAT'!E$1)</f>
        <v>0</v>
      </c>
      <c r="F67">
        <f>+SUMIFS(inv!$D$1:$D$1267,inv!$A$1:$A$1267,$B67,inv!$T$1:$T$1267,$A67,inv!$U$1:$U$1267,'DIAS DE INVENTARIO TAT'!F$1)</f>
        <v>0</v>
      </c>
      <c r="G67">
        <f>+SUMIFS(inv!$D$1:$D$1267,inv!$A$1:$A$1267,$B67,inv!$T$1:$T$1267,$A67,inv!$U$1:$U$1267,'DIAS DE INVENTARIO TAT'!G$1)</f>
        <v>0</v>
      </c>
      <c r="H67">
        <f>+SUMIFS(inv!$D$1:$D$1267,inv!$A$1:$A$1267,$B67,inv!$T$1:$T$1267,$A67,inv!$U$1:$U$1267,'DIAS DE INVENTARIO TAT'!H$1)</f>
        <v>0</v>
      </c>
      <c r="I67">
        <f>+SUMIFS(inv!$D$1:$D$1267,inv!$A$1:$A$1267,$B67,inv!$T$1:$T$1267,$A67,inv!$U$1:$U$1267,'DIAS DE INVENTARIO TAT'!I$1)</f>
        <v>0</v>
      </c>
      <c r="J67">
        <f>+SUMIFS(inv!$D$1:$D$1267,inv!$A$1:$A$1267,$B67,inv!$T$1:$T$1267,$A67,inv!$U$1:$U$1267,'DIAS DE INVENTARIO TAT'!J$1)</f>
        <v>0</v>
      </c>
      <c r="K67">
        <f>+SUMIFS(inv!$D$1:$D$1267,inv!$A$1:$A$1267,$B67,inv!$T$1:$T$1267,$A67,inv!$U$1:$U$1267,'DIAS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+SUMIFS(inv!$D$1:$D$1267,inv!$A$1:$A$1267,$B68,inv!$T$1:$T$1267,$A68,inv!$U$1:$U$1267,'DIAS DE INVENTARIO TAT'!E$1)</f>
        <v>0</v>
      </c>
      <c r="F68">
        <f>+SUMIFS(inv!$D$1:$D$1267,inv!$A$1:$A$1267,$B68,inv!$T$1:$T$1267,$A68,inv!$U$1:$U$1267,'DIAS DE INVENTARIO TAT'!F$1)</f>
        <v>0</v>
      </c>
      <c r="G68">
        <f>+SUMIFS(inv!$D$1:$D$1267,inv!$A$1:$A$1267,$B68,inv!$T$1:$T$1267,$A68,inv!$U$1:$U$1267,'DIAS DE INVENTARIO TAT'!G$1)</f>
        <v>0</v>
      </c>
      <c r="H68">
        <f>+SUMIFS(inv!$D$1:$D$1267,inv!$A$1:$A$1267,$B68,inv!$T$1:$T$1267,$A68,inv!$U$1:$U$1267,'DIAS DE INVENTARIO TAT'!H$1)</f>
        <v>0</v>
      </c>
      <c r="I68">
        <f>+SUMIFS(inv!$D$1:$D$1267,inv!$A$1:$A$1267,$B68,inv!$T$1:$T$1267,$A68,inv!$U$1:$U$1267,'DIAS DE INVENTARIO TAT'!I$1)</f>
        <v>0</v>
      </c>
      <c r="J68">
        <f>+SUMIFS(inv!$D$1:$D$1267,inv!$A$1:$A$1267,$B68,inv!$T$1:$T$1267,$A68,inv!$U$1:$U$1267,'DIAS DE INVENTARIO TAT'!J$1)</f>
        <v>0</v>
      </c>
      <c r="K68">
        <f>+SUMIFS(inv!$D$1:$D$1267,inv!$A$1:$A$1267,$B68,inv!$T$1:$T$1267,$A68,inv!$U$1:$U$1267,'DIAS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+SUMIFS(inv!$D$1:$D$1267,inv!$A$1:$A$1267,$B69,inv!$T$1:$T$1267,$A69,inv!$U$1:$U$1267,'DIAS DE INVENTARIO TAT'!E$1)</f>
        <v>0</v>
      </c>
      <c r="F69">
        <f>+SUMIFS(inv!$D$1:$D$1267,inv!$A$1:$A$1267,$B69,inv!$T$1:$T$1267,$A69,inv!$U$1:$U$1267,'DIAS DE INVENTARIO TAT'!F$1)</f>
        <v>0</v>
      </c>
      <c r="G69">
        <f>+SUMIFS(inv!$D$1:$D$1267,inv!$A$1:$A$1267,$B69,inv!$T$1:$T$1267,$A69,inv!$U$1:$U$1267,'DIAS DE INVENTARIO TAT'!G$1)</f>
        <v>0</v>
      </c>
      <c r="H69">
        <f>+SUMIFS(inv!$D$1:$D$1267,inv!$A$1:$A$1267,$B69,inv!$T$1:$T$1267,$A69,inv!$U$1:$U$1267,'DIAS DE INVENTARIO TAT'!H$1)</f>
        <v>0</v>
      </c>
      <c r="I69">
        <f>+SUMIFS(inv!$D$1:$D$1267,inv!$A$1:$A$1267,$B69,inv!$T$1:$T$1267,$A69,inv!$U$1:$U$1267,'DIAS DE INVENTARIO TAT'!I$1)</f>
        <v>0</v>
      </c>
      <c r="J69">
        <f>+SUMIFS(inv!$D$1:$D$1267,inv!$A$1:$A$1267,$B69,inv!$T$1:$T$1267,$A69,inv!$U$1:$U$1267,'DIAS DE INVENTARIO TAT'!J$1)</f>
        <v>0</v>
      </c>
      <c r="K69">
        <f>+SUMIFS(inv!$D$1:$D$1267,inv!$A$1:$A$1267,$B69,inv!$T$1:$T$1267,$A69,inv!$U$1:$U$1267,'DIAS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+SUMIFS(inv!$D$1:$D$1267,inv!$A$1:$A$1267,$B70,inv!$T$1:$T$1267,$A70,inv!$U$1:$U$1267,'DIAS DE INVENTARIO TAT'!E$1)</f>
        <v>0</v>
      </c>
      <c r="F70">
        <f>+SUMIFS(inv!$D$1:$D$1267,inv!$A$1:$A$1267,$B70,inv!$T$1:$T$1267,$A70,inv!$U$1:$U$1267,'DIAS DE INVENTARIO TAT'!F$1)</f>
        <v>0</v>
      </c>
      <c r="G70">
        <f>+SUMIFS(inv!$D$1:$D$1267,inv!$A$1:$A$1267,$B70,inv!$T$1:$T$1267,$A70,inv!$U$1:$U$1267,'DIAS DE INVENTARIO TAT'!G$1)</f>
        <v>0</v>
      </c>
      <c r="H70">
        <f>+SUMIFS(inv!$D$1:$D$1267,inv!$A$1:$A$1267,$B70,inv!$T$1:$T$1267,$A70,inv!$U$1:$U$1267,'DIAS DE INVENTARIO TAT'!H$1)</f>
        <v>0</v>
      </c>
      <c r="I70">
        <f>+SUMIFS(inv!$D$1:$D$1267,inv!$A$1:$A$1267,$B70,inv!$T$1:$T$1267,$A70,inv!$U$1:$U$1267,'DIAS DE INVENTARIO TAT'!I$1)</f>
        <v>0</v>
      </c>
      <c r="J70">
        <f>+SUMIFS(inv!$D$1:$D$1267,inv!$A$1:$A$1267,$B70,inv!$T$1:$T$1267,$A70,inv!$U$1:$U$1267,'DIAS DE INVENTARIO TAT'!J$1)</f>
        <v>0</v>
      </c>
      <c r="K70">
        <f>+SUMIFS(inv!$D$1:$D$1267,inv!$A$1:$A$1267,$B70,inv!$T$1:$T$1267,$A70,inv!$U$1:$U$1267,'DIAS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+SUMIFS(inv!$D$1:$D$1267,inv!$A$1:$A$1267,$B71,inv!$T$1:$T$1267,$A71,inv!$U$1:$U$1267,'DIAS DE INVENTARIO TAT'!E$1)</f>
        <v>0</v>
      </c>
      <c r="F71">
        <f>+SUMIFS(inv!$D$1:$D$1267,inv!$A$1:$A$1267,$B71,inv!$T$1:$T$1267,$A71,inv!$U$1:$U$1267,'DIAS DE INVENTARIO TAT'!F$1)</f>
        <v>0</v>
      </c>
      <c r="G71">
        <f>+SUMIFS(inv!$D$1:$D$1267,inv!$A$1:$A$1267,$B71,inv!$T$1:$T$1267,$A71,inv!$U$1:$U$1267,'DIAS DE INVENTARIO TAT'!G$1)</f>
        <v>0</v>
      </c>
      <c r="H71">
        <f>+SUMIFS(inv!$D$1:$D$1267,inv!$A$1:$A$1267,$B71,inv!$T$1:$T$1267,$A71,inv!$U$1:$U$1267,'DIAS DE INVENTARIO TAT'!H$1)</f>
        <v>0</v>
      </c>
      <c r="I71">
        <f>+SUMIFS(inv!$D$1:$D$1267,inv!$A$1:$A$1267,$B71,inv!$T$1:$T$1267,$A71,inv!$U$1:$U$1267,'DIAS DE INVENTARIO TAT'!I$1)</f>
        <v>0</v>
      </c>
      <c r="J71">
        <f>+SUMIFS(inv!$D$1:$D$1267,inv!$A$1:$A$1267,$B71,inv!$T$1:$T$1267,$A71,inv!$U$1:$U$1267,'DIAS DE INVENTARIO TAT'!J$1)</f>
        <v>0</v>
      </c>
      <c r="K71">
        <f>+SUMIFS(inv!$D$1:$D$1267,inv!$A$1:$A$1267,$B71,inv!$T$1:$T$1267,$A71,inv!$U$1:$U$1267,'DIAS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+SUMIFS(inv!$D$1:$D$1267,inv!$A$1:$A$1267,$B72,inv!$T$1:$T$1267,$A72,inv!$U$1:$U$1267,'DIAS DE INVENTARIO TAT'!E$1)</f>
        <v>0</v>
      </c>
      <c r="F72">
        <f>+SUMIFS(inv!$D$1:$D$1267,inv!$A$1:$A$1267,$B72,inv!$T$1:$T$1267,$A72,inv!$U$1:$U$1267,'DIAS DE INVENTARIO TAT'!F$1)</f>
        <v>0</v>
      </c>
      <c r="G72">
        <f>+SUMIFS(inv!$D$1:$D$1267,inv!$A$1:$A$1267,$B72,inv!$T$1:$T$1267,$A72,inv!$U$1:$U$1267,'DIAS DE INVENTARIO TAT'!G$1)</f>
        <v>0</v>
      </c>
      <c r="H72">
        <f>+SUMIFS(inv!$D$1:$D$1267,inv!$A$1:$A$1267,$B72,inv!$T$1:$T$1267,$A72,inv!$U$1:$U$1267,'DIAS DE INVENTARIO TAT'!H$1)</f>
        <v>0</v>
      </c>
      <c r="I72">
        <f>+SUMIFS(inv!$D$1:$D$1267,inv!$A$1:$A$1267,$B72,inv!$T$1:$T$1267,$A72,inv!$U$1:$U$1267,'DIAS DE INVENTARIO TAT'!I$1)</f>
        <v>0</v>
      </c>
      <c r="J72">
        <f>+SUMIFS(inv!$D$1:$D$1267,inv!$A$1:$A$1267,$B72,inv!$T$1:$T$1267,$A72,inv!$U$1:$U$1267,'DIAS DE INVENTARIO TAT'!J$1)</f>
        <v>0</v>
      </c>
      <c r="K72">
        <f>+SUMIFS(inv!$D$1:$D$1267,inv!$A$1:$A$1267,$B72,inv!$T$1:$T$1267,$A72,inv!$U$1:$U$1267,'DIAS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+SUMIFS(inv!$D$1:$D$1267,inv!$A$1:$A$1267,$B73,inv!$T$1:$T$1267,$A73,inv!$U$1:$U$1267,'DIAS DE INVENTARIO TAT'!E$1)</f>
        <v>0</v>
      </c>
      <c r="F73">
        <f>+SUMIFS(inv!$D$1:$D$1267,inv!$A$1:$A$1267,$B73,inv!$T$1:$T$1267,$A73,inv!$U$1:$U$1267,'DIAS DE INVENTARIO TAT'!F$1)</f>
        <v>0</v>
      </c>
      <c r="G73">
        <f>+SUMIFS(inv!$D$1:$D$1267,inv!$A$1:$A$1267,$B73,inv!$T$1:$T$1267,$A73,inv!$U$1:$U$1267,'DIAS DE INVENTARIO TAT'!G$1)</f>
        <v>0</v>
      </c>
      <c r="H73">
        <f>+SUMIFS(inv!$D$1:$D$1267,inv!$A$1:$A$1267,$B73,inv!$T$1:$T$1267,$A73,inv!$U$1:$U$1267,'DIAS DE INVENTARIO TAT'!H$1)</f>
        <v>0</v>
      </c>
      <c r="I73">
        <f>+SUMIFS(inv!$D$1:$D$1267,inv!$A$1:$A$1267,$B73,inv!$T$1:$T$1267,$A73,inv!$U$1:$U$1267,'DIAS DE INVENTARIO TAT'!I$1)</f>
        <v>0</v>
      </c>
      <c r="J73">
        <f>+SUMIFS(inv!$D$1:$D$1267,inv!$A$1:$A$1267,$B73,inv!$T$1:$T$1267,$A73,inv!$U$1:$U$1267,'DIAS DE INVENTARIO TAT'!J$1)</f>
        <v>0</v>
      </c>
      <c r="K73">
        <f>+SUMIFS(inv!$D$1:$D$1267,inv!$A$1:$A$1267,$B73,inv!$T$1:$T$1267,$A73,inv!$U$1:$U$1267,'DIAS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+SUMIFS(inv!$D$1:$D$1267,inv!$A$1:$A$1267,$B74,inv!$T$1:$T$1267,$A74,inv!$U$1:$U$1267,'DIAS DE INVENTARIO TAT'!E$1)</f>
        <v>0</v>
      </c>
      <c r="F74">
        <f>+SUMIFS(inv!$D$1:$D$1267,inv!$A$1:$A$1267,$B74,inv!$T$1:$T$1267,$A74,inv!$U$1:$U$1267,'DIAS DE INVENTARIO TAT'!F$1)</f>
        <v>0</v>
      </c>
      <c r="G74">
        <f>+SUMIFS(inv!$D$1:$D$1267,inv!$A$1:$A$1267,$B74,inv!$T$1:$T$1267,$A74,inv!$U$1:$U$1267,'DIAS DE INVENTARIO TAT'!G$1)</f>
        <v>0</v>
      </c>
      <c r="H74">
        <f>+SUMIFS(inv!$D$1:$D$1267,inv!$A$1:$A$1267,$B74,inv!$T$1:$T$1267,$A74,inv!$U$1:$U$1267,'DIAS DE INVENTARIO TAT'!H$1)</f>
        <v>0</v>
      </c>
      <c r="I74">
        <f>+SUMIFS(inv!$D$1:$D$1267,inv!$A$1:$A$1267,$B74,inv!$T$1:$T$1267,$A74,inv!$U$1:$U$1267,'DIAS DE INVENTARIO TAT'!I$1)</f>
        <v>0</v>
      </c>
      <c r="J74">
        <f>+SUMIFS(inv!$D$1:$D$1267,inv!$A$1:$A$1267,$B74,inv!$T$1:$T$1267,$A74,inv!$U$1:$U$1267,'DIAS DE INVENTARIO TAT'!J$1)</f>
        <v>0</v>
      </c>
      <c r="K74">
        <f>+SUMIFS(inv!$D$1:$D$1267,inv!$A$1:$A$1267,$B74,inv!$T$1:$T$1267,$A74,inv!$U$1:$U$1267,'DIAS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+SUMIFS(inv!$D$1:$D$1267,inv!$A$1:$A$1267,$B75,inv!$T$1:$T$1267,$A75,inv!$U$1:$U$1267,'DIAS DE INVENTARIO TAT'!E$1)</f>
        <v>0</v>
      </c>
      <c r="F75">
        <f>+SUMIFS(inv!$D$1:$D$1267,inv!$A$1:$A$1267,$B75,inv!$T$1:$T$1267,$A75,inv!$U$1:$U$1267,'DIAS DE INVENTARIO TAT'!F$1)</f>
        <v>0</v>
      </c>
      <c r="G75">
        <f>+SUMIFS(inv!$D$1:$D$1267,inv!$A$1:$A$1267,$B75,inv!$T$1:$T$1267,$A75,inv!$U$1:$U$1267,'DIAS DE INVENTARIO TAT'!G$1)</f>
        <v>0</v>
      </c>
      <c r="H75">
        <f>+SUMIFS(inv!$D$1:$D$1267,inv!$A$1:$A$1267,$B75,inv!$T$1:$T$1267,$A75,inv!$U$1:$U$1267,'DIAS DE INVENTARIO TAT'!H$1)</f>
        <v>0</v>
      </c>
      <c r="I75">
        <f>+SUMIFS(inv!$D$1:$D$1267,inv!$A$1:$A$1267,$B75,inv!$T$1:$T$1267,$A75,inv!$U$1:$U$1267,'DIAS DE INVENTARIO TAT'!I$1)</f>
        <v>0</v>
      </c>
      <c r="J75">
        <f>+SUMIFS(inv!$D$1:$D$1267,inv!$A$1:$A$1267,$B75,inv!$T$1:$T$1267,$A75,inv!$U$1:$U$1267,'DIAS DE INVENTARIO TAT'!J$1)</f>
        <v>0</v>
      </c>
      <c r="K75">
        <f>+SUMIFS(inv!$D$1:$D$1267,inv!$A$1:$A$1267,$B75,inv!$T$1:$T$1267,$A75,inv!$U$1:$U$1267,'DIAS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+SUMIFS(inv!$D$1:$D$1267,inv!$A$1:$A$1267,$B76,inv!$T$1:$T$1267,$A76,inv!$U$1:$U$1267,'DIAS DE INVENTARIO TAT'!E$1)</f>
        <v>0</v>
      </c>
      <c r="F76">
        <f>+SUMIFS(inv!$D$1:$D$1267,inv!$A$1:$A$1267,$B76,inv!$T$1:$T$1267,$A76,inv!$U$1:$U$1267,'DIAS DE INVENTARIO TAT'!F$1)</f>
        <v>0</v>
      </c>
      <c r="G76">
        <f>+SUMIFS(inv!$D$1:$D$1267,inv!$A$1:$A$1267,$B76,inv!$T$1:$T$1267,$A76,inv!$U$1:$U$1267,'DIAS DE INVENTARIO TAT'!G$1)</f>
        <v>0</v>
      </c>
      <c r="H76">
        <f>+SUMIFS(inv!$D$1:$D$1267,inv!$A$1:$A$1267,$B76,inv!$T$1:$T$1267,$A76,inv!$U$1:$U$1267,'DIAS DE INVENTARIO TAT'!H$1)</f>
        <v>0</v>
      </c>
      <c r="I76">
        <f>+SUMIFS(inv!$D$1:$D$1267,inv!$A$1:$A$1267,$B76,inv!$T$1:$T$1267,$A76,inv!$U$1:$U$1267,'DIAS DE INVENTARIO TAT'!I$1)</f>
        <v>0</v>
      </c>
      <c r="J76">
        <f>+SUMIFS(inv!$D$1:$D$1267,inv!$A$1:$A$1267,$B76,inv!$T$1:$T$1267,$A76,inv!$U$1:$U$1267,'DIAS DE INVENTARIO TAT'!J$1)</f>
        <v>0</v>
      </c>
      <c r="K76">
        <f>+SUMIFS(inv!$D$1:$D$1267,inv!$A$1:$A$1267,$B76,inv!$T$1:$T$1267,$A76,inv!$U$1:$U$1267,'DIAS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+SUMIFS(inv!$D$1:$D$1267,inv!$A$1:$A$1267,$B77,inv!$T$1:$T$1267,$A77,inv!$U$1:$U$1267,'DIAS DE INVENTARIO TAT'!E$1)</f>
        <v>0</v>
      </c>
      <c r="F77">
        <f>+SUMIFS(inv!$D$1:$D$1267,inv!$A$1:$A$1267,$B77,inv!$T$1:$T$1267,$A77,inv!$U$1:$U$1267,'DIAS DE INVENTARIO TAT'!F$1)</f>
        <v>0</v>
      </c>
      <c r="G77">
        <f>+SUMIFS(inv!$D$1:$D$1267,inv!$A$1:$A$1267,$B77,inv!$T$1:$T$1267,$A77,inv!$U$1:$U$1267,'DIAS DE INVENTARIO TAT'!G$1)</f>
        <v>0</v>
      </c>
      <c r="H77">
        <f>+SUMIFS(inv!$D$1:$D$1267,inv!$A$1:$A$1267,$B77,inv!$T$1:$T$1267,$A77,inv!$U$1:$U$1267,'DIAS DE INVENTARIO TAT'!H$1)</f>
        <v>0</v>
      </c>
      <c r="I77">
        <f>+SUMIFS(inv!$D$1:$D$1267,inv!$A$1:$A$1267,$B77,inv!$T$1:$T$1267,$A77,inv!$U$1:$U$1267,'DIAS DE INVENTARIO TAT'!I$1)</f>
        <v>0</v>
      </c>
      <c r="J77">
        <f>+SUMIFS(inv!$D$1:$D$1267,inv!$A$1:$A$1267,$B77,inv!$T$1:$T$1267,$A77,inv!$U$1:$U$1267,'DIAS DE INVENTARIO TAT'!J$1)</f>
        <v>0</v>
      </c>
      <c r="K77">
        <f>+SUMIFS(inv!$D$1:$D$1267,inv!$A$1:$A$1267,$B77,inv!$T$1:$T$1267,$A77,inv!$U$1:$U$1267,'DIAS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+SUMIFS(inv!$D$1:$D$1267,inv!$A$1:$A$1267,$B78,inv!$T$1:$T$1267,$A78,inv!$U$1:$U$1267,'DIAS DE INVENTARIO TAT'!E$1)</f>
        <v>0</v>
      </c>
      <c r="F78">
        <f>+SUMIFS(inv!$D$1:$D$1267,inv!$A$1:$A$1267,$B78,inv!$T$1:$T$1267,$A78,inv!$U$1:$U$1267,'DIAS DE INVENTARIO TAT'!F$1)</f>
        <v>0</v>
      </c>
      <c r="G78">
        <f>+SUMIFS(inv!$D$1:$D$1267,inv!$A$1:$A$1267,$B78,inv!$T$1:$T$1267,$A78,inv!$U$1:$U$1267,'DIAS DE INVENTARIO TAT'!G$1)</f>
        <v>0</v>
      </c>
      <c r="H78">
        <f>+SUMIFS(inv!$D$1:$D$1267,inv!$A$1:$A$1267,$B78,inv!$T$1:$T$1267,$A78,inv!$U$1:$U$1267,'DIAS DE INVENTARIO TAT'!H$1)</f>
        <v>0</v>
      </c>
      <c r="I78">
        <f>+SUMIFS(inv!$D$1:$D$1267,inv!$A$1:$A$1267,$B78,inv!$T$1:$T$1267,$A78,inv!$U$1:$U$1267,'DIAS DE INVENTARIO TAT'!I$1)</f>
        <v>0</v>
      </c>
      <c r="J78">
        <f>+SUMIFS(inv!$D$1:$D$1267,inv!$A$1:$A$1267,$B78,inv!$T$1:$T$1267,$A78,inv!$U$1:$U$1267,'DIAS DE INVENTARIO TAT'!J$1)</f>
        <v>0</v>
      </c>
      <c r="K78">
        <f>+SUMIFS(inv!$D$1:$D$1267,inv!$A$1:$A$1267,$B78,inv!$T$1:$T$1267,$A78,inv!$U$1:$U$1267,'DIAS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+SUMIFS(inv!$D$1:$D$1267,inv!$A$1:$A$1267,$B79,inv!$T$1:$T$1267,$A79,inv!$U$1:$U$1267,'DIAS DE INVENTARIO TAT'!E$1)</f>
        <v>0</v>
      </c>
      <c r="F79">
        <f>+SUMIFS(inv!$D$1:$D$1267,inv!$A$1:$A$1267,$B79,inv!$T$1:$T$1267,$A79,inv!$U$1:$U$1267,'DIAS DE INVENTARIO TAT'!F$1)</f>
        <v>0</v>
      </c>
      <c r="G79">
        <f>+SUMIFS(inv!$D$1:$D$1267,inv!$A$1:$A$1267,$B79,inv!$T$1:$T$1267,$A79,inv!$U$1:$U$1267,'DIAS DE INVENTARIO TAT'!G$1)</f>
        <v>0</v>
      </c>
      <c r="H79">
        <f>+SUMIFS(inv!$D$1:$D$1267,inv!$A$1:$A$1267,$B79,inv!$T$1:$T$1267,$A79,inv!$U$1:$U$1267,'DIAS DE INVENTARIO TAT'!H$1)</f>
        <v>0</v>
      </c>
      <c r="I79">
        <f>+SUMIFS(inv!$D$1:$D$1267,inv!$A$1:$A$1267,$B79,inv!$T$1:$T$1267,$A79,inv!$U$1:$U$1267,'DIAS DE INVENTARIO TAT'!I$1)</f>
        <v>0</v>
      </c>
      <c r="J79">
        <f>+SUMIFS(inv!$D$1:$D$1267,inv!$A$1:$A$1267,$B79,inv!$T$1:$T$1267,$A79,inv!$U$1:$U$1267,'DIAS DE INVENTARIO TAT'!J$1)</f>
        <v>0</v>
      </c>
      <c r="K79">
        <f>+SUMIFS(inv!$D$1:$D$1267,inv!$A$1:$A$1267,$B79,inv!$T$1:$T$1267,$A79,inv!$U$1:$U$1267,'DIAS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+SUMIFS(inv!$D$1:$D$1267,inv!$A$1:$A$1267,$B80,inv!$T$1:$T$1267,$A80,inv!$U$1:$U$1267,'DIAS DE INVENTARIO TAT'!E$1)</f>
        <v>0</v>
      </c>
      <c r="F80">
        <f>+SUMIFS(inv!$D$1:$D$1267,inv!$A$1:$A$1267,$B80,inv!$T$1:$T$1267,$A80,inv!$U$1:$U$1267,'DIAS DE INVENTARIO TAT'!F$1)</f>
        <v>0</v>
      </c>
      <c r="G80">
        <f>+SUMIFS(inv!$D$1:$D$1267,inv!$A$1:$A$1267,$B80,inv!$T$1:$T$1267,$A80,inv!$U$1:$U$1267,'DIAS DE INVENTARIO TAT'!G$1)</f>
        <v>0</v>
      </c>
      <c r="H80">
        <f>+SUMIFS(inv!$D$1:$D$1267,inv!$A$1:$A$1267,$B80,inv!$T$1:$T$1267,$A80,inv!$U$1:$U$1267,'DIAS DE INVENTARIO TAT'!H$1)</f>
        <v>0</v>
      </c>
      <c r="I80">
        <f>+SUMIFS(inv!$D$1:$D$1267,inv!$A$1:$A$1267,$B80,inv!$T$1:$T$1267,$A80,inv!$U$1:$U$1267,'DIAS DE INVENTARIO TAT'!I$1)</f>
        <v>0</v>
      </c>
      <c r="J80">
        <f>+SUMIFS(inv!$D$1:$D$1267,inv!$A$1:$A$1267,$B80,inv!$T$1:$T$1267,$A80,inv!$U$1:$U$1267,'DIAS DE INVENTARIO TAT'!J$1)</f>
        <v>0</v>
      </c>
      <c r="K80">
        <f>+SUMIFS(inv!$D$1:$D$1267,inv!$A$1:$A$1267,$B80,inv!$T$1:$T$1267,$A80,inv!$U$1:$U$1267,'DIAS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+SUMIFS(inv!$D$1:$D$1267,inv!$A$1:$A$1267,$B81,inv!$T$1:$T$1267,$A81,inv!$U$1:$U$1267,'DIAS DE INVENTARIO TAT'!E$1)</f>
        <v>0</v>
      </c>
      <c r="F81">
        <f>+SUMIFS(inv!$D$1:$D$1267,inv!$A$1:$A$1267,$B81,inv!$T$1:$T$1267,$A81,inv!$U$1:$U$1267,'DIAS DE INVENTARIO TAT'!F$1)</f>
        <v>0</v>
      </c>
      <c r="G81">
        <f>+SUMIFS(inv!$D$1:$D$1267,inv!$A$1:$A$1267,$B81,inv!$T$1:$T$1267,$A81,inv!$U$1:$U$1267,'DIAS DE INVENTARIO TAT'!G$1)</f>
        <v>0</v>
      </c>
      <c r="H81">
        <f>+SUMIFS(inv!$D$1:$D$1267,inv!$A$1:$A$1267,$B81,inv!$T$1:$T$1267,$A81,inv!$U$1:$U$1267,'DIAS DE INVENTARIO TAT'!H$1)</f>
        <v>0</v>
      </c>
      <c r="I81">
        <f>+SUMIFS(inv!$D$1:$D$1267,inv!$A$1:$A$1267,$B81,inv!$T$1:$T$1267,$A81,inv!$U$1:$U$1267,'DIAS DE INVENTARIO TAT'!I$1)</f>
        <v>0</v>
      </c>
      <c r="J81">
        <f>+SUMIFS(inv!$D$1:$D$1267,inv!$A$1:$A$1267,$B81,inv!$T$1:$T$1267,$A81,inv!$U$1:$U$1267,'DIAS DE INVENTARIO TAT'!J$1)</f>
        <v>0</v>
      </c>
      <c r="K81">
        <f>+SUMIFS(inv!$D$1:$D$1267,inv!$A$1:$A$1267,$B81,inv!$T$1:$T$1267,$A81,inv!$U$1:$U$1267,'DIAS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+SUMIFS(inv!$D$1:$D$1267,inv!$A$1:$A$1267,$B82,inv!$T$1:$T$1267,$A82,inv!$U$1:$U$1267,'DIAS DE INVENTARIO TAT'!E$1)</f>
        <v>0</v>
      </c>
      <c r="F82">
        <f>+SUMIFS(inv!$D$1:$D$1267,inv!$A$1:$A$1267,$B82,inv!$T$1:$T$1267,$A82,inv!$U$1:$U$1267,'DIAS DE INVENTARIO TAT'!F$1)</f>
        <v>0</v>
      </c>
      <c r="G82">
        <f>+SUMIFS(inv!$D$1:$D$1267,inv!$A$1:$A$1267,$B82,inv!$T$1:$T$1267,$A82,inv!$U$1:$U$1267,'DIAS DE INVENTARIO TAT'!G$1)</f>
        <v>0</v>
      </c>
      <c r="H82">
        <f>+SUMIFS(inv!$D$1:$D$1267,inv!$A$1:$A$1267,$B82,inv!$T$1:$T$1267,$A82,inv!$U$1:$U$1267,'DIAS DE INVENTARIO TAT'!H$1)</f>
        <v>0</v>
      </c>
      <c r="I82">
        <f>+SUMIFS(inv!$D$1:$D$1267,inv!$A$1:$A$1267,$B82,inv!$T$1:$T$1267,$A82,inv!$U$1:$U$1267,'DIAS DE INVENTARIO TAT'!I$1)</f>
        <v>0</v>
      </c>
      <c r="J82">
        <f>+SUMIFS(inv!$D$1:$D$1267,inv!$A$1:$A$1267,$B82,inv!$T$1:$T$1267,$A82,inv!$U$1:$U$1267,'DIAS DE INVENTARIO TAT'!J$1)</f>
        <v>0</v>
      </c>
      <c r="K82">
        <f>+SUMIFS(inv!$D$1:$D$1267,inv!$A$1:$A$1267,$B82,inv!$T$1:$T$1267,$A82,inv!$U$1:$U$1267,'DIAS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+SUMIFS(inv!$D$1:$D$1267,inv!$A$1:$A$1267,$B83,inv!$T$1:$T$1267,$A83,inv!$U$1:$U$1267,'DIAS DE INVENTARIO TAT'!E$1)</f>
        <v>0</v>
      </c>
      <c r="F83">
        <f>+SUMIFS(inv!$D$1:$D$1267,inv!$A$1:$A$1267,$B83,inv!$T$1:$T$1267,$A83,inv!$U$1:$U$1267,'DIAS DE INVENTARIO TAT'!F$1)</f>
        <v>0</v>
      </c>
      <c r="G83">
        <f>+SUMIFS(inv!$D$1:$D$1267,inv!$A$1:$A$1267,$B83,inv!$T$1:$T$1267,$A83,inv!$U$1:$U$1267,'DIAS DE INVENTARIO TAT'!G$1)</f>
        <v>0</v>
      </c>
      <c r="H83">
        <f>+SUMIFS(inv!$D$1:$D$1267,inv!$A$1:$A$1267,$B83,inv!$T$1:$T$1267,$A83,inv!$U$1:$U$1267,'DIAS DE INVENTARIO TAT'!H$1)</f>
        <v>0</v>
      </c>
      <c r="I83">
        <f>+SUMIFS(inv!$D$1:$D$1267,inv!$A$1:$A$1267,$B83,inv!$T$1:$T$1267,$A83,inv!$U$1:$U$1267,'DIAS DE INVENTARIO TAT'!I$1)</f>
        <v>0</v>
      </c>
      <c r="J83">
        <f>+SUMIFS(inv!$D$1:$D$1267,inv!$A$1:$A$1267,$B83,inv!$T$1:$T$1267,$A83,inv!$U$1:$U$1267,'DIAS DE INVENTARIO TAT'!J$1)</f>
        <v>0</v>
      </c>
      <c r="K83">
        <f>+SUMIFS(inv!$D$1:$D$1267,inv!$A$1:$A$1267,$B83,inv!$T$1:$T$1267,$A83,inv!$U$1:$U$1267,'DIAS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+SUMIFS(inv!$D$1:$D$1267,inv!$A$1:$A$1267,$B84,inv!$T$1:$T$1267,$A84,inv!$U$1:$U$1267,'DIAS DE INVENTARIO TAT'!E$1)</f>
        <v>0</v>
      </c>
      <c r="F84">
        <f>+SUMIFS(inv!$D$1:$D$1267,inv!$A$1:$A$1267,$B84,inv!$T$1:$T$1267,$A84,inv!$U$1:$U$1267,'DIAS DE INVENTARIO TAT'!F$1)</f>
        <v>0</v>
      </c>
      <c r="G84">
        <f>+SUMIFS(inv!$D$1:$D$1267,inv!$A$1:$A$1267,$B84,inv!$T$1:$T$1267,$A84,inv!$U$1:$U$1267,'DIAS DE INVENTARIO TAT'!G$1)</f>
        <v>0</v>
      </c>
      <c r="H84">
        <f>+SUMIFS(inv!$D$1:$D$1267,inv!$A$1:$A$1267,$B84,inv!$T$1:$T$1267,$A84,inv!$U$1:$U$1267,'DIAS DE INVENTARIO TAT'!H$1)</f>
        <v>0</v>
      </c>
      <c r="I84">
        <f>+SUMIFS(inv!$D$1:$D$1267,inv!$A$1:$A$1267,$B84,inv!$T$1:$T$1267,$A84,inv!$U$1:$U$1267,'DIAS DE INVENTARIO TAT'!I$1)</f>
        <v>0</v>
      </c>
      <c r="J84">
        <f>+SUMIFS(inv!$D$1:$D$1267,inv!$A$1:$A$1267,$B84,inv!$T$1:$T$1267,$A84,inv!$U$1:$U$1267,'DIAS DE INVENTARIO TAT'!J$1)</f>
        <v>0</v>
      </c>
      <c r="K84">
        <f>+SUMIFS(inv!$D$1:$D$1267,inv!$A$1:$A$1267,$B84,inv!$T$1:$T$1267,$A84,inv!$U$1:$U$1267,'DIAS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+SUMIFS(inv!$D$1:$D$1267,inv!$A$1:$A$1267,$B85,inv!$T$1:$T$1267,$A85,inv!$U$1:$U$1267,'DIAS DE INVENTARIO TAT'!E$1)</f>
        <v>0</v>
      </c>
      <c r="F85">
        <f>+SUMIFS(inv!$D$1:$D$1267,inv!$A$1:$A$1267,$B85,inv!$T$1:$T$1267,$A85,inv!$U$1:$U$1267,'DIAS DE INVENTARIO TAT'!F$1)</f>
        <v>0</v>
      </c>
      <c r="G85">
        <f>+SUMIFS(inv!$D$1:$D$1267,inv!$A$1:$A$1267,$B85,inv!$T$1:$T$1267,$A85,inv!$U$1:$U$1267,'DIAS DE INVENTARIO TAT'!G$1)</f>
        <v>0</v>
      </c>
      <c r="H85">
        <f>+SUMIFS(inv!$D$1:$D$1267,inv!$A$1:$A$1267,$B85,inv!$T$1:$T$1267,$A85,inv!$U$1:$U$1267,'DIAS DE INVENTARIO TAT'!H$1)</f>
        <v>0</v>
      </c>
      <c r="I85">
        <f>+SUMIFS(inv!$D$1:$D$1267,inv!$A$1:$A$1267,$B85,inv!$T$1:$T$1267,$A85,inv!$U$1:$U$1267,'DIAS DE INVENTARIO TAT'!I$1)</f>
        <v>0</v>
      </c>
      <c r="J85">
        <f>+SUMIFS(inv!$D$1:$D$1267,inv!$A$1:$A$1267,$B85,inv!$T$1:$T$1267,$A85,inv!$U$1:$U$1267,'DIAS DE INVENTARIO TAT'!J$1)</f>
        <v>0</v>
      </c>
      <c r="K85">
        <f>+SUMIFS(inv!$D$1:$D$1267,inv!$A$1:$A$1267,$B85,inv!$T$1:$T$1267,$A85,inv!$U$1:$U$1267,'DIAS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+SUMIFS(inv!$D$1:$D$1267,inv!$A$1:$A$1267,$B86,inv!$T$1:$T$1267,$A86,inv!$U$1:$U$1267,'DIAS DE INVENTARIO TAT'!E$1)</f>
        <v>0</v>
      </c>
      <c r="F86">
        <f>+SUMIFS(inv!$D$1:$D$1267,inv!$A$1:$A$1267,$B86,inv!$T$1:$T$1267,$A86,inv!$U$1:$U$1267,'DIAS DE INVENTARIO TAT'!F$1)</f>
        <v>0</v>
      </c>
      <c r="G86">
        <f>+SUMIFS(inv!$D$1:$D$1267,inv!$A$1:$A$1267,$B86,inv!$T$1:$T$1267,$A86,inv!$U$1:$U$1267,'DIAS DE INVENTARIO TAT'!G$1)</f>
        <v>0</v>
      </c>
      <c r="H86">
        <f>+SUMIFS(inv!$D$1:$D$1267,inv!$A$1:$A$1267,$B86,inv!$T$1:$T$1267,$A86,inv!$U$1:$U$1267,'DIAS DE INVENTARIO TAT'!H$1)</f>
        <v>0</v>
      </c>
      <c r="I86">
        <f>+SUMIFS(inv!$D$1:$D$1267,inv!$A$1:$A$1267,$B86,inv!$T$1:$T$1267,$A86,inv!$U$1:$U$1267,'DIAS DE INVENTARIO TAT'!I$1)</f>
        <v>0</v>
      </c>
      <c r="J86">
        <f>+SUMIFS(inv!$D$1:$D$1267,inv!$A$1:$A$1267,$B86,inv!$T$1:$T$1267,$A86,inv!$U$1:$U$1267,'DIAS DE INVENTARIO TAT'!J$1)</f>
        <v>0</v>
      </c>
      <c r="K86">
        <f>+SUMIFS(inv!$D$1:$D$1267,inv!$A$1:$A$1267,$B86,inv!$T$1:$T$1267,$A86,inv!$U$1:$U$1267,'DIAS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+SUMIFS(inv!$D$1:$D$1267,inv!$A$1:$A$1267,$B87,inv!$T$1:$T$1267,$A87,inv!$U$1:$U$1267,'DIAS DE INVENTARIO TAT'!E$1)</f>
        <v>0</v>
      </c>
      <c r="F87">
        <f>+SUMIFS(inv!$D$1:$D$1267,inv!$A$1:$A$1267,$B87,inv!$T$1:$T$1267,$A87,inv!$U$1:$U$1267,'DIAS DE INVENTARIO TAT'!F$1)</f>
        <v>0</v>
      </c>
      <c r="G87">
        <f>+SUMIFS(inv!$D$1:$D$1267,inv!$A$1:$A$1267,$B87,inv!$T$1:$T$1267,$A87,inv!$U$1:$U$1267,'DIAS DE INVENTARIO TAT'!G$1)</f>
        <v>0</v>
      </c>
      <c r="H87">
        <f>+SUMIFS(inv!$D$1:$D$1267,inv!$A$1:$A$1267,$B87,inv!$T$1:$T$1267,$A87,inv!$U$1:$U$1267,'DIAS DE INVENTARIO TAT'!H$1)</f>
        <v>0</v>
      </c>
      <c r="I87">
        <f>+SUMIFS(inv!$D$1:$D$1267,inv!$A$1:$A$1267,$B87,inv!$T$1:$T$1267,$A87,inv!$U$1:$U$1267,'DIAS DE INVENTARIO TAT'!I$1)</f>
        <v>0</v>
      </c>
      <c r="J87">
        <f>+SUMIFS(inv!$D$1:$D$1267,inv!$A$1:$A$1267,$B87,inv!$T$1:$T$1267,$A87,inv!$U$1:$U$1267,'DIAS DE INVENTARIO TAT'!J$1)</f>
        <v>0</v>
      </c>
      <c r="K87">
        <f>+SUMIFS(inv!$D$1:$D$1267,inv!$A$1:$A$1267,$B87,inv!$T$1:$T$1267,$A87,inv!$U$1:$U$1267,'DIAS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+SUMIFS(inv!$D$1:$D$1267,inv!$A$1:$A$1267,$B88,inv!$T$1:$T$1267,$A88,inv!$U$1:$U$1267,'DIAS DE INVENTARIO TAT'!E$1)</f>
        <v>0</v>
      </c>
      <c r="F88">
        <f>+SUMIFS(inv!$D$1:$D$1267,inv!$A$1:$A$1267,$B88,inv!$T$1:$T$1267,$A88,inv!$U$1:$U$1267,'DIAS DE INVENTARIO TAT'!F$1)</f>
        <v>0</v>
      </c>
      <c r="G88">
        <f>+SUMIFS(inv!$D$1:$D$1267,inv!$A$1:$A$1267,$B88,inv!$T$1:$T$1267,$A88,inv!$U$1:$U$1267,'DIAS DE INVENTARIO TAT'!G$1)</f>
        <v>0</v>
      </c>
      <c r="H88">
        <f>+SUMIFS(inv!$D$1:$D$1267,inv!$A$1:$A$1267,$B88,inv!$T$1:$T$1267,$A88,inv!$U$1:$U$1267,'DIAS DE INVENTARIO TAT'!H$1)</f>
        <v>0</v>
      </c>
      <c r="I88">
        <f>+SUMIFS(inv!$D$1:$D$1267,inv!$A$1:$A$1267,$B88,inv!$T$1:$T$1267,$A88,inv!$U$1:$U$1267,'DIAS DE INVENTARIO TAT'!I$1)</f>
        <v>0</v>
      </c>
      <c r="J88">
        <f>+SUMIFS(inv!$D$1:$D$1267,inv!$A$1:$A$1267,$B88,inv!$T$1:$T$1267,$A88,inv!$U$1:$U$1267,'DIAS DE INVENTARIO TAT'!J$1)</f>
        <v>0</v>
      </c>
      <c r="K88">
        <f>+SUMIFS(inv!$D$1:$D$1267,inv!$A$1:$A$1267,$B88,inv!$T$1:$T$1267,$A88,inv!$U$1:$U$1267,'DIAS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+SUMIFS(inv!$D$1:$D$1267,inv!$A$1:$A$1267,$B89,inv!$T$1:$T$1267,$A89,inv!$U$1:$U$1267,'DIAS DE INVENTARIO TAT'!E$1)</f>
        <v>0</v>
      </c>
      <c r="F89">
        <f>+SUMIFS(inv!$D$1:$D$1267,inv!$A$1:$A$1267,$B89,inv!$T$1:$T$1267,$A89,inv!$U$1:$U$1267,'DIAS DE INVENTARIO TAT'!F$1)</f>
        <v>0</v>
      </c>
      <c r="G89">
        <f>+SUMIFS(inv!$D$1:$D$1267,inv!$A$1:$A$1267,$B89,inv!$T$1:$T$1267,$A89,inv!$U$1:$U$1267,'DIAS DE INVENTARIO TAT'!G$1)</f>
        <v>0</v>
      </c>
      <c r="H89">
        <f>+SUMIFS(inv!$D$1:$D$1267,inv!$A$1:$A$1267,$B89,inv!$T$1:$T$1267,$A89,inv!$U$1:$U$1267,'DIAS DE INVENTARIO TAT'!H$1)</f>
        <v>0</v>
      </c>
      <c r="I89">
        <f>+SUMIFS(inv!$D$1:$D$1267,inv!$A$1:$A$1267,$B89,inv!$T$1:$T$1267,$A89,inv!$U$1:$U$1267,'DIAS DE INVENTARIO TAT'!I$1)</f>
        <v>0</v>
      </c>
      <c r="J89">
        <f>+SUMIFS(inv!$D$1:$D$1267,inv!$A$1:$A$1267,$B89,inv!$T$1:$T$1267,$A89,inv!$U$1:$U$1267,'DIAS DE INVENTARIO TAT'!J$1)</f>
        <v>0</v>
      </c>
      <c r="K89">
        <f>+SUMIFS(inv!$D$1:$D$1267,inv!$A$1:$A$1267,$B89,inv!$T$1:$T$1267,$A89,inv!$U$1:$U$1267,'DIAS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+SUMIFS(inv!$D$1:$D$1267,inv!$A$1:$A$1267,$B90,inv!$T$1:$T$1267,$A90,inv!$U$1:$U$1267,'DIAS DE INVENTARIO TAT'!E$1)</f>
        <v>0</v>
      </c>
      <c r="F90">
        <f>+SUMIFS(inv!$D$1:$D$1267,inv!$A$1:$A$1267,$B90,inv!$T$1:$T$1267,$A90,inv!$U$1:$U$1267,'DIAS DE INVENTARIO TAT'!F$1)</f>
        <v>0</v>
      </c>
      <c r="G90">
        <f>+SUMIFS(inv!$D$1:$D$1267,inv!$A$1:$A$1267,$B90,inv!$T$1:$T$1267,$A90,inv!$U$1:$U$1267,'DIAS DE INVENTARIO TAT'!G$1)</f>
        <v>0</v>
      </c>
      <c r="H90">
        <f>+SUMIFS(inv!$D$1:$D$1267,inv!$A$1:$A$1267,$B90,inv!$T$1:$T$1267,$A90,inv!$U$1:$U$1267,'DIAS DE INVENTARIO TAT'!H$1)</f>
        <v>0</v>
      </c>
      <c r="I90">
        <f>+SUMIFS(inv!$D$1:$D$1267,inv!$A$1:$A$1267,$B90,inv!$T$1:$T$1267,$A90,inv!$U$1:$U$1267,'DIAS DE INVENTARIO TAT'!I$1)</f>
        <v>0</v>
      </c>
      <c r="J90">
        <f>+SUMIFS(inv!$D$1:$D$1267,inv!$A$1:$A$1267,$B90,inv!$T$1:$T$1267,$A90,inv!$U$1:$U$1267,'DIAS DE INVENTARIO TAT'!J$1)</f>
        <v>0</v>
      </c>
      <c r="K90">
        <f>+SUMIFS(inv!$D$1:$D$1267,inv!$A$1:$A$1267,$B90,inv!$T$1:$T$1267,$A90,inv!$U$1:$U$1267,'DIAS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+SUMIFS(inv!$D$1:$D$1267,inv!$A$1:$A$1267,$B91,inv!$T$1:$T$1267,$A91,inv!$U$1:$U$1267,'DIAS DE INVENTARIO TAT'!E$1)</f>
        <v>0</v>
      </c>
      <c r="F91">
        <f>+SUMIFS(inv!$D$1:$D$1267,inv!$A$1:$A$1267,$B91,inv!$T$1:$T$1267,$A91,inv!$U$1:$U$1267,'DIAS DE INVENTARIO TAT'!F$1)</f>
        <v>0</v>
      </c>
      <c r="G91">
        <f>+SUMIFS(inv!$D$1:$D$1267,inv!$A$1:$A$1267,$B91,inv!$T$1:$T$1267,$A91,inv!$U$1:$U$1267,'DIAS DE INVENTARIO TAT'!G$1)</f>
        <v>0</v>
      </c>
      <c r="H91">
        <f>+SUMIFS(inv!$D$1:$D$1267,inv!$A$1:$A$1267,$B91,inv!$T$1:$T$1267,$A91,inv!$U$1:$U$1267,'DIAS DE INVENTARIO TAT'!H$1)</f>
        <v>0</v>
      </c>
      <c r="I91">
        <f>+SUMIFS(inv!$D$1:$D$1267,inv!$A$1:$A$1267,$B91,inv!$T$1:$T$1267,$A91,inv!$U$1:$U$1267,'DIAS DE INVENTARIO TAT'!I$1)</f>
        <v>0</v>
      </c>
      <c r="J91">
        <f>+SUMIFS(inv!$D$1:$D$1267,inv!$A$1:$A$1267,$B91,inv!$T$1:$T$1267,$A91,inv!$U$1:$U$1267,'DIAS DE INVENTARIO TAT'!J$1)</f>
        <v>0</v>
      </c>
      <c r="K91">
        <f>+SUMIFS(inv!$D$1:$D$1267,inv!$A$1:$A$1267,$B91,inv!$T$1:$T$1267,$A91,inv!$U$1:$U$1267,'DIAS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+SUMIFS(inv!$D$1:$D$1267,inv!$A$1:$A$1267,$B92,inv!$T$1:$T$1267,$A92,inv!$U$1:$U$1267,'DIAS DE INVENTARIO TAT'!E$1)</f>
        <v>0</v>
      </c>
      <c r="F92">
        <f>+SUMIFS(inv!$D$1:$D$1267,inv!$A$1:$A$1267,$B92,inv!$T$1:$T$1267,$A92,inv!$U$1:$U$1267,'DIAS DE INVENTARIO TAT'!F$1)</f>
        <v>0</v>
      </c>
      <c r="G92">
        <f>+SUMIFS(inv!$D$1:$D$1267,inv!$A$1:$A$1267,$B92,inv!$T$1:$T$1267,$A92,inv!$U$1:$U$1267,'DIAS DE INVENTARIO TAT'!G$1)</f>
        <v>0</v>
      </c>
      <c r="H92">
        <f>+SUMIFS(inv!$D$1:$D$1267,inv!$A$1:$A$1267,$B92,inv!$T$1:$T$1267,$A92,inv!$U$1:$U$1267,'DIAS DE INVENTARIO TAT'!H$1)</f>
        <v>0</v>
      </c>
      <c r="I92">
        <f>+SUMIFS(inv!$D$1:$D$1267,inv!$A$1:$A$1267,$B92,inv!$T$1:$T$1267,$A92,inv!$U$1:$U$1267,'DIAS DE INVENTARIO TAT'!I$1)</f>
        <v>0</v>
      </c>
      <c r="J92">
        <f>+SUMIFS(inv!$D$1:$D$1267,inv!$A$1:$A$1267,$B92,inv!$T$1:$T$1267,$A92,inv!$U$1:$U$1267,'DIAS DE INVENTARIO TAT'!J$1)</f>
        <v>0</v>
      </c>
      <c r="K92">
        <f>+SUMIFS(inv!$D$1:$D$1267,inv!$A$1:$A$1267,$B92,inv!$T$1:$T$1267,$A92,inv!$U$1:$U$1267,'DIAS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+SUMIFS(inv!$D$1:$D$1267,inv!$A$1:$A$1267,$B93,inv!$T$1:$T$1267,$A93,inv!$U$1:$U$1267,'DIAS DE INVENTARIO TAT'!E$1)</f>
        <v>0</v>
      </c>
      <c r="F93">
        <f>+SUMIFS(inv!$D$1:$D$1267,inv!$A$1:$A$1267,$B93,inv!$T$1:$T$1267,$A93,inv!$U$1:$U$1267,'DIAS DE INVENTARIO TAT'!F$1)</f>
        <v>0</v>
      </c>
      <c r="G93">
        <f>+SUMIFS(inv!$D$1:$D$1267,inv!$A$1:$A$1267,$B93,inv!$T$1:$T$1267,$A93,inv!$U$1:$U$1267,'DIAS DE INVENTARIO TAT'!G$1)</f>
        <v>0</v>
      </c>
      <c r="H93">
        <f>+SUMIFS(inv!$D$1:$D$1267,inv!$A$1:$A$1267,$B93,inv!$T$1:$T$1267,$A93,inv!$U$1:$U$1267,'DIAS DE INVENTARIO TAT'!H$1)</f>
        <v>0</v>
      </c>
      <c r="I93">
        <f>+SUMIFS(inv!$D$1:$D$1267,inv!$A$1:$A$1267,$B93,inv!$T$1:$T$1267,$A93,inv!$U$1:$U$1267,'DIAS DE INVENTARIO TAT'!I$1)</f>
        <v>0</v>
      </c>
      <c r="J93">
        <f>+SUMIFS(inv!$D$1:$D$1267,inv!$A$1:$A$1267,$B93,inv!$T$1:$T$1267,$A93,inv!$U$1:$U$1267,'DIAS DE INVENTARIO TAT'!J$1)</f>
        <v>0</v>
      </c>
      <c r="K93">
        <f>+SUMIFS(inv!$D$1:$D$1267,inv!$A$1:$A$1267,$B93,inv!$T$1:$T$1267,$A93,inv!$U$1:$U$1267,'DIAS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+SUMIFS(inv!$D$1:$D$1267,inv!$A$1:$A$1267,$B94,inv!$T$1:$T$1267,$A94,inv!$U$1:$U$1267,'DIAS DE INVENTARIO TAT'!E$1)</f>
        <v>0</v>
      </c>
      <c r="F94">
        <f>+SUMIFS(inv!$D$1:$D$1267,inv!$A$1:$A$1267,$B94,inv!$T$1:$T$1267,$A94,inv!$U$1:$U$1267,'DIAS DE INVENTARIO TAT'!F$1)</f>
        <v>0</v>
      </c>
      <c r="G94">
        <f>+SUMIFS(inv!$D$1:$D$1267,inv!$A$1:$A$1267,$B94,inv!$T$1:$T$1267,$A94,inv!$U$1:$U$1267,'DIAS DE INVENTARIO TAT'!G$1)</f>
        <v>0</v>
      </c>
      <c r="H94">
        <f>+SUMIFS(inv!$D$1:$D$1267,inv!$A$1:$A$1267,$B94,inv!$T$1:$T$1267,$A94,inv!$U$1:$U$1267,'DIAS DE INVENTARIO TAT'!H$1)</f>
        <v>0</v>
      </c>
      <c r="I94">
        <f>+SUMIFS(inv!$D$1:$D$1267,inv!$A$1:$A$1267,$B94,inv!$T$1:$T$1267,$A94,inv!$U$1:$U$1267,'DIAS DE INVENTARIO TAT'!I$1)</f>
        <v>0</v>
      </c>
      <c r="J94">
        <f>+SUMIFS(inv!$D$1:$D$1267,inv!$A$1:$A$1267,$B94,inv!$T$1:$T$1267,$A94,inv!$U$1:$U$1267,'DIAS DE INVENTARIO TAT'!J$1)</f>
        <v>0</v>
      </c>
      <c r="K94">
        <f>+SUMIFS(inv!$D$1:$D$1267,inv!$A$1:$A$1267,$B94,inv!$T$1:$T$1267,$A94,inv!$U$1:$U$1267,'DIAS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+SUMIFS(inv!$D$1:$D$1267,inv!$A$1:$A$1267,$B95,inv!$T$1:$T$1267,$A95,inv!$U$1:$U$1267,'DIAS DE INVENTARIO TAT'!E$1)</f>
        <v>0</v>
      </c>
      <c r="F95">
        <f>+SUMIFS(inv!$D$1:$D$1267,inv!$A$1:$A$1267,$B95,inv!$T$1:$T$1267,$A95,inv!$U$1:$U$1267,'DIAS DE INVENTARIO TAT'!F$1)</f>
        <v>0</v>
      </c>
      <c r="G95">
        <f>+SUMIFS(inv!$D$1:$D$1267,inv!$A$1:$A$1267,$B95,inv!$T$1:$T$1267,$A95,inv!$U$1:$U$1267,'DIAS DE INVENTARIO TAT'!G$1)</f>
        <v>0</v>
      </c>
      <c r="H95">
        <f>+SUMIFS(inv!$D$1:$D$1267,inv!$A$1:$A$1267,$B95,inv!$T$1:$T$1267,$A95,inv!$U$1:$U$1267,'DIAS DE INVENTARIO TAT'!H$1)</f>
        <v>0</v>
      </c>
      <c r="I95">
        <f>+SUMIFS(inv!$D$1:$D$1267,inv!$A$1:$A$1267,$B95,inv!$T$1:$T$1267,$A95,inv!$U$1:$U$1267,'DIAS DE INVENTARIO TAT'!I$1)</f>
        <v>0</v>
      </c>
      <c r="J95">
        <f>+SUMIFS(inv!$D$1:$D$1267,inv!$A$1:$A$1267,$B95,inv!$T$1:$T$1267,$A95,inv!$U$1:$U$1267,'DIAS DE INVENTARIO TAT'!J$1)</f>
        <v>0</v>
      </c>
      <c r="K95">
        <f>+SUMIFS(inv!$D$1:$D$1267,inv!$A$1:$A$1267,$B95,inv!$T$1:$T$1267,$A95,inv!$U$1:$U$1267,'DIAS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+SUMIFS(inv!$D$1:$D$1267,inv!$A$1:$A$1267,$B96,inv!$T$1:$T$1267,$A96,inv!$U$1:$U$1267,'DIAS DE INVENTARIO TAT'!E$1)</f>
        <v>0</v>
      </c>
      <c r="F96">
        <f>+SUMIFS(inv!$D$1:$D$1267,inv!$A$1:$A$1267,$B96,inv!$T$1:$T$1267,$A96,inv!$U$1:$U$1267,'DIAS DE INVENTARIO TAT'!F$1)</f>
        <v>0</v>
      </c>
      <c r="G96">
        <f>+SUMIFS(inv!$D$1:$D$1267,inv!$A$1:$A$1267,$B96,inv!$T$1:$T$1267,$A96,inv!$U$1:$U$1267,'DIAS DE INVENTARIO TAT'!G$1)</f>
        <v>0</v>
      </c>
      <c r="H96">
        <f>+SUMIFS(inv!$D$1:$D$1267,inv!$A$1:$A$1267,$B96,inv!$T$1:$T$1267,$A96,inv!$U$1:$U$1267,'DIAS DE INVENTARIO TAT'!H$1)</f>
        <v>0</v>
      </c>
      <c r="I96">
        <f>+SUMIFS(inv!$D$1:$D$1267,inv!$A$1:$A$1267,$B96,inv!$T$1:$T$1267,$A96,inv!$U$1:$U$1267,'DIAS DE INVENTARIO TAT'!I$1)</f>
        <v>0</v>
      </c>
      <c r="J96">
        <f>+SUMIFS(inv!$D$1:$D$1267,inv!$A$1:$A$1267,$B96,inv!$T$1:$T$1267,$A96,inv!$U$1:$U$1267,'DIAS DE INVENTARIO TAT'!J$1)</f>
        <v>0</v>
      </c>
      <c r="K96">
        <f>+SUMIFS(inv!$D$1:$D$1267,inv!$A$1:$A$1267,$B96,inv!$T$1:$T$1267,$A96,inv!$U$1:$U$1267,'DIAS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+SUMIFS(inv!$D$1:$D$1267,inv!$A$1:$A$1267,$B97,inv!$T$1:$T$1267,$A97,inv!$U$1:$U$1267,'DIAS DE INVENTARIO TAT'!E$1)</f>
        <v>0</v>
      </c>
      <c r="F97">
        <f>+SUMIFS(inv!$D$1:$D$1267,inv!$A$1:$A$1267,$B97,inv!$T$1:$T$1267,$A97,inv!$U$1:$U$1267,'DIAS DE INVENTARIO TAT'!F$1)</f>
        <v>0</v>
      </c>
      <c r="G97">
        <f>+SUMIFS(inv!$D$1:$D$1267,inv!$A$1:$A$1267,$B97,inv!$T$1:$T$1267,$A97,inv!$U$1:$U$1267,'DIAS DE INVENTARIO TAT'!G$1)</f>
        <v>0</v>
      </c>
      <c r="H97">
        <f>+SUMIFS(inv!$D$1:$D$1267,inv!$A$1:$A$1267,$B97,inv!$T$1:$T$1267,$A97,inv!$U$1:$U$1267,'DIAS DE INVENTARIO TAT'!H$1)</f>
        <v>0</v>
      </c>
      <c r="I97">
        <f>+SUMIFS(inv!$D$1:$D$1267,inv!$A$1:$A$1267,$B97,inv!$T$1:$T$1267,$A97,inv!$U$1:$U$1267,'DIAS DE INVENTARIO TAT'!I$1)</f>
        <v>0</v>
      </c>
      <c r="J97">
        <f>+SUMIFS(inv!$D$1:$D$1267,inv!$A$1:$A$1267,$B97,inv!$T$1:$T$1267,$A97,inv!$U$1:$U$1267,'DIAS DE INVENTARIO TAT'!J$1)</f>
        <v>0</v>
      </c>
      <c r="K97">
        <f>+SUMIFS(inv!$D$1:$D$1267,inv!$A$1:$A$1267,$B97,inv!$T$1:$T$1267,$A97,inv!$U$1:$U$1267,'DIAS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+SUMIFS(inv!$D$1:$D$1267,inv!$A$1:$A$1267,$B98,inv!$T$1:$T$1267,$A98,inv!$U$1:$U$1267,'DIAS DE INVENTARIO TAT'!E$1)</f>
        <v>0</v>
      </c>
      <c r="F98">
        <f>+SUMIFS(inv!$D$1:$D$1267,inv!$A$1:$A$1267,$B98,inv!$T$1:$T$1267,$A98,inv!$U$1:$U$1267,'DIAS DE INVENTARIO TAT'!F$1)</f>
        <v>0</v>
      </c>
      <c r="G98">
        <f>+SUMIFS(inv!$D$1:$D$1267,inv!$A$1:$A$1267,$B98,inv!$T$1:$T$1267,$A98,inv!$U$1:$U$1267,'DIAS DE INVENTARIO TAT'!G$1)</f>
        <v>0</v>
      </c>
      <c r="H98">
        <f>+SUMIFS(inv!$D$1:$D$1267,inv!$A$1:$A$1267,$B98,inv!$T$1:$T$1267,$A98,inv!$U$1:$U$1267,'DIAS DE INVENTARIO TAT'!H$1)</f>
        <v>0</v>
      </c>
      <c r="I98">
        <f>+SUMIFS(inv!$D$1:$D$1267,inv!$A$1:$A$1267,$B98,inv!$T$1:$T$1267,$A98,inv!$U$1:$U$1267,'DIAS DE INVENTARIO TAT'!I$1)</f>
        <v>0</v>
      </c>
      <c r="J98">
        <f>+SUMIFS(inv!$D$1:$D$1267,inv!$A$1:$A$1267,$B98,inv!$T$1:$T$1267,$A98,inv!$U$1:$U$1267,'DIAS DE INVENTARIO TAT'!J$1)</f>
        <v>0</v>
      </c>
      <c r="K98">
        <f>+SUMIFS(inv!$D$1:$D$1267,inv!$A$1:$A$1267,$B98,inv!$T$1:$T$1267,$A98,inv!$U$1:$U$1267,'DIAS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+SUMIFS(inv!$D$1:$D$1267,inv!$A$1:$A$1267,$B99,inv!$T$1:$T$1267,$A99,inv!$U$1:$U$1267,'DIAS DE INVENTARIO TAT'!E$1)</f>
        <v>0</v>
      </c>
      <c r="F99">
        <f>+SUMIFS(inv!$D$1:$D$1267,inv!$A$1:$A$1267,$B99,inv!$T$1:$T$1267,$A99,inv!$U$1:$U$1267,'DIAS DE INVENTARIO TAT'!F$1)</f>
        <v>0</v>
      </c>
      <c r="G99">
        <f>+SUMIFS(inv!$D$1:$D$1267,inv!$A$1:$A$1267,$B99,inv!$T$1:$T$1267,$A99,inv!$U$1:$U$1267,'DIAS DE INVENTARIO TAT'!G$1)</f>
        <v>0</v>
      </c>
      <c r="H99">
        <f>+SUMIFS(inv!$D$1:$D$1267,inv!$A$1:$A$1267,$B99,inv!$T$1:$T$1267,$A99,inv!$U$1:$U$1267,'DIAS DE INVENTARIO TAT'!H$1)</f>
        <v>0</v>
      </c>
      <c r="I99">
        <f>+SUMIFS(inv!$D$1:$D$1267,inv!$A$1:$A$1267,$B99,inv!$T$1:$T$1267,$A99,inv!$U$1:$U$1267,'DIAS DE INVENTARIO TAT'!I$1)</f>
        <v>0</v>
      </c>
      <c r="J99">
        <f>+SUMIFS(inv!$D$1:$D$1267,inv!$A$1:$A$1267,$B99,inv!$T$1:$T$1267,$A99,inv!$U$1:$U$1267,'DIAS DE INVENTARIO TAT'!J$1)</f>
        <v>0</v>
      </c>
      <c r="K99">
        <f>+SUMIFS(inv!$D$1:$D$1267,inv!$A$1:$A$1267,$B99,inv!$T$1:$T$1267,$A99,inv!$U$1:$U$1267,'DIAS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+SUMIFS(inv!$D$1:$D$1267,inv!$A$1:$A$1267,$B100,inv!$T$1:$T$1267,$A100,inv!$U$1:$U$1267,'DIAS DE INVENTARIO TAT'!E$1)</f>
        <v>0</v>
      </c>
      <c r="F100">
        <f>+SUMIFS(inv!$D$1:$D$1267,inv!$A$1:$A$1267,$B100,inv!$T$1:$T$1267,$A100,inv!$U$1:$U$1267,'DIAS DE INVENTARIO TAT'!F$1)</f>
        <v>0</v>
      </c>
      <c r="G100">
        <f>+SUMIFS(inv!$D$1:$D$1267,inv!$A$1:$A$1267,$B100,inv!$T$1:$T$1267,$A100,inv!$U$1:$U$1267,'DIAS DE INVENTARIO TAT'!G$1)</f>
        <v>0</v>
      </c>
      <c r="H100">
        <f>+SUMIFS(inv!$D$1:$D$1267,inv!$A$1:$A$1267,$B100,inv!$T$1:$T$1267,$A100,inv!$U$1:$U$1267,'DIAS DE INVENTARIO TAT'!H$1)</f>
        <v>0</v>
      </c>
      <c r="I100">
        <f>+SUMIFS(inv!$D$1:$D$1267,inv!$A$1:$A$1267,$B100,inv!$T$1:$T$1267,$A100,inv!$U$1:$U$1267,'DIAS DE INVENTARIO TAT'!I$1)</f>
        <v>0</v>
      </c>
      <c r="J100">
        <f>+SUMIFS(inv!$D$1:$D$1267,inv!$A$1:$A$1267,$B100,inv!$T$1:$T$1267,$A100,inv!$U$1:$U$1267,'DIAS DE INVENTARIO TAT'!J$1)</f>
        <v>0</v>
      </c>
      <c r="K100">
        <f>+SUMIFS(inv!$D$1:$D$1267,inv!$A$1:$A$1267,$B100,inv!$T$1:$T$1267,$A100,inv!$U$1:$U$1267,'DIAS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+SUMIFS(inv!$D$1:$D$1267,inv!$A$1:$A$1267,$B101,inv!$T$1:$T$1267,$A101,inv!$U$1:$U$1267,'DIAS DE INVENTARIO TAT'!E$1)</f>
        <v>0</v>
      </c>
      <c r="F101">
        <f>+SUMIFS(inv!$D$1:$D$1267,inv!$A$1:$A$1267,$B101,inv!$T$1:$T$1267,$A101,inv!$U$1:$U$1267,'DIAS DE INVENTARIO TAT'!F$1)</f>
        <v>0</v>
      </c>
      <c r="G101">
        <f>+SUMIFS(inv!$D$1:$D$1267,inv!$A$1:$A$1267,$B101,inv!$T$1:$T$1267,$A101,inv!$U$1:$U$1267,'DIAS DE INVENTARIO TAT'!G$1)</f>
        <v>0</v>
      </c>
      <c r="H101">
        <f>+SUMIFS(inv!$D$1:$D$1267,inv!$A$1:$A$1267,$B101,inv!$T$1:$T$1267,$A101,inv!$U$1:$U$1267,'DIAS DE INVENTARIO TAT'!H$1)</f>
        <v>0</v>
      </c>
      <c r="I101">
        <f>+SUMIFS(inv!$D$1:$D$1267,inv!$A$1:$A$1267,$B101,inv!$T$1:$T$1267,$A101,inv!$U$1:$U$1267,'DIAS DE INVENTARIO TAT'!I$1)</f>
        <v>0</v>
      </c>
      <c r="J101">
        <f>+SUMIFS(inv!$D$1:$D$1267,inv!$A$1:$A$1267,$B101,inv!$T$1:$T$1267,$A101,inv!$U$1:$U$1267,'DIAS DE INVENTARIO TAT'!J$1)</f>
        <v>0</v>
      </c>
      <c r="K101">
        <f>+SUMIFS(inv!$D$1:$D$1267,inv!$A$1:$A$1267,$B101,inv!$T$1:$T$1267,$A101,inv!$U$1:$U$1267,'DIAS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+SUMIFS(inv!$D$1:$D$1267,inv!$A$1:$A$1267,$B102,inv!$T$1:$T$1267,$A102,inv!$U$1:$U$1267,'DIAS DE INVENTARIO TAT'!E$1)</f>
        <v>0</v>
      </c>
      <c r="F102">
        <f>+SUMIFS(inv!$D$1:$D$1267,inv!$A$1:$A$1267,$B102,inv!$T$1:$T$1267,$A102,inv!$U$1:$U$1267,'DIAS DE INVENTARIO TAT'!F$1)</f>
        <v>0</v>
      </c>
      <c r="G102">
        <f>+SUMIFS(inv!$D$1:$D$1267,inv!$A$1:$A$1267,$B102,inv!$T$1:$T$1267,$A102,inv!$U$1:$U$1267,'DIAS DE INVENTARIO TAT'!G$1)</f>
        <v>0</v>
      </c>
      <c r="H102">
        <f>+SUMIFS(inv!$D$1:$D$1267,inv!$A$1:$A$1267,$B102,inv!$T$1:$T$1267,$A102,inv!$U$1:$U$1267,'DIAS DE INVENTARIO TAT'!H$1)</f>
        <v>0</v>
      </c>
      <c r="I102">
        <f>+SUMIFS(inv!$D$1:$D$1267,inv!$A$1:$A$1267,$B102,inv!$T$1:$T$1267,$A102,inv!$U$1:$U$1267,'DIAS DE INVENTARIO TAT'!I$1)</f>
        <v>0</v>
      </c>
      <c r="J102">
        <f>+SUMIFS(inv!$D$1:$D$1267,inv!$A$1:$A$1267,$B102,inv!$T$1:$T$1267,$A102,inv!$U$1:$U$1267,'DIAS DE INVENTARIO TAT'!J$1)</f>
        <v>0</v>
      </c>
      <c r="K102">
        <f>+SUMIFS(inv!$D$1:$D$1267,inv!$A$1:$A$1267,$B102,inv!$T$1:$T$1267,$A102,inv!$U$1:$U$1267,'DIAS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+SUMIFS(inv!$D$1:$D$1267,inv!$A$1:$A$1267,$B103,inv!$T$1:$T$1267,$A103,inv!$U$1:$U$1267,'DIAS DE INVENTARIO TAT'!E$1)</f>
        <v>0</v>
      </c>
      <c r="F103">
        <f>+SUMIFS(inv!$D$1:$D$1267,inv!$A$1:$A$1267,$B103,inv!$T$1:$T$1267,$A103,inv!$U$1:$U$1267,'DIAS DE INVENTARIO TAT'!F$1)</f>
        <v>0</v>
      </c>
      <c r="G103">
        <f>+SUMIFS(inv!$D$1:$D$1267,inv!$A$1:$A$1267,$B103,inv!$T$1:$T$1267,$A103,inv!$U$1:$U$1267,'DIAS DE INVENTARIO TAT'!G$1)</f>
        <v>0</v>
      </c>
      <c r="H103">
        <f>+SUMIFS(inv!$D$1:$D$1267,inv!$A$1:$A$1267,$B103,inv!$T$1:$T$1267,$A103,inv!$U$1:$U$1267,'DIAS DE INVENTARIO TAT'!H$1)</f>
        <v>0</v>
      </c>
      <c r="I103">
        <f>+SUMIFS(inv!$D$1:$D$1267,inv!$A$1:$A$1267,$B103,inv!$T$1:$T$1267,$A103,inv!$U$1:$U$1267,'DIAS DE INVENTARIO TAT'!I$1)</f>
        <v>0</v>
      </c>
      <c r="J103">
        <f>+SUMIFS(inv!$D$1:$D$1267,inv!$A$1:$A$1267,$B103,inv!$T$1:$T$1267,$A103,inv!$U$1:$U$1267,'DIAS DE INVENTARIO TAT'!J$1)</f>
        <v>0</v>
      </c>
      <c r="K103">
        <f>+SUMIFS(inv!$D$1:$D$1267,inv!$A$1:$A$1267,$B103,inv!$T$1:$T$1267,$A103,inv!$U$1:$U$1267,'DIAS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+SUMIFS(inv!$D$1:$D$1267,inv!$A$1:$A$1267,$B104,inv!$T$1:$T$1267,$A104,inv!$U$1:$U$1267,'DIAS DE INVENTARIO TAT'!E$1)</f>
        <v>0</v>
      </c>
      <c r="F104">
        <f>+SUMIFS(inv!$D$1:$D$1267,inv!$A$1:$A$1267,$B104,inv!$T$1:$T$1267,$A104,inv!$U$1:$U$1267,'DIAS DE INVENTARIO TAT'!F$1)</f>
        <v>0</v>
      </c>
      <c r="G104">
        <f>+SUMIFS(inv!$D$1:$D$1267,inv!$A$1:$A$1267,$B104,inv!$T$1:$T$1267,$A104,inv!$U$1:$U$1267,'DIAS DE INVENTARIO TAT'!G$1)</f>
        <v>0</v>
      </c>
      <c r="H104">
        <f>+SUMIFS(inv!$D$1:$D$1267,inv!$A$1:$A$1267,$B104,inv!$T$1:$T$1267,$A104,inv!$U$1:$U$1267,'DIAS DE INVENTARIO TAT'!H$1)</f>
        <v>0</v>
      </c>
      <c r="I104">
        <f>+SUMIFS(inv!$D$1:$D$1267,inv!$A$1:$A$1267,$B104,inv!$T$1:$T$1267,$A104,inv!$U$1:$U$1267,'DIAS DE INVENTARIO TAT'!I$1)</f>
        <v>0</v>
      </c>
      <c r="J104">
        <f>+SUMIFS(inv!$D$1:$D$1267,inv!$A$1:$A$1267,$B104,inv!$T$1:$T$1267,$A104,inv!$U$1:$U$1267,'DIAS DE INVENTARIO TAT'!J$1)</f>
        <v>0</v>
      </c>
      <c r="K104">
        <f>+SUMIFS(inv!$D$1:$D$1267,inv!$A$1:$A$1267,$B104,inv!$T$1:$T$1267,$A104,inv!$U$1:$U$1267,'DIAS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+SUMIFS(inv!$D$1:$D$1267,inv!$A$1:$A$1267,$B105,inv!$T$1:$T$1267,$A105,inv!$U$1:$U$1267,'DIAS DE INVENTARIO TAT'!E$1)</f>
        <v>0</v>
      </c>
      <c r="F105">
        <f>+SUMIFS(inv!$D$1:$D$1267,inv!$A$1:$A$1267,$B105,inv!$T$1:$T$1267,$A105,inv!$U$1:$U$1267,'DIAS DE INVENTARIO TAT'!F$1)</f>
        <v>0</v>
      </c>
      <c r="G105">
        <f>+SUMIFS(inv!$D$1:$D$1267,inv!$A$1:$A$1267,$B105,inv!$T$1:$T$1267,$A105,inv!$U$1:$U$1267,'DIAS DE INVENTARIO TAT'!G$1)</f>
        <v>0</v>
      </c>
      <c r="H105">
        <f>+SUMIFS(inv!$D$1:$D$1267,inv!$A$1:$A$1267,$B105,inv!$T$1:$T$1267,$A105,inv!$U$1:$U$1267,'DIAS DE INVENTARIO TAT'!H$1)</f>
        <v>0</v>
      </c>
      <c r="I105">
        <f>+SUMIFS(inv!$D$1:$D$1267,inv!$A$1:$A$1267,$B105,inv!$T$1:$T$1267,$A105,inv!$U$1:$U$1267,'DIAS DE INVENTARIO TAT'!I$1)</f>
        <v>0</v>
      </c>
      <c r="J105">
        <f>+SUMIFS(inv!$D$1:$D$1267,inv!$A$1:$A$1267,$B105,inv!$T$1:$T$1267,$A105,inv!$U$1:$U$1267,'DIAS DE INVENTARIO TAT'!J$1)</f>
        <v>0</v>
      </c>
      <c r="K105">
        <f>+SUMIFS(inv!$D$1:$D$1267,inv!$A$1:$A$1267,$B105,inv!$T$1:$T$1267,$A105,inv!$U$1:$U$1267,'DIAS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+SUMIFS(inv!$D$1:$D$1267,inv!$A$1:$A$1267,$B106,inv!$T$1:$T$1267,$A106,inv!$U$1:$U$1267,'DIAS DE INVENTARIO TAT'!E$1)</f>
        <v>0</v>
      </c>
      <c r="F106">
        <f>+SUMIFS(inv!$D$1:$D$1267,inv!$A$1:$A$1267,$B106,inv!$T$1:$T$1267,$A106,inv!$U$1:$U$1267,'DIAS DE INVENTARIO TAT'!F$1)</f>
        <v>0</v>
      </c>
      <c r="G106">
        <f>+SUMIFS(inv!$D$1:$D$1267,inv!$A$1:$A$1267,$B106,inv!$T$1:$T$1267,$A106,inv!$U$1:$U$1267,'DIAS DE INVENTARIO TAT'!G$1)</f>
        <v>0</v>
      </c>
      <c r="H106">
        <f>+SUMIFS(inv!$D$1:$D$1267,inv!$A$1:$A$1267,$B106,inv!$T$1:$T$1267,$A106,inv!$U$1:$U$1267,'DIAS DE INVENTARIO TAT'!H$1)</f>
        <v>0</v>
      </c>
      <c r="I106">
        <f>+SUMIFS(inv!$D$1:$D$1267,inv!$A$1:$A$1267,$B106,inv!$T$1:$T$1267,$A106,inv!$U$1:$U$1267,'DIAS DE INVENTARIO TAT'!I$1)</f>
        <v>0</v>
      </c>
      <c r="J106">
        <f>+SUMIFS(inv!$D$1:$D$1267,inv!$A$1:$A$1267,$B106,inv!$T$1:$T$1267,$A106,inv!$U$1:$U$1267,'DIAS DE INVENTARIO TAT'!J$1)</f>
        <v>0</v>
      </c>
      <c r="K106">
        <f>+SUMIFS(inv!$D$1:$D$1267,inv!$A$1:$A$1267,$B106,inv!$T$1:$T$1267,$A106,inv!$U$1:$U$1267,'DIAS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+SUMIFS(inv!$D$1:$D$1267,inv!$A$1:$A$1267,$B107,inv!$T$1:$T$1267,$A107,inv!$U$1:$U$1267,'DIAS DE INVENTARIO TAT'!E$1)</f>
        <v>0</v>
      </c>
      <c r="F107">
        <f>+SUMIFS(inv!$D$1:$D$1267,inv!$A$1:$A$1267,$B107,inv!$T$1:$T$1267,$A107,inv!$U$1:$U$1267,'DIAS DE INVENTARIO TAT'!F$1)</f>
        <v>0</v>
      </c>
      <c r="G107">
        <f>+SUMIFS(inv!$D$1:$D$1267,inv!$A$1:$A$1267,$B107,inv!$T$1:$T$1267,$A107,inv!$U$1:$U$1267,'DIAS DE INVENTARIO TAT'!G$1)</f>
        <v>0</v>
      </c>
      <c r="H107">
        <f>+SUMIFS(inv!$D$1:$D$1267,inv!$A$1:$A$1267,$B107,inv!$T$1:$T$1267,$A107,inv!$U$1:$U$1267,'DIAS DE INVENTARIO TAT'!H$1)</f>
        <v>0</v>
      </c>
      <c r="I107">
        <f>+SUMIFS(inv!$D$1:$D$1267,inv!$A$1:$A$1267,$B107,inv!$T$1:$T$1267,$A107,inv!$U$1:$U$1267,'DIAS DE INVENTARIO TAT'!I$1)</f>
        <v>0</v>
      </c>
      <c r="J107">
        <f>+SUMIFS(inv!$D$1:$D$1267,inv!$A$1:$A$1267,$B107,inv!$T$1:$T$1267,$A107,inv!$U$1:$U$1267,'DIAS DE INVENTARIO TAT'!J$1)</f>
        <v>0</v>
      </c>
      <c r="K107">
        <f>+SUMIFS(inv!$D$1:$D$1267,inv!$A$1:$A$1267,$B107,inv!$T$1:$T$1267,$A107,inv!$U$1:$U$1267,'DIAS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+SUMIFS(inv!$D$1:$D$1267,inv!$A$1:$A$1267,$B108,inv!$T$1:$T$1267,$A108,inv!$U$1:$U$1267,'DIAS DE INVENTARIO TAT'!E$1)</f>
        <v>0</v>
      </c>
      <c r="F108">
        <f>+SUMIFS(inv!$D$1:$D$1267,inv!$A$1:$A$1267,$B108,inv!$T$1:$T$1267,$A108,inv!$U$1:$U$1267,'DIAS DE INVENTARIO TAT'!F$1)</f>
        <v>0</v>
      </c>
      <c r="G108">
        <f>+SUMIFS(inv!$D$1:$D$1267,inv!$A$1:$A$1267,$B108,inv!$T$1:$T$1267,$A108,inv!$U$1:$U$1267,'DIAS DE INVENTARIO TAT'!G$1)</f>
        <v>0</v>
      </c>
      <c r="H108">
        <f>+SUMIFS(inv!$D$1:$D$1267,inv!$A$1:$A$1267,$B108,inv!$T$1:$T$1267,$A108,inv!$U$1:$U$1267,'DIAS DE INVENTARIO TAT'!H$1)</f>
        <v>0</v>
      </c>
      <c r="I108">
        <f>+SUMIFS(inv!$D$1:$D$1267,inv!$A$1:$A$1267,$B108,inv!$T$1:$T$1267,$A108,inv!$U$1:$U$1267,'DIAS DE INVENTARIO TAT'!I$1)</f>
        <v>0</v>
      </c>
      <c r="J108">
        <f>+SUMIFS(inv!$D$1:$D$1267,inv!$A$1:$A$1267,$B108,inv!$T$1:$T$1267,$A108,inv!$U$1:$U$1267,'DIAS DE INVENTARIO TAT'!J$1)</f>
        <v>0</v>
      </c>
      <c r="K108">
        <f>+SUMIFS(inv!$D$1:$D$1267,inv!$A$1:$A$1267,$B108,inv!$T$1:$T$1267,$A108,inv!$U$1:$U$1267,'DIAS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+SUMIFS(inv!$D$1:$D$1267,inv!$A$1:$A$1267,$B109,inv!$T$1:$T$1267,$A109,inv!$U$1:$U$1267,'DIAS DE INVENTARIO TAT'!E$1)</f>
        <v>0</v>
      </c>
      <c r="F109">
        <f>+SUMIFS(inv!$D$1:$D$1267,inv!$A$1:$A$1267,$B109,inv!$T$1:$T$1267,$A109,inv!$U$1:$U$1267,'DIAS DE INVENTARIO TAT'!F$1)</f>
        <v>0</v>
      </c>
      <c r="G109">
        <f>+SUMIFS(inv!$D$1:$D$1267,inv!$A$1:$A$1267,$B109,inv!$T$1:$T$1267,$A109,inv!$U$1:$U$1267,'DIAS DE INVENTARIO TAT'!G$1)</f>
        <v>0</v>
      </c>
      <c r="H109">
        <f>+SUMIFS(inv!$D$1:$D$1267,inv!$A$1:$A$1267,$B109,inv!$T$1:$T$1267,$A109,inv!$U$1:$U$1267,'DIAS DE INVENTARIO TAT'!H$1)</f>
        <v>0</v>
      </c>
      <c r="I109">
        <f>+SUMIFS(inv!$D$1:$D$1267,inv!$A$1:$A$1267,$B109,inv!$T$1:$T$1267,$A109,inv!$U$1:$U$1267,'DIAS DE INVENTARIO TAT'!I$1)</f>
        <v>0</v>
      </c>
      <c r="J109">
        <f>+SUMIFS(inv!$D$1:$D$1267,inv!$A$1:$A$1267,$B109,inv!$T$1:$T$1267,$A109,inv!$U$1:$U$1267,'DIAS DE INVENTARIO TAT'!J$1)</f>
        <v>0</v>
      </c>
      <c r="K109">
        <f>+SUMIFS(inv!$D$1:$D$1267,inv!$A$1:$A$1267,$B109,inv!$T$1:$T$1267,$A109,inv!$U$1:$U$1267,'DIAS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+SUMIFS(inv!$D$1:$D$1267,inv!$A$1:$A$1267,$B110,inv!$T$1:$T$1267,$A110,inv!$U$1:$U$1267,'DIAS DE INVENTARIO TAT'!E$1)</f>
        <v>0</v>
      </c>
      <c r="F110">
        <f>+SUMIFS(inv!$D$1:$D$1267,inv!$A$1:$A$1267,$B110,inv!$T$1:$T$1267,$A110,inv!$U$1:$U$1267,'DIAS DE INVENTARIO TAT'!F$1)</f>
        <v>0</v>
      </c>
      <c r="G110">
        <f>+SUMIFS(inv!$D$1:$D$1267,inv!$A$1:$A$1267,$B110,inv!$T$1:$T$1267,$A110,inv!$U$1:$U$1267,'DIAS DE INVENTARIO TAT'!G$1)</f>
        <v>0</v>
      </c>
      <c r="H110">
        <f>+SUMIFS(inv!$D$1:$D$1267,inv!$A$1:$A$1267,$B110,inv!$T$1:$T$1267,$A110,inv!$U$1:$U$1267,'DIAS DE INVENTARIO TAT'!H$1)</f>
        <v>0</v>
      </c>
      <c r="I110">
        <f>+SUMIFS(inv!$D$1:$D$1267,inv!$A$1:$A$1267,$B110,inv!$T$1:$T$1267,$A110,inv!$U$1:$U$1267,'DIAS DE INVENTARIO TAT'!I$1)</f>
        <v>0</v>
      </c>
      <c r="J110">
        <f>+SUMIFS(inv!$D$1:$D$1267,inv!$A$1:$A$1267,$B110,inv!$T$1:$T$1267,$A110,inv!$U$1:$U$1267,'DIAS DE INVENTARIO TAT'!J$1)</f>
        <v>0</v>
      </c>
      <c r="K110">
        <f>+SUMIFS(inv!$D$1:$D$1267,inv!$A$1:$A$1267,$B110,inv!$T$1:$T$1267,$A110,inv!$U$1:$U$1267,'DIAS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+SUMIFS(inv!$D$1:$D$1267,inv!$A$1:$A$1267,$B111,inv!$T$1:$T$1267,$A111,inv!$U$1:$U$1267,'DIAS DE INVENTARIO TAT'!E$1)</f>
        <v>0</v>
      </c>
      <c r="F111">
        <f>+SUMIFS(inv!$D$1:$D$1267,inv!$A$1:$A$1267,$B111,inv!$T$1:$T$1267,$A111,inv!$U$1:$U$1267,'DIAS DE INVENTARIO TAT'!F$1)</f>
        <v>0</v>
      </c>
      <c r="G111">
        <f>+SUMIFS(inv!$D$1:$D$1267,inv!$A$1:$A$1267,$B111,inv!$T$1:$T$1267,$A111,inv!$U$1:$U$1267,'DIAS DE INVENTARIO TAT'!G$1)</f>
        <v>0</v>
      </c>
      <c r="H111">
        <f>+SUMIFS(inv!$D$1:$D$1267,inv!$A$1:$A$1267,$B111,inv!$T$1:$T$1267,$A111,inv!$U$1:$U$1267,'DIAS DE INVENTARIO TAT'!H$1)</f>
        <v>0</v>
      </c>
      <c r="I111">
        <f>+SUMIFS(inv!$D$1:$D$1267,inv!$A$1:$A$1267,$B111,inv!$T$1:$T$1267,$A111,inv!$U$1:$U$1267,'DIAS DE INVENTARIO TAT'!I$1)</f>
        <v>0</v>
      </c>
      <c r="J111">
        <f>+SUMIFS(inv!$D$1:$D$1267,inv!$A$1:$A$1267,$B111,inv!$T$1:$T$1267,$A111,inv!$U$1:$U$1267,'DIAS DE INVENTARIO TAT'!J$1)</f>
        <v>0</v>
      </c>
      <c r="K111">
        <f>+SUMIFS(inv!$D$1:$D$1267,inv!$A$1:$A$1267,$B111,inv!$T$1:$T$1267,$A111,inv!$U$1:$U$1267,'DIAS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+SUMIFS(inv!$D$1:$D$1267,inv!$A$1:$A$1267,$B112,inv!$T$1:$T$1267,$A112,inv!$U$1:$U$1267,'DIAS DE INVENTARIO TAT'!E$1)</f>
        <v>0</v>
      </c>
      <c r="F112">
        <f>+SUMIFS(inv!$D$1:$D$1267,inv!$A$1:$A$1267,$B112,inv!$T$1:$T$1267,$A112,inv!$U$1:$U$1267,'DIAS DE INVENTARIO TAT'!F$1)</f>
        <v>0</v>
      </c>
      <c r="G112">
        <f>+SUMIFS(inv!$D$1:$D$1267,inv!$A$1:$A$1267,$B112,inv!$T$1:$T$1267,$A112,inv!$U$1:$U$1267,'DIAS DE INVENTARIO TAT'!G$1)</f>
        <v>0</v>
      </c>
      <c r="H112">
        <f>+SUMIFS(inv!$D$1:$D$1267,inv!$A$1:$A$1267,$B112,inv!$T$1:$T$1267,$A112,inv!$U$1:$U$1267,'DIAS DE INVENTARIO TAT'!H$1)</f>
        <v>0</v>
      </c>
      <c r="I112">
        <f>+SUMIFS(inv!$D$1:$D$1267,inv!$A$1:$A$1267,$B112,inv!$T$1:$T$1267,$A112,inv!$U$1:$U$1267,'DIAS DE INVENTARIO TAT'!I$1)</f>
        <v>0</v>
      </c>
      <c r="J112">
        <f>+SUMIFS(inv!$D$1:$D$1267,inv!$A$1:$A$1267,$B112,inv!$T$1:$T$1267,$A112,inv!$U$1:$U$1267,'DIAS DE INVENTARIO TAT'!J$1)</f>
        <v>0</v>
      </c>
      <c r="K112">
        <f>+SUMIFS(inv!$D$1:$D$1267,inv!$A$1:$A$1267,$B112,inv!$T$1:$T$1267,$A112,inv!$U$1:$U$1267,'DIAS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+SUMIFS(inv!$D$1:$D$1267,inv!$A$1:$A$1267,$B113,inv!$T$1:$T$1267,$A113,inv!$U$1:$U$1267,'DIAS DE INVENTARIO TAT'!E$1)</f>
        <v>0</v>
      </c>
      <c r="F113">
        <f>+SUMIFS(inv!$D$1:$D$1267,inv!$A$1:$A$1267,$B113,inv!$T$1:$T$1267,$A113,inv!$U$1:$U$1267,'DIAS DE INVENTARIO TAT'!F$1)</f>
        <v>0</v>
      </c>
      <c r="G113">
        <f>+SUMIFS(inv!$D$1:$D$1267,inv!$A$1:$A$1267,$B113,inv!$T$1:$T$1267,$A113,inv!$U$1:$U$1267,'DIAS DE INVENTARIO TAT'!G$1)</f>
        <v>0</v>
      </c>
      <c r="H113">
        <f>+SUMIFS(inv!$D$1:$D$1267,inv!$A$1:$A$1267,$B113,inv!$T$1:$T$1267,$A113,inv!$U$1:$U$1267,'DIAS DE INVENTARIO TAT'!H$1)</f>
        <v>0</v>
      </c>
      <c r="I113">
        <f>+SUMIFS(inv!$D$1:$D$1267,inv!$A$1:$A$1267,$B113,inv!$T$1:$T$1267,$A113,inv!$U$1:$U$1267,'DIAS DE INVENTARIO TAT'!I$1)</f>
        <v>0</v>
      </c>
      <c r="J113">
        <f>+SUMIFS(inv!$D$1:$D$1267,inv!$A$1:$A$1267,$B113,inv!$T$1:$T$1267,$A113,inv!$U$1:$U$1267,'DIAS DE INVENTARIO TAT'!J$1)</f>
        <v>0</v>
      </c>
      <c r="K113">
        <f>+SUMIFS(inv!$D$1:$D$1267,inv!$A$1:$A$1267,$B113,inv!$T$1:$T$1267,$A113,inv!$U$1:$U$1267,'DIAS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+SUMIFS(inv!$D$1:$D$1267,inv!$A$1:$A$1267,$B114,inv!$T$1:$T$1267,$A114,inv!$U$1:$U$1267,'DIAS DE INVENTARIO TAT'!E$1)</f>
        <v>0</v>
      </c>
      <c r="F114">
        <f>+SUMIFS(inv!$D$1:$D$1267,inv!$A$1:$A$1267,$B114,inv!$T$1:$T$1267,$A114,inv!$U$1:$U$1267,'DIAS DE INVENTARIO TAT'!F$1)</f>
        <v>0</v>
      </c>
      <c r="G114">
        <f>+SUMIFS(inv!$D$1:$D$1267,inv!$A$1:$A$1267,$B114,inv!$T$1:$T$1267,$A114,inv!$U$1:$U$1267,'DIAS DE INVENTARIO TAT'!G$1)</f>
        <v>0</v>
      </c>
      <c r="H114">
        <f>+SUMIFS(inv!$D$1:$D$1267,inv!$A$1:$A$1267,$B114,inv!$T$1:$T$1267,$A114,inv!$U$1:$U$1267,'DIAS DE INVENTARIO TAT'!H$1)</f>
        <v>0</v>
      </c>
      <c r="I114">
        <f>+SUMIFS(inv!$D$1:$D$1267,inv!$A$1:$A$1267,$B114,inv!$T$1:$T$1267,$A114,inv!$U$1:$U$1267,'DIAS DE INVENTARIO TAT'!I$1)</f>
        <v>0</v>
      </c>
      <c r="J114">
        <f>+SUMIFS(inv!$D$1:$D$1267,inv!$A$1:$A$1267,$B114,inv!$T$1:$T$1267,$A114,inv!$U$1:$U$1267,'DIAS DE INVENTARIO TAT'!J$1)</f>
        <v>0</v>
      </c>
      <c r="K114">
        <f>+SUMIFS(inv!$D$1:$D$1267,inv!$A$1:$A$1267,$B114,inv!$T$1:$T$1267,$A114,inv!$U$1:$U$1267,'DIAS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+SUMIFS(inv!$D$1:$D$1267,inv!$A$1:$A$1267,$B115,inv!$T$1:$T$1267,$A115,inv!$U$1:$U$1267,'DIAS DE INVENTARIO TAT'!E$1)</f>
        <v>0</v>
      </c>
      <c r="F115">
        <f>+SUMIFS(inv!$D$1:$D$1267,inv!$A$1:$A$1267,$B115,inv!$T$1:$T$1267,$A115,inv!$U$1:$U$1267,'DIAS DE INVENTARIO TAT'!F$1)</f>
        <v>0</v>
      </c>
      <c r="G115">
        <f>+SUMIFS(inv!$D$1:$D$1267,inv!$A$1:$A$1267,$B115,inv!$T$1:$T$1267,$A115,inv!$U$1:$U$1267,'DIAS DE INVENTARIO TAT'!G$1)</f>
        <v>0</v>
      </c>
      <c r="H115">
        <f>+SUMIFS(inv!$D$1:$D$1267,inv!$A$1:$A$1267,$B115,inv!$T$1:$T$1267,$A115,inv!$U$1:$U$1267,'DIAS DE INVENTARIO TAT'!H$1)</f>
        <v>0</v>
      </c>
      <c r="I115">
        <f>+SUMIFS(inv!$D$1:$D$1267,inv!$A$1:$A$1267,$B115,inv!$T$1:$T$1267,$A115,inv!$U$1:$U$1267,'DIAS DE INVENTARIO TAT'!I$1)</f>
        <v>0</v>
      </c>
      <c r="J115">
        <f>+SUMIFS(inv!$D$1:$D$1267,inv!$A$1:$A$1267,$B115,inv!$T$1:$T$1267,$A115,inv!$U$1:$U$1267,'DIAS DE INVENTARIO TAT'!J$1)</f>
        <v>0</v>
      </c>
      <c r="K115">
        <f>+SUMIFS(inv!$D$1:$D$1267,inv!$A$1:$A$1267,$B115,inv!$T$1:$T$1267,$A115,inv!$U$1:$U$1267,'DIAS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+SUMIFS(inv!$D$1:$D$1267,inv!$A$1:$A$1267,$B116,inv!$T$1:$T$1267,$A116,inv!$U$1:$U$1267,'DIAS DE INVENTARIO TAT'!E$1)</f>
        <v>0</v>
      </c>
      <c r="F116">
        <f>+SUMIFS(inv!$D$1:$D$1267,inv!$A$1:$A$1267,$B116,inv!$T$1:$T$1267,$A116,inv!$U$1:$U$1267,'DIAS DE INVENTARIO TAT'!F$1)</f>
        <v>0</v>
      </c>
      <c r="G116">
        <f>+SUMIFS(inv!$D$1:$D$1267,inv!$A$1:$A$1267,$B116,inv!$T$1:$T$1267,$A116,inv!$U$1:$U$1267,'DIAS DE INVENTARIO TAT'!G$1)</f>
        <v>0</v>
      </c>
      <c r="H116">
        <f>+SUMIFS(inv!$D$1:$D$1267,inv!$A$1:$A$1267,$B116,inv!$T$1:$T$1267,$A116,inv!$U$1:$U$1267,'DIAS DE INVENTARIO TAT'!H$1)</f>
        <v>0</v>
      </c>
      <c r="I116">
        <f>+SUMIFS(inv!$D$1:$D$1267,inv!$A$1:$A$1267,$B116,inv!$T$1:$T$1267,$A116,inv!$U$1:$U$1267,'DIAS DE INVENTARIO TAT'!I$1)</f>
        <v>0</v>
      </c>
      <c r="J116">
        <f>+SUMIFS(inv!$D$1:$D$1267,inv!$A$1:$A$1267,$B116,inv!$T$1:$T$1267,$A116,inv!$U$1:$U$1267,'DIAS DE INVENTARIO TAT'!J$1)</f>
        <v>0</v>
      </c>
      <c r="K116">
        <f>+SUMIFS(inv!$D$1:$D$1267,inv!$A$1:$A$1267,$B116,inv!$T$1:$T$1267,$A116,inv!$U$1:$U$1267,'DIAS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+SUMIFS(inv!$D$1:$D$1267,inv!$A$1:$A$1267,$B117,inv!$T$1:$T$1267,$A117,inv!$U$1:$U$1267,'DIAS DE INVENTARIO TAT'!E$1)</f>
        <v>0</v>
      </c>
      <c r="F117">
        <f>+SUMIFS(inv!$D$1:$D$1267,inv!$A$1:$A$1267,$B117,inv!$T$1:$T$1267,$A117,inv!$U$1:$U$1267,'DIAS DE INVENTARIO TAT'!F$1)</f>
        <v>0</v>
      </c>
      <c r="G117">
        <f>+SUMIFS(inv!$D$1:$D$1267,inv!$A$1:$A$1267,$B117,inv!$T$1:$T$1267,$A117,inv!$U$1:$U$1267,'DIAS DE INVENTARIO TAT'!G$1)</f>
        <v>0</v>
      </c>
      <c r="H117">
        <f>+SUMIFS(inv!$D$1:$D$1267,inv!$A$1:$A$1267,$B117,inv!$T$1:$T$1267,$A117,inv!$U$1:$U$1267,'DIAS DE INVENTARIO TAT'!H$1)</f>
        <v>0</v>
      </c>
      <c r="I117">
        <f>+SUMIFS(inv!$D$1:$D$1267,inv!$A$1:$A$1267,$B117,inv!$T$1:$T$1267,$A117,inv!$U$1:$U$1267,'DIAS DE INVENTARIO TAT'!I$1)</f>
        <v>0</v>
      </c>
      <c r="J117">
        <f>+SUMIFS(inv!$D$1:$D$1267,inv!$A$1:$A$1267,$B117,inv!$T$1:$T$1267,$A117,inv!$U$1:$U$1267,'DIAS DE INVENTARIO TAT'!J$1)</f>
        <v>0</v>
      </c>
      <c r="K117">
        <f>+SUMIFS(inv!$D$1:$D$1267,inv!$A$1:$A$1267,$B117,inv!$T$1:$T$1267,$A117,inv!$U$1:$U$1267,'DIAS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+SUMIFS(inv!$D$1:$D$1267,inv!$A$1:$A$1267,$B118,inv!$T$1:$T$1267,$A118,inv!$U$1:$U$1267,'DIAS DE INVENTARIO TAT'!E$1)</f>
        <v>0</v>
      </c>
      <c r="F118">
        <f>+SUMIFS(inv!$D$1:$D$1267,inv!$A$1:$A$1267,$B118,inv!$T$1:$T$1267,$A118,inv!$U$1:$U$1267,'DIAS DE INVENTARIO TAT'!F$1)</f>
        <v>0</v>
      </c>
      <c r="G118">
        <f>+SUMIFS(inv!$D$1:$D$1267,inv!$A$1:$A$1267,$B118,inv!$T$1:$T$1267,$A118,inv!$U$1:$U$1267,'DIAS DE INVENTARIO TAT'!G$1)</f>
        <v>0</v>
      </c>
      <c r="H118">
        <f>+SUMIFS(inv!$D$1:$D$1267,inv!$A$1:$A$1267,$B118,inv!$T$1:$T$1267,$A118,inv!$U$1:$U$1267,'DIAS DE INVENTARIO TAT'!H$1)</f>
        <v>0</v>
      </c>
      <c r="I118">
        <f>+SUMIFS(inv!$D$1:$D$1267,inv!$A$1:$A$1267,$B118,inv!$T$1:$T$1267,$A118,inv!$U$1:$U$1267,'DIAS DE INVENTARIO TAT'!I$1)</f>
        <v>0</v>
      </c>
      <c r="J118">
        <f>+SUMIFS(inv!$D$1:$D$1267,inv!$A$1:$A$1267,$B118,inv!$T$1:$T$1267,$A118,inv!$U$1:$U$1267,'DIAS DE INVENTARIO TAT'!J$1)</f>
        <v>0</v>
      </c>
      <c r="K118">
        <f>+SUMIFS(inv!$D$1:$D$1267,inv!$A$1:$A$1267,$B118,inv!$T$1:$T$1267,$A118,inv!$U$1:$U$1267,'DIAS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+SUMIFS(inv!$D$1:$D$1267,inv!$A$1:$A$1267,$B119,inv!$T$1:$T$1267,$A119,inv!$U$1:$U$1267,'DIAS DE INVENTARIO TAT'!E$1)</f>
        <v>0</v>
      </c>
      <c r="F119">
        <f>+SUMIFS(inv!$D$1:$D$1267,inv!$A$1:$A$1267,$B119,inv!$T$1:$T$1267,$A119,inv!$U$1:$U$1267,'DIAS DE INVENTARIO TAT'!F$1)</f>
        <v>0</v>
      </c>
      <c r="G119">
        <f>+SUMIFS(inv!$D$1:$D$1267,inv!$A$1:$A$1267,$B119,inv!$T$1:$T$1267,$A119,inv!$U$1:$U$1267,'DIAS DE INVENTARIO TAT'!G$1)</f>
        <v>0</v>
      </c>
      <c r="H119">
        <f>+SUMIFS(inv!$D$1:$D$1267,inv!$A$1:$A$1267,$B119,inv!$T$1:$T$1267,$A119,inv!$U$1:$U$1267,'DIAS DE INVENTARIO TAT'!H$1)</f>
        <v>0</v>
      </c>
      <c r="I119">
        <f>+SUMIFS(inv!$D$1:$D$1267,inv!$A$1:$A$1267,$B119,inv!$T$1:$T$1267,$A119,inv!$U$1:$U$1267,'DIAS DE INVENTARIO TAT'!I$1)</f>
        <v>0</v>
      </c>
      <c r="J119">
        <f>+SUMIFS(inv!$D$1:$D$1267,inv!$A$1:$A$1267,$B119,inv!$T$1:$T$1267,$A119,inv!$U$1:$U$1267,'DIAS DE INVENTARIO TAT'!J$1)</f>
        <v>0</v>
      </c>
      <c r="K119">
        <f>+SUMIFS(inv!$D$1:$D$1267,inv!$A$1:$A$1267,$B119,inv!$T$1:$T$1267,$A119,inv!$U$1:$U$1267,'DIAS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+SUMIFS(inv!$D$1:$D$1267,inv!$A$1:$A$1267,$B120,inv!$T$1:$T$1267,$A120,inv!$U$1:$U$1267,'DIAS DE INVENTARIO TAT'!E$1)</f>
        <v>0</v>
      </c>
      <c r="F120">
        <f>+SUMIFS(inv!$D$1:$D$1267,inv!$A$1:$A$1267,$B120,inv!$T$1:$T$1267,$A120,inv!$U$1:$U$1267,'DIAS DE INVENTARIO TAT'!F$1)</f>
        <v>0</v>
      </c>
      <c r="G120">
        <f>+SUMIFS(inv!$D$1:$D$1267,inv!$A$1:$A$1267,$B120,inv!$T$1:$T$1267,$A120,inv!$U$1:$U$1267,'DIAS DE INVENTARIO TAT'!G$1)</f>
        <v>0</v>
      </c>
      <c r="H120">
        <f>+SUMIFS(inv!$D$1:$D$1267,inv!$A$1:$A$1267,$B120,inv!$T$1:$T$1267,$A120,inv!$U$1:$U$1267,'DIAS DE INVENTARIO TAT'!H$1)</f>
        <v>0</v>
      </c>
      <c r="I120">
        <f>+SUMIFS(inv!$D$1:$D$1267,inv!$A$1:$A$1267,$B120,inv!$T$1:$T$1267,$A120,inv!$U$1:$U$1267,'DIAS DE INVENTARIO TAT'!I$1)</f>
        <v>0</v>
      </c>
      <c r="J120">
        <f>+SUMIFS(inv!$D$1:$D$1267,inv!$A$1:$A$1267,$B120,inv!$T$1:$T$1267,$A120,inv!$U$1:$U$1267,'DIAS DE INVENTARIO TAT'!J$1)</f>
        <v>0</v>
      </c>
      <c r="K120">
        <f>+SUMIFS(inv!$D$1:$D$1267,inv!$A$1:$A$1267,$B120,inv!$T$1:$T$1267,$A120,inv!$U$1:$U$1267,'DIAS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+SUMIFS(inv!$D$1:$D$1267,inv!$A$1:$A$1267,$B121,inv!$T$1:$T$1267,$A121,inv!$U$1:$U$1267,'DIAS DE INVENTARIO TAT'!E$1)</f>
        <v>0</v>
      </c>
      <c r="F121">
        <f>+SUMIFS(inv!$D$1:$D$1267,inv!$A$1:$A$1267,$B121,inv!$T$1:$T$1267,$A121,inv!$U$1:$U$1267,'DIAS DE INVENTARIO TAT'!F$1)</f>
        <v>0</v>
      </c>
      <c r="G121">
        <f>+SUMIFS(inv!$D$1:$D$1267,inv!$A$1:$A$1267,$B121,inv!$T$1:$T$1267,$A121,inv!$U$1:$U$1267,'DIAS DE INVENTARIO TAT'!G$1)</f>
        <v>0</v>
      </c>
      <c r="H121">
        <f>+SUMIFS(inv!$D$1:$D$1267,inv!$A$1:$A$1267,$B121,inv!$T$1:$T$1267,$A121,inv!$U$1:$U$1267,'DIAS DE INVENTARIO TAT'!H$1)</f>
        <v>0</v>
      </c>
      <c r="I121">
        <f>+SUMIFS(inv!$D$1:$D$1267,inv!$A$1:$A$1267,$B121,inv!$T$1:$T$1267,$A121,inv!$U$1:$U$1267,'DIAS DE INVENTARIO TAT'!I$1)</f>
        <v>0</v>
      </c>
      <c r="J121">
        <f>+SUMIFS(inv!$D$1:$D$1267,inv!$A$1:$A$1267,$B121,inv!$T$1:$T$1267,$A121,inv!$U$1:$U$1267,'DIAS DE INVENTARIO TAT'!J$1)</f>
        <v>0</v>
      </c>
      <c r="K121">
        <f>+SUMIFS(inv!$D$1:$D$1267,inv!$A$1:$A$1267,$B121,inv!$T$1:$T$1267,$A121,inv!$U$1:$U$1267,'DIAS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+SUMIFS(inv!$D$1:$D$1267,inv!$A$1:$A$1267,$B122,inv!$T$1:$T$1267,$A122,inv!$U$1:$U$1267,'DIAS DE INVENTARIO TAT'!E$1)</f>
        <v>0</v>
      </c>
      <c r="F122">
        <f>+SUMIFS(inv!$D$1:$D$1267,inv!$A$1:$A$1267,$B122,inv!$T$1:$T$1267,$A122,inv!$U$1:$U$1267,'DIAS DE INVENTARIO TAT'!F$1)</f>
        <v>0</v>
      </c>
      <c r="G122">
        <f>+SUMIFS(inv!$D$1:$D$1267,inv!$A$1:$A$1267,$B122,inv!$T$1:$T$1267,$A122,inv!$U$1:$U$1267,'DIAS DE INVENTARIO TAT'!G$1)</f>
        <v>0</v>
      </c>
      <c r="H122">
        <f>+SUMIFS(inv!$D$1:$D$1267,inv!$A$1:$A$1267,$B122,inv!$T$1:$T$1267,$A122,inv!$U$1:$U$1267,'DIAS DE INVENTARIO TAT'!H$1)</f>
        <v>0</v>
      </c>
      <c r="I122">
        <f>+SUMIFS(inv!$D$1:$D$1267,inv!$A$1:$A$1267,$B122,inv!$T$1:$T$1267,$A122,inv!$U$1:$U$1267,'DIAS DE INVENTARIO TAT'!I$1)</f>
        <v>0</v>
      </c>
      <c r="J122">
        <f>+SUMIFS(inv!$D$1:$D$1267,inv!$A$1:$A$1267,$B122,inv!$T$1:$T$1267,$A122,inv!$U$1:$U$1267,'DIAS DE INVENTARIO TAT'!J$1)</f>
        <v>0</v>
      </c>
      <c r="K122">
        <f>+SUMIFS(inv!$D$1:$D$1267,inv!$A$1:$A$1267,$B122,inv!$T$1:$T$1267,$A122,inv!$U$1:$U$1267,'DIAS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+SUMIFS(inv!$D$1:$D$1267,inv!$A$1:$A$1267,$B123,inv!$T$1:$T$1267,$A123,inv!$U$1:$U$1267,'DIAS DE INVENTARIO TAT'!E$1)</f>
        <v>0</v>
      </c>
      <c r="F123">
        <f>+SUMIFS(inv!$D$1:$D$1267,inv!$A$1:$A$1267,$B123,inv!$T$1:$T$1267,$A123,inv!$U$1:$U$1267,'DIAS DE INVENTARIO TAT'!F$1)</f>
        <v>0</v>
      </c>
      <c r="G123">
        <f>+SUMIFS(inv!$D$1:$D$1267,inv!$A$1:$A$1267,$B123,inv!$T$1:$T$1267,$A123,inv!$U$1:$U$1267,'DIAS DE INVENTARIO TAT'!G$1)</f>
        <v>0</v>
      </c>
      <c r="H123">
        <f>+SUMIFS(inv!$D$1:$D$1267,inv!$A$1:$A$1267,$B123,inv!$T$1:$T$1267,$A123,inv!$U$1:$U$1267,'DIAS DE INVENTARIO TAT'!H$1)</f>
        <v>0</v>
      </c>
      <c r="I123">
        <f>+SUMIFS(inv!$D$1:$D$1267,inv!$A$1:$A$1267,$B123,inv!$T$1:$T$1267,$A123,inv!$U$1:$U$1267,'DIAS DE INVENTARIO TAT'!I$1)</f>
        <v>0</v>
      </c>
      <c r="J123">
        <f>+SUMIFS(inv!$D$1:$D$1267,inv!$A$1:$A$1267,$B123,inv!$T$1:$T$1267,$A123,inv!$U$1:$U$1267,'DIAS DE INVENTARIO TAT'!J$1)</f>
        <v>0</v>
      </c>
      <c r="K123">
        <f>+SUMIFS(inv!$D$1:$D$1267,inv!$A$1:$A$1267,$B123,inv!$T$1:$T$1267,$A123,inv!$U$1:$U$1267,'DIAS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+SUMIFS(inv!$D$1:$D$1267,inv!$A$1:$A$1267,$B124,inv!$T$1:$T$1267,$A124,inv!$U$1:$U$1267,'DIAS DE INVENTARIO TAT'!E$1)</f>
        <v>0</v>
      </c>
      <c r="F124">
        <f>+SUMIFS(inv!$D$1:$D$1267,inv!$A$1:$A$1267,$B124,inv!$T$1:$T$1267,$A124,inv!$U$1:$U$1267,'DIAS DE INVENTARIO TAT'!F$1)</f>
        <v>0</v>
      </c>
      <c r="G124">
        <f>+SUMIFS(inv!$D$1:$D$1267,inv!$A$1:$A$1267,$B124,inv!$T$1:$T$1267,$A124,inv!$U$1:$U$1267,'DIAS DE INVENTARIO TAT'!G$1)</f>
        <v>0</v>
      </c>
      <c r="H124">
        <f>+SUMIFS(inv!$D$1:$D$1267,inv!$A$1:$A$1267,$B124,inv!$T$1:$T$1267,$A124,inv!$U$1:$U$1267,'DIAS DE INVENTARIO TAT'!H$1)</f>
        <v>0</v>
      </c>
      <c r="I124">
        <f>+SUMIFS(inv!$D$1:$D$1267,inv!$A$1:$A$1267,$B124,inv!$T$1:$T$1267,$A124,inv!$U$1:$U$1267,'DIAS DE INVENTARIO TAT'!I$1)</f>
        <v>0</v>
      </c>
      <c r="J124">
        <f>+SUMIFS(inv!$D$1:$D$1267,inv!$A$1:$A$1267,$B124,inv!$T$1:$T$1267,$A124,inv!$U$1:$U$1267,'DIAS DE INVENTARIO TAT'!J$1)</f>
        <v>0</v>
      </c>
      <c r="K124">
        <f>+SUMIFS(inv!$D$1:$D$1267,inv!$A$1:$A$1267,$B124,inv!$T$1:$T$1267,$A124,inv!$U$1:$U$1267,'DIAS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+SUMIFS(inv!$D$1:$D$1267,inv!$A$1:$A$1267,$B125,inv!$T$1:$T$1267,$A125,inv!$U$1:$U$1267,'DIAS DE INVENTARIO TAT'!E$1)</f>
        <v>0</v>
      </c>
      <c r="F125">
        <f>+SUMIFS(inv!$D$1:$D$1267,inv!$A$1:$A$1267,$B125,inv!$T$1:$T$1267,$A125,inv!$U$1:$U$1267,'DIAS DE INVENTARIO TAT'!F$1)</f>
        <v>0</v>
      </c>
      <c r="G125">
        <f>+SUMIFS(inv!$D$1:$D$1267,inv!$A$1:$A$1267,$B125,inv!$T$1:$T$1267,$A125,inv!$U$1:$U$1267,'DIAS DE INVENTARIO TAT'!G$1)</f>
        <v>0</v>
      </c>
      <c r="H125">
        <f>+SUMIFS(inv!$D$1:$D$1267,inv!$A$1:$A$1267,$B125,inv!$T$1:$T$1267,$A125,inv!$U$1:$U$1267,'DIAS DE INVENTARIO TAT'!H$1)</f>
        <v>0</v>
      </c>
      <c r="I125">
        <f>+SUMIFS(inv!$D$1:$D$1267,inv!$A$1:$A$1267,$B125,inv!$T$1:$T$1267,$A125,inv!$U$1:$U$1267,'DIAS DE INVENTARIO TAT'!I$1)</f>
        <v>0</v>
      </c>
      <c r="J125">
        <f>+SUMIFS(inv!$D$1:$D$1267,inv!$A$1:$A$1267,$B125,inv!$T$1:$T$1267,$A125,inv!$U$1:$U$1267,'DIAS DE INVENTARIO TAT'!J$1)</f>
        <v>0</v>
      </c>
      <c r="K125">
        <f>+SUMIFS(inv!$D$1:$D$1267,inv!$A$1:$A$1267,$B125,inv!$T$1:$T$1267,$A125,inv!$U$1:$U$1267,'DIAS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+SUMIFS(inv!$D$1:$D$1267,inv!$A$1:$A$1267,$B126,inv!$T$1:$T$1267,$A126,inv!$U$1:$U$1267,'DIAS DE INVENTARIO TAT'!E$1)</f>
        <v>0</v>
      </c>
      <c r="F126">
        <f>+SUMIFS(inv!$D$1:$D$1267,inv!$A$1:$A$1267,$B126,inv!$T$1:$T$1267,$A126,inv!$U$1:$U$1267,'DIAS DE INVENTARIO TAT'!F$1)</f>
        <v>0</v>
      </c>
      <c r="G126">
        <f>+SUMIFS(inv!$D$1:$D$1267,inv!$A$1:$A$1267,$B126,inv!$T$1:$T$1267,$A126,inv!$U$1:$U$1267,'DIAS DE INVENTARIO TAT'!G$1)</f>
        <v>0</v>
      </c>
      <c r="H126">
        <f>+SUMIFS(inv!$D$1:$D$1267,inv!$A$1:$A$1267,$B126,inv!$T$1:$T$1267,$A126,inv!$U$1:$U$1267,'DIAS DE INVENTARIO TAT'!H$1)</f>
        <v>0</v>
      </c>
      <c r="I126">
        <f>+SUMIFS(inv!$D$1:$D$1267,inv!$A$1:$A$1267,$B126,inv!$T$1:$T$1267,$A126,inv!$U$1:$U$1267,'DIAS DE INVENTARIO TAT'!I$1)</f>
        <v>0</v>
      </c>
      <c r="J126">
        <f>+SUMIFS(inv!$D$1:$D$1267,inv!$A$1:$A$1267,$B126,inv!$T$1:$T$1267,$A126,inv!$U$1:$U$1267,'DIAS DE INVENTARIO TAT'!J$1)</f>
        <v>0</v>
      </c>
      <c r="K126">
        <f>+SUMIFS(inv!$D$1:$D$1267,inv!$A$1:$A$1267,$B126,inv!$T$1:$T$1267,$A126,inv!$U$1:$U$1267,'DIAS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+SUMIFS(inv!$D$1:$D$1267,inv!$A$1:$A$1267,$B127,inv!$T$1:$T$1267,$A127,inv!$U$1:$U$1267,'DIAS DE INVENTARIO TAT'!E$1)</f>
        <v>0</v>
      </c>
      <c r="F127">
        <f>+SUMIFS(inv!$D$1:$D$1267,inv!$A$1:$A$1267,$B127,inv!$T$1:$T$1267,$A127,inv!$U$1:$U$1267,'DIAS DE INVENTARIO TAT'!F$1)</f>
        <v>0</v>
      </c>
      <c r="G127">
        <f>+SUMIFS(inv!$D$1:$D$1267,inv!$A$1:$A$1267,$B127,inv!$T$1:$T$1267,$A127,inv!$U$1:$U$1267,'DIAS DE INVENTARIO TAT'!G$1)</f>
        <v>0</v>
      </c>
      <c r="H127">
        <f>+SUMIFS(inv!$D$1:$D$1267,inv!$A$1:$A$1267,$B127,inv!$T$1:$T$1267,$A127,inv!$U$1:$U$1267,'DIAS DE INVENTARIO TAT'!H$1)</f>
        <v>0</v>
      </c>
      <c r="I127">
        <f>+SUMIFS(inv!$D$1:$D$1267,inv!$A$1:$A$1267,$B127,inv!$T$1:$T$1267,$A127,inv!$U$1:$U$1267,'DIAS DE INVENTARIO TAT'!I$1)</f>
        <v>0</v>
      </c>
      <c r="J127">
        <f>+SUMIFS(inv!$D$1:$D$1267,inv!$A$1:$A$1267,$B127,inv!$T$1:$T$1267,$A127,inv!$U$1:$U$1267,'DIAS DE INVENTARIO TAT'!J$1)</f>
        <v>0</v>
      </c>
      <c r="K127">
        <f>+SUMIFS(inv!$D$1:$D$1267,inv!$A$1:$A$1267,$B127,inv!$T$1:$T$1267,$A127,inv!$U$1:$U$1267,'DIAS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+SUMIFS(inv!$D$1:$D$1267,inv!$A$1:$A$1267,$B128,inv!$T$1:$T$1267,$A128,inv!$U$1:$U$1267,'DIAS DE INVENTARIO TAT'!E$1)</f>
        <v>0</v>
      </c>
      <c r="F128">
        <f>+SUMIFS(inv!$D$1:$D$1267,inv!$A$1:$A$1267,$B128,inv!$T$1:$T$1267,$A128,inv!$U$1:$U$1267,'DIAS DE INVENTARIO TAT'!F$1)</f>
        <v>0</v>
      </c>
      <c r="G128">
        <f>+SUMIFS(inv!$D$1:$D$1267,inv!$A$1:$A$1267,$B128,inv!$T$1:$T$1267,$A128,inv!$U$1:$U$1267,'DIAS DE INVENTARIO TAT'!G$1)</f>
        <v>0</v>
      </c>
      <c r="H128">
        <f>+SUMIFS(inv!$D$1:$D$1267,inv!$A$1:$A$1267,$B128,inv!$T$1:$T$1267,$A128,inv!$U$1:$U$1267,'DIAS DE INVENTARIO TAT'!H$1)</f>
        <v>0</v>
      </c>
      <c r="I128">
        <f>+SUMIFS(inv!$D$1:$D$1267,inv!$A$1:$A$1267,$B128,inv!$T$1:$T$1267,$A128,inv!$U$1:$U$1267,'DIAS DE INVENTARIO TAT'!I$1)</f>
        <v>0</v>
      </c>
      <c r="J128">
        <f>+SUMIFS(inv!$D$1:$D$1267,inv!$A$1:$A$1267,$B128,inv!$T$1:$T$1267,$A128,inv!$U$1:$U$1267,'DIAS DE INVENTARIO TAT'!J$1)</f>
        <v>0</v>
      </c>
      <c r="K128">
        <f>+SUMIFS(inv!$D$1:$D$1267,inv!$A$1:$A$1267,$B128,inv!$T$1:$T$1267,$A128,inv!$U$1:$U$1267,'DIAS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+SUMIFS(inv!$D$1:$D$1267,inv!$A$1:$A$1267,$B129,inv!$T$1:$T$1267,$A129,inv!$U$1:$U$1267,'DIAS DE INVENTARIO TAT'!E$1)</f>
        <v>0</v>
      </c>
      <c r="F129">
        <f>+SUMIFS(inv!$D$1:$D$1267,inv!$A$1:$A$1267,$B129,inv!$T$1:$T$1267,$A129,inv!$U$1:$U$1267,'DIAS DE INVENTARIO TAT'!F$1)</f>
        <v>0</v>
      </c>
      <c r="G129">
        <f>+SUMIFS(inv!$D$1:$D$1267,inv!$A$1:$A$1267,$B129,inv!$T$1:$T$1267,$A129,inv!$U$1:$U$1267,'DIAS DE INVENTARIO TAT'!G$1)</f>
        <v>0</v>
      </c>
      <c r="H129">
        <f>+SUMIFS(inv!$D$1:$D$1267,inv!$A$1:$A$1267,$B129,inv!$T$1:$T$1267,$A129,inv!$U$1:$U$1267,'DIAS DE INVENTARIO TAT'!H$1)</f>
        <v>0</v>
      </c>
      <c r="I129">
        <f>+SUMIFS(inv!$D$1:$D$1267,inv!$A$1:$A$1267,$B129,inv!$T$1:$T$1267,$A129,inv!$U$1:$U$1267,'DIAS DE INVENTARIO TAT'!I$1)</f>
        <v>0</v>
      </c>
      <c r="J129">
        <f>+SUMIFS(inv!$D$1:$D$1267,inv!$A$1:$A$1267,$B129,inv!$T$1:$T$1267,$A129,inv!$U$1:$U$1267,'DIAS DE INVENTARIO TAT'!J$1)</f>
        <v>0</v>
      </c>
      <c r="K129">
        <f>+SUMIFS(inv!$D$1:$D$1267,inv!$A$1:$A$1267,$B129,inv!$T$1:$T$1267,$A129,inv!$U$1:$U$1267,'DIAS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+SUMIFS(inv!$D$1:$D$1267,inv!$A$1:$A$1267,$B130,inv!$T$1:$T$1267,$A130,inv!$U$1:$U$1267,'DIAS DE INVENTARIO TAT'!E$1)</f>
        <v>0</v>
      </c>
      <c r="F130">
        <f>+SUMIFS(inv!$D$1:$D$1267,inv!$A$1:$A$1267,$B130,inv!$T$1:$T$1267,$A130,inv!$U$1:$U$1267,'DIAS DE INVENTARIO TAT'!F$1)</f>
        <v>0</v>
      </c>
      <c r="G130">
        <f>+SUMIFS(inv!$D$1:$D$1267,inv!$A$1:$A$1267,$B130,inv!$T$1:$T$1267,$A130,inv!$U$1:$U$1267,'DIAS DE INVENTARIO TAT'!G$1)</f>
        <v>0</v>
      </c>
      <c r="H130">
        <f>+SUMIFS(inv!$D$1:$D$1267,inv!$A$1:$A$1267,$B130,inv!$T$1:$T$1267,$A130,inv!$U$1:$U$1267,'DIAS DE INVENTARIO TAT'!H$1)</f>
        <v>0</v>
      </c>
      <c r="I130">
        <f>+SUMIFS(inv!$D$1:$D$1267,inv!$A$1:$A$1267,$B130,inv!$T$1:$T$1267,$A130,inv!$U$1:$U$1267,'DIAS DE INVENTARIO TAT'!I$1)</f>
        <v>0</v>
      </c>
      <c r="J130">
        <f>+SUMIFS(inv!$D$1:$D$1267,inv!$A$1:$A$1267,$B130,inv!$T$1:$T$1267,$A130,inv!$U$1:$U$1267,'DIAS DE INVENTARIO TAT'!J$1)</f>
        <v>0</v>
      </c>
      <c r="K130">
        <f>+SUMIFS(inv!$D$1:$D$1267,inv!$A$1:$A$1267,$B130,inv!$T$1:$T$1267,$A130,inv!$U$1:$U$1267,'DIAS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+SUMIFS(inv!$D$1:$D$1267,inv!$A$1:$A$1267,$B131,inv!$T$1:$T$1267,$A131,inv!$U$1:$U$1267,'DIAS DE INVENTARIO TAT'!E$1)</f>
        <v>0</v>
      </c>
      <c r="F131">
        <f>+SUMIFS(inv!$D$1:$D$1267,inv!$A$1:$A$1267,$B131,inv!$T$1:$T$1267,$A131,inv!$U$1:$U$1267,'DIAS DE INVENTARIO TAT'!F$1)</f>
        <v>0</v>
      </c>
      <c r="G131">
        <f>+SUMIFS(inv!$D$1:$D$1267,inv!$A$1:$A$1267,$B131,inv!$T$1:$T$1267,$A131,inv!$U$1:$U$1267,'DIAS DE INVENTARIO TAT'!G$1)</f>
        <v>0</v>
      </c>
      <c r="H131">
        <f>+SUMIFS(inv!$D$1:$D$1267,inv!$A$1:$A$1267,$B131,inv!$T$1:$T$1267,$A131,inv!$U$1:$U$1267,'DIAS DE INVENTARIO TAT'!H$1)</f>
        <v>0</v>
      </c>
      <c r="I131">
        <f>+SUMIFS(inv!$D$1:$D$1267,inv!$A$1:$A$1267,$B131,inv!$T$1:$T$1267,$A131,inv!$U$1:$U$1267,'DIAS DE INVENTARIO TAT'!I$1)</f>
        <v>0</v>
      </c>
      <c r="J131">
        <f>+SUMIFS(inv!$D$1:$D$1267,inv!$A$1:$A$1267,$B131,inv!$T$1:$T$1267,$A131,inv!$U$1:$U$1267,'DIAS DE INVENTARIO TAT'!J$1)</f>
        <v>0</v>
      </c>
      <c r="K131">
        <f>+SUMIFS(inv!$D$1:$D$1267,inv!$A$1:$A$1267,$B131,inv!$T$1:$T$1267,$A131,inv!$U$1:$U$1267,'DIAS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+SUMIFS(inv!$D$1:$D$1267,inv!$A$1:$A$1267,$B132,inv!$T$1:$T$1267,$A132,inv!$U$1:$U$1267,'DIAS DE INVENTARIO TAT'!E$1)</f>
        <v>0</v>
      </c>
      <c r="F132">
        <f>+SUMIFS(inv!$D$1:$D$1267,inv!$A$1:$A$1267,$B132,inv!$T$1:$T$1267,$A132,inv!$U$1:$U$1267,'DIAS DE INVENTARIO TAT'!F$1)</f>
        <v>0</v>
      </c>
      <c r="G132">
        <f>+SUMIFS(inv!$D$1:$D$1267,inv!$A$1:$A$1267,$B132,inv!$T$1:$T$1267,$A132,inv!$U$1:$U$1267,'DIAS DE INVENTARIO TAT'!G$1)</f>
        <v>0</v>
      </c>
      <c r="H132">
        <f>+SUMIFS(inv!$D$1:$D$1267,inv!$A$1:$A$1267,$B132,inv!$T$1:$T$1267,$A132,inv!$U$1:$U$1267,'DIAS DE INVENTARIO TAT'!H$1)</f>
        <v>0</v>
      </c>
      <c r="I132">
        <f>+SUMIFS(inv!$D$1:$D$1267,inv!$A$1:$A$1267,$B132,inv!$T$1:$T$1267,$A132,inv!$U$1:$U$1267,'DIAS DE INVENTARIO TAT'!I$1)</f>
        <v>0</v>
      </c>
      <c r="J132">
        <f>+SUMIFS(inv!$D$1:$D$1267,inv!$A$1:$A$1267,$B132,inv!$T$1:$T$1267,$A132,inv!$U$1:$U$1267,'DIAS DE INVENTARIO TAT'!J$1)</f>
        <v>0</v>
      </c>
      <c r="K132">
        <f>+SUMIFS(inv!$D$1:$D$1267,inv!$A$1:$A$1267,$B132,inv!$T$1:$T$1267,$A132,inv!$U$1:$U$1267,'DIAS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+SUMIFS(inv!$D$1:$D$1267,inv!$A$1:$A$1267,$B133,inv!$T$1:$T$1267,$A133,inv!$U$1:$U$1267,'DIAS DE INVENTARIO TAT'!E$1)</f>
        <v>0</v>
      </c>
      <c r="F133">
        <f>+SUMIFS(inv!$D$1:$D$1267,inv!$A$1:$A$1267,$B133,inv!$T$1:$T$1267,$A133,inv!$U$1:$U$1267,'DIAS DE INVENTARIO TAT'!F$1)</f>
        <v>0</v>
      </c>
      <c r="G133">
        <f>+SUMIFS(inv!$D$1:$D$1267,inv!$A$1:$A$1267,$B133,inv!$T$1:$T$1267,$A133,inv!$U$1:$U$1267,'DIAS DE INVENTARIO TAT'!G$1)</f>
        <v>0</v>
      </c>
      <c r="H133">
        <f>+SUMIFS(inv!$D$1:$D$1267,inv!$A$1:$A$1267,$B133,inv!$T$1:$T$1267,$A133,inv!$U$1:$U$1267,'DIAS DE INVENTARIO TAT'!H$1)</f>
        <v>0</v>
      </c>
      <c r="I133">
        <f>+SUMIFS(inv!$D$1:$D$1267,inv!$A$1:$A$1267,$B133,inv!$T$1:$T$1267,$A133,inv!$U$1:$U$1267,'DIAS DE INVENTARIO TAT'!I$1)</f>
        <v>0</v>
      </c>
      <c r="J133">
        <f>+SUMIFS(inv!$D$1:$D$1267,inv!$A$1:$A$1267,$B133,inv!$T$1:$T$1267,$A133,inv!$U$1:$U$1267,'DIAS DE INVENTARIO TAT'!J$1)</f>
        <v>0</v>
      </c>
      <c r="K133">
        <f>+SUMIFS(inv!$D$1:$D$1267,inv!$A$1:$A$1267,$B133,inv!$T$1:$T$1267,$A133,inv!$U$1:$U$1267,'DIAS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+SUMIFS(inv!$D$1:$D$1267,inv!$A$1:$A$1267,$B134,inv!$T$1:$T$1267,$A134,inv!$U$1:$U$1267,'DIAS DE INVENTARIO TAT'!E$1)</f>
        <v>0</v>
      </c>
      <c r="F134">
        <f>+SUMIFS(inv!$D$1:$D$1267,inv!$A$1:$A$1267,$B134,inv!$T$1:$T$1267,$A134,inv!$U$1:$U$1267,'DIAS DE INVENTARIO TAT'!F$1)</f>
        <v>0</v>
      </c>
      <c r="G134">
        <f>+SUMIFS(inv!$D$1:$D$1267,inv!$A$1:$A$1267,$B134,inv!$T$1:$T$1267,$A134,inv!$U$1:$U$1267,'DIAS DE INVENTARIO TAT'!G$1)</f>
        <v>0</v>
      </c>
      <c r="H134">
        <f>+SUMIFS(inv!$D$1:$D$1267,inv!$A$1:$A$1267,$B134,inv!$T$1:$T$1267,$A134,inv!$U$1:$U$1267,'DIAS DE INVENTARIO TAT'!H$1)</f>
        <v>0</v>
      </c>
      <c r="I134">
        <f>+SUMIFS(inv!$D$1:$D$1267,inv!$A$1:$A$1267,$B134,inv!$T$1:$T$1267,$A134,inv!$U$1:$U$1267,'DIAS DE INVENTARIO TAT'!I$1)</f>
        <v>0</v>
      </c>
      <c r="J134">
        <f>+SUMIFS(inv!$D$1:$D$1267,inv!$A$1:$A$1267,$B134,inv!$T$1:$T$1267,$A134,inv!$U$1:$U$1267,'DIAS DE INVENTARIO TAT'!J$1)</f>
        <v>0</v>
      </c>
      <c r="K134">
        <f>+SUMIFS(inv!$D$1:$D$1267,inv!$A$1:$A$1267,$B134,inv!$T$1:$T$1267,$A134,inv!$U$1:$U$1267,'DIAS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+SUMIFS(inv!$D$1:$D$1267,inv!$A$1:$A$1267,$B135,inv!$T$1:$T$1267,$A135,inv!$U$1:$U$1267,'DIAS DE INVENTARIO TAT'!E$1)</f>
        <v>0</v>
      </c>
      <c r="F135">
        <f>+SUMIFS(inv!$D$1:$D$1267,inv!$A$1:$A$1267,$B135,inv!$T$1:$T$1267,$A135,inv!$U$1:$U$1267,'DIAS DE INVENTARIO TAT'!F$1)</f>
        <v>0</v>
      </c>
      <c r="G135">
        <f>+SUMIFS(inv!$D$1:$D$1267,inv!$A$1:$A$1267,$B135,inv!$T$1:$T$1267,$A135,inv!$U$1:$U$1267,'DIAS DE INVENTARIO TAT'!G$1)</f>
        <v>0</v>
      </c>
      <c r="H135">
        <f>+SUMIFS(inv!$D$1:$D$1267,inv!$A$1:$A$1267,$B135,inv!$T$1:$T$1267,$A135,inv!$U$1:$U$1267,'DIAS DE INVENTARIO TAT'!H$1)</f>
        <v>0</v>
      </c>
      <c r="I135">
        <f>+SUMIFS(inv!$D$1:$D$1267,inv!$A$1:$A$1267,$B135,inv!$T$1:$T$1267,$A135,inv!$U$1:$U$1267,'DIAS DE INVENTARIO TAT'!I$1)</f>
        <v>0</v>
      </c>
      <c r="J135">
        <f>+SUMIFS(inv!$D$1:$D$1267,inv!$A$1:$A$1267,$B135,inv!$T$1:$T$1267,$A135,inv!$U$1:$U$1267,'DIAS DE INVENTARIO TAT'!J$1)</f>
        <v>0</v>
      </c>
      <c r="K135">
        <f>+SUMIFS(inv!$D$1:$D$1267,inv!$A$1:$A$1267,$B135,inv!$T$1:$T$1267,$A135,inv!$U$1:$U$1267,'DIAS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+SUMIFS(inv!$D$1:$D$1267,inv!$A$1:$A$1267,$B136,inv!$T$1:$T$1267,$A136,inv!$U$1:$U$1267,'DIAS DE INVENTARIO TAT'!E$1)</f>
        <v>0</v>
      </c>
      <c r="F136">
        <f>+SUMIFS(inv!$D$1:$D$1267,inv!$A$1:$A$1267,$B136,inv!$T$1:$T$1267,$A136,inv!$U$1:$U$1267,'DIAS DE INVENTARIO TAT'!F$1)</f>
        <v>0</v>
      </c>
      <c r="G136">
        <f>+SUMIFS(inv!$D$1:$D$1267,inv!$A$1:$A$1267,$B136,inv!$T$1:$T$1267,$A136,inv!$U$1:$U$1267,'DIAS DE INVENTARIO TAT'!G$1)</f>
        <v>0</v>
      </c>
      <c r="H136">
        <f>+SUMIFS(inv!$D$1:$D$1267,inv!$A$1:$A$1267,$B136,inv!$T$1:$T$1267,$A136,inv!$U$1:$U$1267,'DIAS DE INVENTARIO TAT'!H$1)</f>
        <v>0</v>
      </c>
      <c r="I136">
        <f>+SUMIFS(inv!$D$1:$D$1267,inv!$A$1:$A$1267,$B136,inv!$T$1:$T$1267,$A136,inv!$U$1:$U$1267,'DIAS DE INVENTARIO TAT'!I$1)</f>
        <v>0</v>
      </c>
      <c r="J136">
        <f>+SUMIFS(inv!$D$1:$D$1267,inv!$A$1:$A$1267,$B136,inv!$T$1:$T$1267,$A136,inv!$U$1:$U$1267,'DIAS DE INVENTARIO TAT'!J$1)</f>
        <v>0</v>
      </c>
      <c r="K136">
        <f>+SUMIFS(inv!$D$1:$D$1267,inv!$A$1:$A$1267,$B136,inv!$T$1:$T$1267,$A136,inv!$U$1:$U$1267,'DIAS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+SUMIFS(inv!$D$1:$D$1267,inv!$A$1:$A$1267,$B137,inv!$T$1:$T$1267,$A137,inv!$U$1:$U$1267,'DIAS DE INVENTARIO TAT'!E$1)</f>
        <v>0</v>
      </c>
      <c r="F137">
        <f>+SUMIFS(inv!$D$1:$D$1267,inv!$A$1:$A$1267,$B137,inv!$T$1:$T$1267,$A137,inv!$U$1:$U$1267,'DIAS DE INVENTARIO TAT'!F$1)</f>
        <v>0</v>
      </c>
      <c r="G137">
        <f>+SUMIFS(inv!$D$1:$D$1267,inv!$A$1:$A$1267,$B137,inv!$T$1:$T$1267,$A137,inv!$U$1:$U$1267,'DIAS DE INVENTARIO TAT'!G$1)</f>
        <v>0</v>
      </c>
      <c r="H137">
        <f>+SUMIFS(inv!$D$1:$D$1267,inv!$A$1:$A$1267,$B137,inv!$T$1:$T$1267,$A137,inv!$U$1:$U$1267,'DIAS DE INVENTARIO TAT'!H$1)</f>
        <v>0</v>
      </c>
      <c r="I137">
        <f>+SUMIFS(inv!$D$1:$D$1267,inv!$A$1:$A$1267,$B137,inv!$T$1:$T$1267,$A137,inv!$U$1:$U$1267,'DIAS DE INVENTARIO TAT'!I$1)</f>
        <v>0</v>
      </c>
      <c r="J137">
        <f>+SUMIFS(inv!$D$1:$D$1267,inv!$A$1:$A$1267,$B137,inv!$T$1:$T$1267,$A137,inv!$U$1:$U$1267,'DIAS DE INVENTARIO TAT'!J$1)</f>
        <v>0</v>
      </c>
      <c r="K137">
        <f>+SUMIFS(inv!$D$1:$D$1267,inv!$A$1:$A$1267,$B137,inv!$T$1:$T$1267,$A137,inv!$U$1:$U$1267,'DIAS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+SUMIFS(inv!$D$1:$D$1267,inv!$A$1:$A$1267,$B138,inv!$T$1:$T$1267,$A138,inv!$U$1:$U$1267,'DIAS DE INVENTARIO TAT'!E$1)</f>
        <v>0</v>
      </c>
      <c r="F138">
        <f>+SUMIFS(inv!$D$1:$D$1267,inv!$A$1:$A$1267,$B138,inv!$T$1:$T$1267,$A138,inv!$U$1:$U$1267,'DIAS DE INVENTARIO TAT'!F$1)</f>
        <v>0</v>
      </c>
      <c r="G138">
        <f>+SUMIFS(inv!$D$1:$D$1267,inv!$A$1:$A$1267,$B138,inv!$T$1:$T$1267,$A138,inv!$U$1:$U$1267,'DIAS DE INVENTARIO TAT'!G$1)</f>
        <v>0</v>
      </c>
      <c r="H138">
        <f>+SUMIFS(inv!$D$1:$D$1267,inv!$A$1:$A$1267,$B138,inv!$T$1:$T$1267,$A138,inv!$U$1:$U$1267,'DIAS DE INVENTARIO TAT'!H$1)</f>
        <v>0</v>
      </c>
      <c r="I138">
        <f>+SUMIFS(inv!$D$1:$D$1267,inv!$A$1:$A$1267,$B138,inv!$T$1:$T$1267,$A138,inv!$U$1:$U$1267,'DIAS DE INVENTARIO TAT'!I$1)</f>
        <v>0</v>
      </c>
      <c r="J138">
        <f>+SUMIFS(inv!$D$1:$D$1267,inv!$A$1:$A$1267,$B138,inv!$T$1:$T$1267,$A138,inv!$U$1:$U$1267,'DIAS DE INVENTARIO TAT'!J$1)</f>
        <v>0</v>
      </c>
      <c r="K138">
        <f>+SUMIFS(inv!$D$1:$D$1267,inv!$A$1:$A$1267,$B138,inv!$T$1:$T$1267,$A138,inv!$U$1:$U$1267,'DIAS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+SUMIFS(inv!$D$1:$D$1267,inv!$A$1:$A$1267,$B139,inv!$T$1:$T$1267,$A139,inv!$U$1:$U$1267,'DIAS DE INVENTARIO TAT'!E$1)</f>
        <v>0</v>
      </c>
      <c r="F139">
        <f>+SUMIFS(inv!$D$1:$D$1267,inv!$A$1:$A$1267,$B139,inv!$T$1:$T$1267,$A139,inv!$U$1:$U$1267,'DIAS DE INVENTARIO TAT'!F$1)</f>
        <v>0</v>
      </c>
      <c r="G139">
        <f>+SUMIFS(inv!$D$1:$D$1267,inv!$A$1:$A$1267,$B139,inv!$T$1:$T$1267,$A139,inv!$U$1:$U$1267,'DIAS DE INVENTARIO TAT'!G$1)</f>
        <v>0</v>
      </c>
      <c r="H139">
        <f>+SUMIFS(inv!$D$1:$D$1267,inv!$A$1:$A$1267,$B139,inv!$T$1:$T$1267,$A139,inv!$U$1:$U$1267,'DIAS DE INVENTARIO TAT'!H$1)</f>
        <v>0</v>
      </c>
      <c r="I139">
        <f>+SUMIFS(inv!$D$1:$D$1267,inv!$A$1:$A$1267,$B139,inv!$T$1:$T$1267,$A139,inv!$U$1:$U$1267,'DIAS DE INVENTARIO TAT'!I$1)</f>
        <v>0</v>
      </c>
      <c r="J139">
        <f>+SUMIFS(inv!$D$1:$D$1267,inv!$A$1:$A$1267,$B139,inv!$T$1:$T$1267,$A139,inv!$U$1:$U$1267,'DIAS DE INVENTARIO TAT'!J$1)</f>
        <v>0</v>
      </c>
      <c r="K139">
        <f>+SUMIFS(inv!$D$1:$D$1267,inv!$A$1:$A$1267,$B139,inv!$T$1:$T$1267,$A139,inv!$U$1:$U$1267,'DIAS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+SUMIFS(inv!$D$1:$D$1267,inv!$A$1:$A$1267,$B140,inv!$T$1:$T$1267,$A140,inv!$U$1:$U$1267,'DIAS DE INVENTARIO TAT'!E$1)</f>
        <v>0</v>
      </c>
      <c r="F140">
        <f>+SUMIFS(inv!$D$1:$D$1267,inv!$A$1:$A$1267,$B140,inv!$T$1:$T$1267,$A140,inv!$U$1:$U$1267,'DIAS DE INVENTARIO TAT'!F$1)</f>
        <v>0</v>
      </c>
      <c r="G140">
        <f>+SUMIFS(inv!$D$1:$D$1267,inv!$A$1:$A$1267,$B140,inv!$T$1:$T$1267,$A140,inv!$U$1:$U$1267,'DIAS DE INVENTARIO TAT'!G$1)</f>
        <v>0</v>
      </c>
      <c r="H140">
        <f>+SUMIFS(inv!$D$1:$D$1267,inv!$A$1:$A$1267,$B140,inv!$T$1:$T$1267,$A140,inv!$U$1:$U$1267,'DIAS DE INVENTARIO TAT'!H$1)</f>
        <v>0</v>
      </c>
      <c r="I140">
        <f>+SUMIFS(inv!$D$1:$D$1267,inv!$A$1:$A$1267,$B140,inv!$T$1:$T$1267,$A140,inv!$U$1:$U$1267,'DIAS DE INVENTARIO TAT'!I$1)</f>
        <v>0</v>
      </c>
      <c r="J140">
        <f>+SUMIFS(inv!$D$1:$D$1267,inv!$A$1:$A$1267,$B140,inv!$T$1:$T$1267,$A140,inv!$U$1:$U$1267,'DIAS DE INVENTARIO TAT'!J$1)</f>
        <v>0</v>
      </c>
      <c r="K140">
        <f>+SUMIFS(inv!$D$1:$D$1267,inv!$A$1:$A$1267,$B140,inv!$T$1:$T$1267,$A140,inv!$U$1:$U$1267,'DIAS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+SUMIFS(inv!$D$1:$D$1267,inv!$A$1:$A$1267,$B141,inv!$T$1:$T$1267,$A141,inv!$U$1:$U$1267,'DIAS DE INVENTARIO TAT'!E$1)</f>
        <v>0</v>
      </c>
      <c r="F141">
        <f>+SUMIFS(inv!$D$1:$D$1267,inv!$A$1:$A$1267,$B141,inv!$T$1:$T$1267,$A141,inv!$U$1:$U$1267,'DIAS DE INVENTARIO TAT'!F$1)</f>
        <v>0</v>
      </c>
      <c r="G141">
        <f>+SUMIFS(inv!$D$1:$D$1267,inv!$A$1:$A$1267,$B141,inv!$T$1:$T$1267,$A141,inv!$U$1:$U$1267,'DIAS DE INVENTARIO TAT'!G$1)</f>
        <v>0</v>
      </c>
      <c r="H141">
        <f>+SUMIFS(inv!$D$1:$D$1267,inv!$A$1:$A$1267,$B141,inv!$T$1:$T$1267,$A141,inv!$U$1:$U$1267,'DIAS DE INVENTARIO TAT'!H$1)</f>
        <v>0</v>
      </c>
      <c r="I141">
        <f>+SUMIFS(inv!$D$1:$D$1267,inv!$A$1:$A$1267,$B141,inv!$T$1:$T$1267,$A141,inv!$U$1:$U$1267,'DIAS DE INVENTARIO TAT'!I$1)</f>
        <v>0</v>
      </c>
      <c r="J141">
        <f>+SUMIFS(inv!$D$1:$D$1267,inv!$A$1:$A$1267,$B141,inv!$T$1:$T$1267,$A141,inv!$U$1:$U$1267,'DIAS DE INVENTARIO TAT'!J$1)</f>
        <v>0</v>
      </c>
      <c r="K141">
        <f>+SUMIFS(inv!$D$1:$D$1267,inv!$A$1:$A$1267,$B141,inv!$T$1:$T$1267,$A141,inv!$U$1:$U$1267,'DIAS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+SUMIFS(inv!$D$1:$D$1267,inv!$A$1:$A$1267,$B142,inv!$T$1:$T$1267,$A142,inv!$U$1:$U$1267,'DIAS DE INVENTARIO TAT'!E$1)</f>
        <v>0</v>
      </c>
      <c r="F142">
        <f>+SUMIFS(inv!$D$1:$D$1267,inv!$A$1:$A$1267,$B142,inv!$T$1:$T$1267,$A142,inv!$U$1:$U$1267,'DIAS DE INVENTARIO TAT'!F$1)</f>
        <v>0</v>
      </c>
      <c r="G142">
        <f>+SUMIFS(inv!$D$1:$D$1267,inv!$A$1:$A$1267,$B142,inv!$T$1:$T$1267,$A142,inv!$U$1:$U$1267,'DIAS DE INVENTARIO TAT'!G$1)</f>
        <v>0</v>
      </c>
      <c r="H142">
        <f>+SUMIFS(inv!$D$1:$D$1267,inv!$A$1:$A$1267,$B142,inv!$T$1:$T$1267,$A142,inv!$U$1:$U$1267,'DIAS DE INVENTARIO TAT'!H$1)</f>
        <v>0</v>
      </c>
      <c r="I142">
        <f>+SUMIFS(inv!$D$1:$D$1267,inv!$A$1:$A$1267,$B142,inv!$T$1:$T$1267,$A142,inv!$U$1:$U$1267,'DIAS DE INVENTARIO TAT'!I$1)</f>
        <v>0</v>
      </c>
      <c r="J142">
        <f>+SUMIFS(inv!$D$1:$D$1267,inv!$A$1:$A$1267,$B142,inv!$T$1:$T$1267,$A142,inv!$U$1:$U$1267,'DIAS DE INVENTARIO TAT'!J$1)</f>
        <v>0</v>
      </c>
      <c r="K142">
        <f>+SUMIFS(inv!$D$1:$D$1267,inv!$A$1:$A$1267,$B142,inv!$T$1:$T$1267,$A142,inv!$U$1:$U$1267,'DIAS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+SUMIFS(inv!$D$1:$D$1267,inv!$A$1:$A$1267,$B143,inv!$T$1:$T$1267,$A143,inv!$U$1:$U$1267,'DIAS DE INVENTARIO TAT'!E$1)</f>
        <v>0</v>
      </c>
      <c r="F143">
        <f>+SUMIFS(inv!$D$1:$D$1267,inv!$A$1:$A$1267,$B143,inv!$T$1:$T$1267,$A143,inv!$U$1:$U$1267,'DIAS DE INVENTARIO TAT'!F$1)</f>
        <v>0</v>
      </c>
      <c r="G143">
        <f>+SUMIFS(inv!$D$1:$D$1267,inv!$A$1:$A$1267,$B143,inv!$T$1:$T$1267,$A143,inv!$U$1:$U$1267,'DIAS DE INVENTARIO TAT'!G$1)</f>
        <v>0</v>
      </c>
      <c r="H143">
        <f>+SUMIFS(inv!$D$1:$D$1267,inv!$A$1:$A$1267,$B143,inv!$T$1:$T$1267,$A143,inv!$U$1:$U$1267,'DIAS DE INVENTARIO TAT'!H$1)</f>
        <v>0</v>
      </c>
      <c r="I143">
        <f>+SUMIFS(inv!$D$1:$D$1267,inv!$A$1:$A$1267,$B143,inv!$T$1:$T$1267,$A143,inv!$U$1:$U$1267,'DIAS DE INVENTARIO TAT'!I$1)</f>
        <v>0</v>
      </c>
      <c r="J143">
        <f>+SUMIFS(inv!$D$1:$D$1267,inv!$A$1:$A$1267,$B143,inv!$T$1:$T$1267,$A143,inv!$U$1:$U$1267,'DIAS DE INVENTARIO TAT'!J$1)</f>
        <v>0</v>
      </c>
      <c r="K143">
        <f>+SUMIFS(inv!$D$1:$D$1267,inv!$A$1:$A$1267,$B143,inv!$T$1:$T$1267,$A143,inv!$U$1:$U$1267,'DIAS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+SUMIFS(inv!$D$1:$D$1267,inv!$A$1:$A$1267,$B144,inv!$T$1:$T$1267,$A144,inv!$U$1:$U$1267,'DIAS DE INVENTARIO TAT'!E$1)</f>
        <v>0</v>
      </c>
      <c r="F144">
        <f>+SUMIFS(inv!$D$1:$D$1267,inv!$A$1:$A$1267,$B144,inv!$T$1:$T$1267,$A144,inv!$U$1:$U$1267,'DIAS DE INVENTARIO TAT'!F$1)</f>
        <v>0</v>
      </c>
      <c r="G144">
        <f>+SUMIFS(inv!$D$1:$D$1267,inv!$A$1:$A$1267,$B144,inv!$T$1:$T$1267,$A144,inv!$U$1:$U$1267,'DIAS DE INVENTARIO TAT'!G$1)</f>
        <v>0</v>
      </c>
      <c r="H144">
        <f>+SUMIFS(inv!$D$1:$D$1267,inv!$A$1:$A$1267,$B144,inv!$T$1:$T$1267,$A144,inv!$U$1:$U$1267,'DIAS DE INVENTARIO TAT'!H$1)</f>
        <v>0</v>
      </c>
      <c r="I144">
        <f>+SUMIFS(inv!$D$1:$D$1267,inv!$A$1:$A$1267,$B144,inv!$T$1:$T$1267,$A144,inv!$U$1:$U$1267,'DIAS DE INVENTARIO TAT'!I$1)</f>
        <v>0</v>
      </c>
      <c r="J144">
        <f>+SUMIFS(inv!$D$1:$D$1267,inv!$A$1:$A$1267,$B144,inv!$T$1:$T$1267,$A144,inv!$U$1:$U$1267,'DIAS DE INVENTARIO TAT'!J$1)</f>
        <v>0</v>
      </c>
      <c r="K144">
        <f>+SUMIFS(inv!$D$1:$D$1267,inv!$A$1:$A$1267,$B144,inv!$T$1:$T$1267,$A144,inv!$U$1:$U$1267,'DIAS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+SUMIFS(inv!$D$1:$D$1267,inv!$A$1:$A$1267,$B145,inv!$T$1:$T$1267,$A145,inv!$U$1:$U$1267,'DIAS DE INVENTARIO TAT'!E$1)</f>
        <v>0</v>
      </c>
      <c r="F145">
        <f>+SUMIFS(inv!$D$1:$D$1267,inv!$A$1:$A$1267,$B145,inv!$T$1:$T$1267,$A145,inv!$U$1:$U$1267,'DIAS DE INVENTARIO TAT'!F$1)</f>
        <v>0</v>
      </c>
      <c r="G145">
        <f>+SUMIFS(inv!$D$1:$D$1267,inv!$A$1:$A$1267,$B145,inv!$T$1:$T$1267,$A145,inv!$U$1:$U$1267,'DIAS DE INVENTARIO TAT'!G$1)</f>
        <v>0</v>
      </c>
      <c r="H145">
        <f>+SUMIFS(inv!$D$1:$D$1267,inv!$A$1:$A$1267,$B145,inv!$T$1:$T$1267,$A145,inv!$U$1:$U$1267,'DIAS DE INVENTARIO TAT'!H$1)</f>
        <v>0</v>
      </c>
      <c r="I145">
        <f>+SUMIFS(inv!$D$1:$D$1267,inv!$A$1:$A$1267,$B145,inv!$T$1:$T$1267,$A145,inv!$U$1:$U$1267,'DIAS DE INVENTARIO TAT'!I$1)</f>
        <v>0</v>
      </c>
      <c r="J145">
        <f>+SUMIFS(inv!$D$1:$D$1267,inv!$A$1:$A$1267,$B145,inv!$T$1:$T$1267,$A145,inv!$U$1:$U$1267,'DIAS DE INVENTARIO TAT'!J$1)</f>
        <v>0</v>
      </c>
      <c r="K145">
        <f>+SUMIFS(inv!$D$1:$D$1267,inv!$A$1:$A$1267,$B145,inv!$T$1:$T$1267,$A145,inv!$U$1:$U$1267,'DIAS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+SUMIFS(inv!$D$1:$D$1267,inv!$A$1:$A$1267,$B146,inv!$T$1:$T$1267,$A146,inv!$U$1:$U$1267,'DIAS DE INVENTARIO TAT'!E$1)</f>
        <v>0</v>
      </c>
      <c r="F146">
        <f>+SUMIFS(inv!$D$1:$D$1267,inv!$A$1:$A$1267,$B146,inv!$T$1:$T$1267,$A146,inv!$U$1:$U$1267,'DIAS DE INVENTARIO TAT'!F$1)</f>
        <v>0</v>
      </c>
      <c r="G146">
        <f>+SUMIFS(inv!$D$1:$D$1267,inv!$A$1:$A$1267,$B146,inv!$T$1:$T$1267,$A146,inv!$U$1:$U$1267,'DIAS DE INVENTARIO TAT'!G$1)</f>
        <v>0</v>
      </c>
      <c r="H146">
        <f>+SUMIFS(inv!$D$1:$D$1267,inv!$A$1:$A$1267,$B146,inv!$T$1:$T$1267,$A146,inv!$U$1:$U$1267,'DIAS DE INVENTARIO TAT'!H$1)</f>
        <v>0</v>
      </c>
      <c r="I146">
        <f>+SUMIFS(inv!$D$1:$D$1267,inv!$A$1:$A$1267,$B146,inv!$T$1:$T$1267,$A146,inv!$U$1:$U$1267,'DIAS DE INVENTARIO TAT'!I$1)</f>
        <v>0</v>
      </c>
      <c r="J146">
        <f>+SUMIFS(inv!$D$1:$D$1267,inv!$A$1:$A$1267,$B146,inv!$T$1:$T$1267,$A146,inv!$U$1:$U$1267,'DIAS DE INVENTARIO TAT'!J$1)</f>
        <v>0</v>
      </c>
      <c r="K146">
        <f>+SUMIFS(inv!$D$1:$D$1267,inv!$A$1:$A$1267,$B146,inv!$T$1:$T$1267,$A146,inv!$U$1:$U$1267,'DIAS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+SUMIFS(inv!$D$1:$D$1267,inv!$A$1:$A$1267,$B147,inv!$T$1:$T$1267,$A147,inv!$U$1:$U$1267,'DIAS DE INVENTARIO TAT'!E$1)</f>
        <v>0</v>
      </c>
      <c r="F147">
        <f>+SUMIFS(inv!$D$1:$D$1267,inv!$A$1:$A$1267,$B147,inv!$T$1:$T$1267,$A147,inv!$U$1:$U$1267,'DIAS DE INVENTARIO TAT'!F$1)</f>
        <v>0</v>
      </c>
      <c r="G147">
        <f>+SUMIFS(inv!$D$1:$D$1267,inv!$A$1:$A$1267,$B147,inv!$T$1:$T$1267,$A147,inv!$U$1:$U$1267,'DIAS DE INVENTARIO TAT'!G$1)</f>
        <v>0</v>
      </c>
      <c r="H147">
        <f>+SUMIFS(inv!$D$1:$D$1267,inv!$A$1:$A$1267,$B147,inv!$T$1:$T$1267,$A147,inv!$U$1:$U$1267,'DIAS DE INVENTARIO TAT'!H$1)</f>
        <v>0</v>
      </c>
      <c r="I147">
        <f>+SUMIFS(inv!$D$1:$D$1267,inv!$A$1:$A$1267,$B147,inv!$T$1:$T$1267,$A147,inv!$U$1:$U$1267,'DIAS DE INVENTARIO TAT'!I$1)</f>
        <v>0</v>
      </c>
      <c r="J147">
        <f>+SUMIFS(inv!$D$1:$D$1267,inv!$A$1:$A$1267,$B147,inv!$T$1:$T$1267,$A147,inv!$U$1:$U$1267,'DIAS DE INVENTARIO TAT'!J$1)</f>
        <v>0</v>
      </c>
      <c r="K147">
        <f>+SUMIFS(inv!$D$1:$D$1267,inv!$A$1:$A$1267,$B147,inv!$T$1:$T$1267,$A147,inv!$U$1:$U$1267,'DIAS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+SUMIFS(inv!$D$1:$D$1267,inv!$A$1:$A$1267,$B148,inv!$T$1:$T$1267,$A148,inv!$U$1:$U$1267,'DIAS DE INVENTARIO TAT'!E$1)</f>
        <v>0</v>
      </c>
      <c r="F148">
        <f>+SUMIFS(inv!$D$1:$D$1267,inv!$A$1:$A$1267,$B148,inv!$T$1:$T$1267,$A148,inv!$U$1:$U$1267,'DIAS DE INVENTARIO TAT'!F$1)</f>
        <v>0</v>
      </c>
      <c r="G148">
        <f>+SUMIFS(inv!$D$1:$D$1267,inv!$A$1:$A$1267,$B148,inv!$T$1:$T$1267,$A148,inv!$U$1:$U$1267,'DIAS DE INVENTARIO TAT'!G$1)</f>
        <v>0</v>
      </c>
      <c r="H148">
        <f>+SUMIFS(inv!$D$1:$D$1267,inv!$A$1:$A$1267,$B148,inv!$T$1:$T$1267,$A148,inv!$U$1:$U$1267,'DIAS DE INVENTARIO TAT'!H$1)</f>
        <v>0</v>
      </c>
      <c r="I148">
        <f>+SUMIFS(inv!$D$1:$D$1267,inv!$A$1:$A$1267,$B148,inv!$T$1:$T$1267,$A148,inv!$U$1:$U$1267,'DIAS DE INVENTARIO TAT'!I$1)</f>
        <v>0</v>
      </c>
      <c r="J148">
        <f>+SUMIFS(inv!$D$1:$D$1267,inv!$A$1:$A$1267,$B148,inv!$T$1:$T$1267,$A148,inv!$U$1:$U$1267,'DIAS DE INVENTARIO TAT'!J$1)</f>
        <v>0</v>
      </c>
      <c r="K148">
        <f>+SUMIFS(inv!$D$1:$D$1267,inv!$A$1:$A$1267,$B148,inv!$T$1:$T$1267,$A148,inv!$U$1:$U$1267,'DIAS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+SUMIFS(inv!$D$1:$D$1267,inv!$A$1:$A$1267,$B149,inv!$T$1:$T$1267,$A149,inv!$U$1:$U$1267,'DIAS DE INVENTARIO TAT'!E$1)</f>
        <v>0</v>
      </c>
      <c r="F149">
        <f>+SUMIFS(inv!$D$1:$D$1267,inv!$A$1:$A$1267,$B149,inv!$T$1:$T$1267,$A149,inv!$U$1:$U$1267,'DIAS DE INVENTARIO TAT'!F$1)</f>
        <v>0</v>
      </c>
      <c r="G149">
        <f>+SUMIFS(inv!$D$1:$D$1267,inv!$A$1:$A$1267,$B149,inv!$T$1:$T$1267,$A149,inv!$U$1:$U$1267,'DIAS DE INVENTARIO TAT'!G$1)</f>
        <v>0</v>
      </c>
      <c r="H149">
        <f>+SUMIFS(inv!$D$1:$D$1267,inv!$A$1:$A$1267,$B149,inv!$T$1:$T$1267,$A149,inv!$U$1:$U$1267,'DIAS DE INVENTARIO TAT'!H$1)</f>
        <v>0</v>
      </c>
      <c r="I149">
        <f>+SUMIFS(inv!$D$1:$D$1267,inv!$A$1:$A$1267,$B149,inv!$T$1:$T$1267,$A149,inv!$U$1:$U$1267,'DIAS DE INVENTARIO TAT'!I$1)</f>
        <v>0</v>
      </c>
      <c r="J149">
        <f>+SUMIFS(inv!$D$1:$D$1267,inv!$A$1:$A$1267,$B149,inv!$T$1:$T$1267,$A149,inv!$U$1:$U$1267,'DIAS DE INVENTARIO TAT'!J$1)</f>
        <v>0</v>
      </c>
      <c r="K149">
        <f>+SUMIFS(inv!$D$1:$D$1267,inv!$A$1:$A$1267,$B149,inv!$T$1:$T$1267,$A149,inv!$U$1:$U$1267,'DIAS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+SUMIFS(inv!$D$1:$D$1267,inv!$A$1:$A$1267,$B150,inv!$T$1:$T$1267,$A150,inv!$U$1:$U$1267,'DIAS DE INVENTARIO TAT'!E$1)</f>
        <v>0</v>
      </c>
      <c r="F150">
        <f>+SUMIFS(inv!$D$1:$D$1267,inv!$A$1:$A$1267,$B150,inv!$T$1:$T$1267,$A150,inv!$U$1:$U$1267,'DIAS DE INVENTARIO TAT'!F$1)</f>
        <v>0</v>
      </c>
      <c r="G150">
        <f>+SUMIFS(inv!$D$1:$D$1267,inv!$A$1:$A$1267,$B150,inv!$T$1:$T$1267,$A150,inv!$U$1:$U$1267,'DIAS DE INVENTARIO TAT'!G$1)</f>
        <v>0</v>
      </c>
      <c r="H150">
        <f>+SUMIFS(inv!$D$1:$D$1267,inv!$A$1:$A$1267,$B150,inv!$T$1:$T$1267,$A150,inv!$U$1:$U$1267,'DIAS DE INVENTARIO TAT'!H$1)</f>
        <v>0</v>
      </c>
      <c r="I150">
        <f>+SUMIFS(inv!$D$1:$D$1267,inv!$A$1:$A$1267,$B150,inv!$T$1:$T$1267,$A150,inv!$U$1:$U$1267,'DIAS DE INVENTARIO TAT'!I$1)</f>
        <v>0</v>
      </c>
      <c r="J150">
        <f>+SUMIFS(inv!$D$1:$D$1267,inv!$A$1:$A$1267,$B150,inv!$T$1:$T$1267,$A150,inv!$U$1:$U$1267,'DIAS DE INVENTARIO TAT'!J$1)</f>
        <v>0</v>
      </c>
      <c r="K150">
        <f>+SUMIFS(inv!$D$1:$D$1267,inv!$A$1:$A$1267,$B150,inv!$T$1:$T$1267,$A150,inv!$U$1:$U$1267,'DIAS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+SUMIFS(inv!$D$1:$D$1267,inv!$A$1:$A$1267,$B151,inv!$T$1:$T$1267,$A151,inv!$U$1:$U$1267,'DIAS DE INVENTARIO TAT'!E$1)</f>
        <v>0</v>
      </c>
      <c r="F151">
        <f>+SUMIFS(inv!$D$1:$D$1267,inv!$A$1:$A$1267,$B151,inv!$T$1:$T$1267,$A151,inv!$U$1:$U$1267,'DIAS DE INVENTARIO TAT'!F$1)</f>
        <v>0</v>
      </c>
      <c r="G151">
        <f>+SUMIFS(inv!$D$1:$D$1267,inv!$A$1:$A$1267,$B151,inv!$T$1:$T$1267,$A151,inv!$U$1:$U$1267,'DIAS DE INVENTARIO TAT'!G$1)</f>
        <v>0</v>
      </c>
      <c r="H151">
        <f>+SUMIFS(inv!$D$1:$D$1267,inv!$A$1:$A$1267,$B151,inv!$T$1:$T$1267,$A151,inv!$U$1:$U$1267,'DIAS DE INVENTARIO TAT'!H$1)</f>
        <v>0</v>
      </c>
      <c r="I151">
        <f>+SUMIFS(inv!$D$1:$D$1267,inv!$A$1:$A$1267,$B151,inv!$T$1:$T$1267,$A151,inv!$U$1:$U$1267,'DIAS DE INVENTARIO TAT'!I$1)</f>
        <v>0</v>
      </c>
      <c r="J151">
        <f>+SUMIFS(inv!$D$1:$D$1267,inv!$A$1:$A$1267,$B151,inv!$T$1:$T$1267,$A151,inv!$U$1:$U$1267,'DIAS DE INVENTARIO TAT'!J$1)</f>
        <v>0</v>
      </c>
      <c r="K151">
        <f>+SUMIFS(inv!$D$1:$D$1267,inv!$A$1:$A$1267,$B151,inv!$T$1:$T$1267,$A151,inv!$U$1:$U$1267,'DIAS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+SUMIFS(inv!$D$1:$D$1267,inv!$A$1:$A$1267,$B152,inv!$T$1:$T$1267,$A152,inv!$U$1:$U$1267,'DIAS DE INVENTARIO TAT'!E$1)</f>
        <v>0</v>
      </c>
      <c r="F152">
        <f>+SUMIFS(inv!$D$1:$D$1267,inv!$A$1:$A$1267,$B152,inv!$T$1:$T$1267,$A152,inv!$U$1:$U$1267,'DIAS DE INVENTARIO TAT'!F$1)</f>
        <v>0</v>
      </c>
      <c r="G152">
        <f>+SUMIFS(inv!$D$1:$D$1267,inv!$A$1:$A$1267,$B152,inv!$T$1:$T$1267,$A152,inv!$U$1:$U$1267,'DIAS DE INVENTARIO TAT'!G$1)</f>
        <v>0</v>
      </c>
      <c r="H152">
        <f>+SUMIFS(inv!$D$1:$D$1267,inv!$A$1:$A$1267,$B152,inv!$T$1:$T$1267,$A152,inv!$U$1:$U$1267,'DIAS DE INVENTARIO TAT'!H$1)</f>
        <v>0</v>
      </c>
      <c r="I152">
        <f>+SUMIFS(inv!$D$1:$D$1267,inv!$A$1:$A$1267,$B152,inv!$T$1:$T$1267,$A152,inv!$U$1:$U$1267,'DIAS DE INVENTARIO TAT'!I$1)</f>
        <v>0</v>
      </c>
      <c r="J152">
        <f>+SUMIFS(inv!$D$1:$D$1267,inv!$A$1:$A$1267,$B152,inv!$T$1:$T$1267,$A152,inv!$U$1:$U$1267,'DIAS DE INVENTARIO TAT'!J$1)</f>
        <v>0</v>
      </c>
      <c r="K152">
        <f>+SUMIFS(inv!$D$1:$D$1267,inv!$A$1:$A$1267,$B152,inv!$T$1:$T$1267,$A152,inv!$U$1:$U$1267,'DIAS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+SUMIFS(inv!$D$1:$D$1267,inv!$A$1:$A$1267,$B153,inv!$T$1:$T$1267,$A153,inv!$U$1:$U$1267,'DIAS DE INVENTARIO TAT'!E$1)</f>
        <v>0</v>
      </c>
      <c r="F153">
        <f>+SUMIFS(inv!$D$1:$D$1267,inv!$A$1:$A$1267,$B153,inv!$T$1:$T$1267,$A153,inv!$U$1:$U$1267,'DIAS DE INVENTARIO TAT'!F$1)</f>
        <v>0</v>
      </c>
      <c r="G153">
        <f>+SUMIFS(inv!$D$1:$D$1267,inv!$A$1:$A$1267,$B153,inv!$T$1:$T$1267,$A153,inv!$U$1:$U$1267,'DIAS DE INVENTARIO TAT'!G$1)</f>
        <v>0</v>
      </c>
      <c r="H153">
        <f>+SUMIFS(inv!$D$1:$D$1267,inv!$A$1:$A$1267,$B153,inv!$T$1:$T$1267,$A153,inv!$U$1:$U$1267,'DIAS DE INVENTARIO TAT'!H$1)</f>
        <v>0</v>
      </c>
      <c r="I153">
        <f>+SUMIFS(inv!$D$1:$D$1267,inv!$A$1:$A$1267,$B153,inv!$T$1:$T$1267,$A153,inv!$U$1:$U$1267,'DIAS DE INVENTARIO TAT'!I$1)</f>
        <v>0</v>
      </c>
      <c r="J153">
        <f>+SUMIFS(inv!$D$1:$D$1267,inv!$A$1:$A$1267,$B153,inv!$T$1:$T$1267,$A153,inv!$U$1:$U$1267,'DIAS DE INVENTARIO TAT'!J$1)</f>
        <v>0</v>
      </c>
      <c r="K153">
        <f>+SUMIFS(inv!$D$1:$D$1267,inv!$A$1:$A$1267,$B153,inv!$T$1:$T$1267,$A153,inv!$U$1:$U$1267,'DIAS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+SUMIFS(inv!$D$1:$D$1267,inv!$A$1:$A$1267,$B154,inv!$T$1:$T$1267,$A154,inv!$U$1:$U$1267,'DIAS DE INVENTARIO TAT'!E$1)</f>
        <v>0</v>
      </c>
      <c r="F154">
        <f>+SUMIFS(inv!$D$1:$D$1267,inv!$A$1:$A$1267,$B154,inv!$T$1:$T$1267,$A154,inv!$U$1:$U$1267,'DIAS DE INVENTARIO TAT'!F$1)</f>
        <v>0</v>
      </c>
      <c r="G154">
        <f>+SUMIFS(inv!$D$1:$D$1267,inv!$A$1:$A$1267,$B154,inv!$T$1:$T$1267,$A154,inv!$U$1:$U$1267,'DIAS DE INVENTARIO TAT'!G$1)</f>
        <v>0</v>
      </c>
      <c r="H154">
        <f>+SUMIFS(inv!$D$1:$D$1267,inv!$A$1:$A$1267,$B154,inv!$T$1:$T$1267,$A154,inv!$U$1:$U$1267,'DIAS DE INVENTARIO TAT'!H$1)</f>
        <v>0</v>
      </c>
      <c r="I154">
        <f>+SUMIFS(inv!$D$1:$D$1267,inv!$A$1:$A$1267,$B154,inv!$T$1:$T$1267,$A154,inv!$U$1:$U$1267,'DIAS DE INVENTARIO TAT'!I$1)</f>
        <v>0</v>
      </c>
      <c r="J154">
        <f>+SUMIFS(inv!$D$1:$D$1267,inv!$A$1:$A$1267,$B154,inv!$T$1:$T$1267,$A154,inv!$U$1:$U$1267,'DIAS DE INVENTARIO TAT'!J$1)</f>
        <v>0</v>
      </c>
      <c r="K154">
        <f>+SUMIFS(inv!$D$1:$D$1267,inv!$A$1:$A$1267,$B154,inv!$T$1:$T$1267,$A154,inv!$U$1:$U$1267,'DIAS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+SUMIFS(inv!$D$1:$D$1267,inv!$A$1:$A$1267,$B155,inv!$T$1:$T$1267,$A155,inv!$U$1:$U$1267,'DIAS DE INVENTARIO TAT'!E$1)</f>
        <v>0</v>
      </c>
      <c r="F155">
        <f>+SUMIFS(inv!$D$1:$D$1267,inv!$A$1:$A$1267,$B155,inv!$T$1:$T$1267,$A155,inv!$U$1:$U$1267,'DIAS DE INVENTARIO TAT'!F$1)</f>
        <v>0</v>
      </c>
      <c r="G155">
        <f>+SUMIFS(inv!$D$1:$D$1267,inv!$A$1:$A$1267,$B155,inv!$T$1:$T$1267,$A155,inv!$U$1:$U$1267,'DIAS DE INVENTARIO TAT'!G$1)</f>
        <v>0</v>
      </c>
      <c r="H155">
        <f>+SUMIFS(inv!$D$1:$D$1267,inv!$A$1:$A$1267,$B155,inv!$T$1:$T$1267,$A155,inv!$U$1:$U$1267,'DIAS DE INVENTARIO TAT'!H$1)</f>
        <v>0</v>
      </c>
      <c r="I155">
        <f>+SUMIFS(inv!$D$1:$D$1267,inv!$A$1:$A$1267,$B155,inv!$T$1:$T$1267,$A155,inv!$U$1:$U$1267,'DIAS DE INVENTARIO TAT'!I$1)</f>
        <v>0</v>
      </c>
      <c r="J155">
        <f>+SUMIFS(inv!$D$1:$D$1267,inv!$A$1:$A$1267,$B155,inv!$T$1:$T$1267,$A155,inv!$U$1:$U$1267,'DIAS DE INVENTARIO TAT'!J$1)</f>
        <v>0</v>
      </c>
      <c r="K155">
        <f>+SUMIFS(inv!$D$1:$D$1267,inv!$A$1:$A$1267,$B155,inv!$T$1:$T$1267,$A155,inv!$U$1:$U$1267,'DIAS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+SUMIFS(inv!$D$1:$D$1267,inv!$A$1:$A$1267,$B156,inv!$T$1:$T$1267,$A156,inv!$U$1:$U$1267,'DIAS DE INVENTARIO TAT'!E$1)</f>
        <v>0</v>
      </c>
      <c r="F156">
        <f>+SUMIFS(inv!$D$1:$D$1267,inv!$A$1:$A$1267,$B156,inv!$T$1:$T$1267,$A156,inv!$U$1:$U$1267,'DIAS DE INVENTARIO TAT'!F$1)</f>
        <v>0</v>
      </c>
      <c r="G156">
        <f>+SUMIFS(inv!$D$1:$D$1267,inv!$A$1:$A$1267,$B156,inv!$T$1:$T$1267,$A156,inv!$U$1:$U$1267,'DIAS DE INVENTARIO TAT'!G$1)</f>
        <v>0</v>
      </c>
      <c r="H156">
        <f>+SUMIFS(inv!$D$1:$D$1267,inv!$A$1:$A$1267,$B156,inv!$T$1:$T$1267,$A156,inv!$U$1:$U$1267,'DIAS DE INVENTARIO TAT'!H$1)</f>
        <v>0</v>
      </c>
      <c r="I156">
        <f>+SUMIFS(inv!$D$1:$D$1267,inv!$A$1:$A$1267,$B156,inv!$T$1:$T$1267,$A156,inv!$U$1:$U$1267,'DIAS DE INVENTARIO TAT'!I$1)</f>
        <v>0</v>
      </c>
      <c r="J156">
        <f>+SUMIFS(inv!$D$1:$D$1267,inv!$A$1:$A$1267,$B156,inv!$T$1:$T$1267,$A156,inv!$U$1:$U$1267,'DIAS DE INVENTARIO TAT'!J$1)</f>
        <v>0</v>
      </c>
      <c r="K156">
        <f>+SUMIFS(inv!$D$1:$D$1267,inv!$A$1:$A$1267,$B156,inv!$T$1:$T$1267,$A156,inv!$U$1:$U$1267,'DIAS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+SUMIFS(inv!$D$1:$D$1267,inv!$A$1:$A$1267,$B157,inv!$T$1:$T$1267,$A157,inv!$U$1:$U$1267,'DIAS DE INVENTARIO TAT'!E$1)</f>
        <v>0</v>
      </c>
      <c r="F157">
        <f>+SUMIFS(inv!$D$1:$D$1267,inv!$A$1:$A$1267,$B157,inv!$T$1:$T$1267,$A157,inv!$U$1:$U$1267,'DIAS DE INVENTARIO TAT'!F$1)</f>
        <v>0</v>
      </c>
      <c r="G157">
        <f>+SUMIFS(inv!$D$1:$D$1267,inv!$A$1:$A$1267,$B157,inv!$T$1:$T$1267,$A157,inv!$U$1:$U$1267,'DIAS DE INVENTARIO TAT'!G$1)</f>
        <v>0</v>
      </c>
      <c r="H157">
        <f>+SUMIFS(inv!$D$1:$D$1267,inv!$A$1:$A$1267,$B157,inv!$T$1:$T$1267,$A157,inv!$U$1:$U$1267,'DIAS DE INVENTARIO TAT'!H$1)</f>
        <v>0</v>
      </c>
      <c r="I157">
        <f>+SUMIFS(inv!$D$1:$D$1267,inv!$A$1:$A$1267,$B157,inv!$T$1:$T$1267,$A157,inv!$U$1:$U$1267,'DIAS DE INVENTARIO TAT'!I$1)</f>
        <v>0</v>
      </c>
      <c r="J157">
        <f>+SUMIFS(inv!$D$1:$D$1267,inv!$A$1:$A$1267,$B157,inv!$T$1:$T$1267,$A157,inv!$U$1:$U$1267,'DIAS DE INVENTARIO TAT'!J$1)</f>
        <v>0</v>
      </c>
      <c r="K157">
        <f>+SUMIFS(inv!$D$1:$D$1267,inv!$A$1:$A$1267,$B157,inv!$T$1:$T$1267,$A157,inv!$U$1:$U$1267,'DIAS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+SUMIFS(inv!$D$1:$D$1267,inv!$A$1:$A$1267,$B158,inv!$T$1:$T$1267,$A158,inv!$U$1:$U$1267,'DIAS DE INVENTARIO TAT'!E$1)</f>
        <v>0</v>
      </c>
      <c r="F158">
        <f>+SUMIFS(inv!$D$1:$D$1267,inv!$A$1:$A$1267,$B158,inv!$T$1:$T$1267,$A158,inv!$U$1:$U$1267,'DIAS DE INVENTARIO TAT'!F$1)</f>
        <v>0</v>
      </c>
      <c r="G158">
        <f>+SUMIFS(inv!$D$1:$D$1267,inv!$A$1:$A$1267,$B158,inv!$T$1:$T$1267,$A158,inv!$U$1:$U$1267,'DIAS DE INVENTARIO TAT'!G$1)</f>
        <v>0</v>
      </c>
      <c r="H158">
        <f>+SUMIFS(inv!$D$1:$D$1267,inv!$A$1:$A$1267,$B158,inv!$T$1:$T$1267,$A158,inv!$U$1:$U$1267,'DIAS DE INVENTARIO TAT'!H$1)</f>
        <v>0</v>
      </c>
      <c r="I158">
        <f>+SUMIFS(inv!$D$1:$D$1267,inv!$A$1:$A$1267,$B158,inv!$T$1:$T$1267,$A158,inv!$U$1:$U$1267,'DIAS DE INVENTARIO TAT'!I$1)</f>
        <v>0</v>
      </c>
      <c r="J158">
        <f>+SUMIFS(inv!$D$1:$D$1267,inv!$A$1:$A$1267,$B158,inv!$T$1:$T$1267,$A158,inv!$U$1:$U$1267,'DIAS DE INVENTARIO TAT'!J$1)</f>
        <v>0</v>
      </c>
      <c r="K158">
        <f>+SUMIFS(inv!$D$1:$D$1267,inv!$A$1:$A$1267,$B158,inv!$T$1:$T$1267,$A158,inv!$U$1:$U$1267,'DIAS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+SUMIFS(inv!$D$1:$D$1267,inv!$A$1:$A$1267,$B159,inv!$T$1:$T$1267,$A159,inv!$U$1:$U$1267,'DIAS DE INVENTARIO TAT'!E$1)</f>
        <v>0</v>
      </c>
      <c r="F159">
        <f>+SUMIFS(inv!$D$1:$D$1267,inv!$A$1:$A$1267,$B159,inv!$T$1:$T$1267,$A159,inv!$U$1:$U$1267,'DIAS DE INVENTARIO TAT'!F$1)</f>
        <v>0</v>
      </c>
      <c r="G159">
        <f>+SUMIFS(inv!$D$1:$D$1267,inv!$A$1:$A$1267,$B159,inv!$T$1:$T$1267,$A159,inv!$U$1:$U$1267,'DIAS DE INVENTARIO TAT'!G$1)</f>
        <v>0</v>
      </c>
      <c r="H159">
        <f>+SUMIFS(inv!$D$1:$D$1267,inv!$A$1:$A$1267,$B159,inv!$T$1:$T$1267,$A159,inv!$U$1:$U$1267,'DIAS DE INVENTARIO TAT'!H$1)</f>
        <v>0</v>
      </c>
      <c r="I159">
        <f>+SUMIFS(inv!$D$1:$D$1267,inv!$A$1:$A$1267,$B159,inv!$T$1:$T$1267,$A159,inv!$U$1:$U$1267,'DIAS DE INVENTARIO TAT'!I$1)</f>
        <v>0</v>
      </c>
      <c r="J159">
        <f>+SUMIFS(inv!$D$1:$D$1267,inv!$A$1:$A$1267,$B159,inv!$T$1:$T$1267,$A159,inv!$U$1:$U$1267,'DIAS DE INVENTARIO TAT'!J$1)</f>
        <v>0</v>
      </c>
      <c r="K159">
        <f>+SUMIFS(inv!$D$1:$D$1267,inv!$A$1:$A$1267,$B159,inv!$T$1:$T$1267,$A159,inv!$U$1:$U$1267,'DIAS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+SUMIFS(inv!$D$1:$D$1267,inv!$A$1:$A$1267,$B160,inv!$T$1:$T$1267,$A160,inv!$U$1:$U$1267,'DIAS DE INVENTARIO TAT'!E$1)</f>
        <v>0</v>
      </c>
      <c r="F160">
        <f>+SUMIFS(inv!$D$1:$D$1267,inv!$A$1:$A$1267,$B160,inv!$T$1:$T$1267,$A160,inv!$U$1:$U$1267,'DIAS DE INVENTARIO TAT'!F$1)</f>
        <v>0</v>
      </c>
      <c r="G160">
        <f>+SUMIFS(inv!$D$1:$D$1267,inv!$A$1:$A$1267,$B160,inv!$T$1:$T$1267,$A160,inv!$U$1:$U$1267,'DIAS DE INVENTARIO TAT'!G$1)</f>
        <v>0</v>
      </c>
      <c r="H160">
        <f>+SUMIFS(inv!$D$1:$D$1267,inv!$A$1:$A$1267,$B160,inv!$T$1:$T$1267,$A160,inv!$U$1:$U$1267,'DIAS DE INVENTARIO TAT'!H$1)</f>
        <v>0</v>
      </c>
      <c r="I160">
        <f>+SUMIFS(inv!$D$1:$D$1267,inv!$A$1:$A$1267,$B160,inv!$T$1:$T$1267,$A160,inv!$U$1:$U$1267,'DIAS DE INVENTARIO TAT'!I$1)</f>
        <v>0</v>
      </c>
      <c r="J160">
        <f>+SUMIFS(inv!$D$1:$D$1267,inv!$A$1:$A$1267,$B160,inv!$T$1:$T$1267,$A160,inv!$U$1:$U$1267,'DIAS DE INVENTARIO TAT'!J$1)</f>
        <v>0</v>
      </c>
      <c r="K160">
        <f>+SUMIFS(inv!$D$1:$D$1267,inv!$A$1:$A$1267,$B160,inv!$T$1:$T$1267,$A160,inv!$U$1:$U$1267,'DIAS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+SUMIFS(inv!$D$1:$D$1267,inv!$A$1:$A$1267,$B161,inv!$T$1:$T$1267,$A161,inv!$U$1:$U$1267,'DIAS DE INVENTARIO TAT'!E$1)</f>
        <v>0</v>
      </c>
      <c r="F161">
        <f>+SUMIFS(inv!$D$1:$D$1267,inv!$A$1:$A$1267,$B161,inv!$T$1:$T$1267,$A161,inv!$U$1:$U$1267,'DIAS DE INVENTARIO TAT'!F$1)</f>
        <v>0</v>
      </c>
      <c r="G161">
        <f>+SUMIFS(inv!$D$1:$D$1267,inv!$A$1:$A$1267,$B161,inv!$T$1:$T$1267,$A161,inv!$U$1:$U$1267,'DIAS DE INVENTARIO TAT'!G$1)</f>
        <v>0</v>
      </c>
      <c r="H161">
        <f>+SUMIFS(inv!$D$1:$D$1267,inv!$A$1:$A$1267,$B161,inv!$T$1:$T$1267,$A161,inv!$U$1:$U$1267,'DIAS DE INVENTARIO TAT'!H$1)</f>
        <v>0</v>
      </c>
      <c r="I161">
        <f>+SUMIFS(inv!$D$1:$D$1267,inv!$A$1:$A$1267,$B161,inv!$T$1:$T$1267,$A161,inv!$U$1:$U$1267,'DIAS DE INVENTARIO TAT'!I$1)</f>
        <v>0</v>
      </c>
      <c r="J161">
        <f>+SUMIFS(inv!$D$1:$D$1267,inv!$A$1:$A$1267,$B161,inv!$T$1:$T$1267,$A161,inv!$U$1:$U$1267,'DIAS DE INVENTARIO TAT'!J$1)</f>
        <v>0</v>
      </c>
      <c r="K161">
        <f>+SUMIFS(inv!$D$1:$D$1267,inv!$A$1:$A$1267,$B161,inv!$T$1:$T$1267,$A161,inv!$U$1:$U$1267,'DIAS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+SUMIFS(inv!$D$1:$D$1267,inv!$A$1:$A$1267,$B162,inv!$T$1:$T$1267,$A162,inv!$U$1:$U$1267,'DIAS DE INVENTARIO TAT'!E$1)</f>
        <v>0</v>
      </c>
      <c r="F162">
        <f>+SUMIFS(inv!$D$1:$D$1267,inv!$A$1:$A$1267,$B162,inv!$T$1:$T$1267,$A162,inv!$U$1:$U$1267,'DIAS DE INVENTARIO TAT'!F$1)</f>
        <v>0</v>
      </c>
      <c r="G162">
        <f>+SUMIFS(inv!$D$1:$D$1267,inv!$A$1:$A$1267,$B162,inv!$T$1:$T$1267,$A162,inv!$U$1:$U$1267,'DIAS DE INVENTARIO TAT'!G$1)</f>
        <v>0</v>
      </c>
      <c r="H162">
        <f>+SUMIFS(inv!$D$1:$D$1267,inv!$A$1:$A$1267,$B162,inv!$T$1:$T$1267,$A162,inv!$U$1:$U$1267,'DIAS DE INVENTARIO TAT'!H$1)</f>
        <v>0</v>
      </c>
      <c r="I162">
        <f>+SUMIFS(inv!$D$1:$D$1267,inv!$A$1:$A$1267,$B162,inv!$T$1:$T$1267,$A162,inv!$U$1:$U$1267,'DIAS DE INVENTARIO TAT'!I$1)</f>
        <v>0</v>
      </c>
      <c r="J162">
        <f>+SUMIFS(inv!$D$1:$D$1267,inv!$A$1:$A$1267,$B162,inv!$T$1:$T$1267,$A162,inv!$U$1:$U$1267,'DIAS DE INVENTARIO TAT'!J$1)</f>
        <v>0</v>
      </c>
      <c r="K162">
        <f>+SUMIFS(inv!$D$1:$D$1267,inv!$A$1:$A$1267,$B162,inv!$T$1:$T$1267,$A162,inv!$U$1:$U$1267,'DIAS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+SUMIFS(inv!$D$1:$D$1267,inv!$A$1:$A$1267,$B163,inv!$T$1:$T$1267,$A163,inv!$U$1:$U$1267,'DIAS DE INVENTARIO TAT'!E$1)</f>
        <v>0</v>
      </c>
      <c r="F163">
        <f>+SUMIFS(inv!$D$1:$D$1267,inv!$A$1:$A$1267,$B163,inv!$T$1:$T$1267,$A163,inv!$U$1:$U$1267,'DIAS DE INVENTARIO TAT'!F$1)</f>
        <v>0</v>
      </c>
      <c r="G163">
        <f>+SUMIFS(inv!$D$1:$D$1267,inv!$A$1:$A$1267,$B163,inv!$T$1:$T$1267,$A163,inv!$U$1:$U$1267,'DIAS DE INVENTARIO TAT'!G$1)</f>
        <v>0</v>
      </c>
      <c r="H163">
        <f>+SUMIFS(inv!$D$1:$D$1267,inv!$A$1:$A$1267,$B163,inv!$T$1:$T$1267,$A163,inv!$U$1:$U$1267,'DIAS DE INVENTARIO TAT'!H$1)</f>
        <v>0</v>
      </c>
      <c r="I163">
        <f>+SUMIFS(inv!$D$1:$D$1267,inv!$A$1:$A$1267,$B163,inv!$T$1:$T$1267,$A163,inv!$U$1:$U$1267,'DIAS DE INVENTARIO TAT'!I$1)</f>
        <v>0</v>
      </c>
      <c r="J163">
        <f>+SUMIFS(inv!$D$1:$D$1267,inv!$A$1:$A$1267,$B163,inv!$T$1:$T$1267,$A163,inv!$U$1:$U$1267,'DIAS DE INVENTARIO TAT'!J$1)</f>
        <v>0</v>
      </c>
      <c r="K163">
        <f>+SUMIFS(inv!$D$1:$D$1267,inv!$A$1:$A$1267,$B163,inv!$T$1:$T$1267,$A163,inv!$U$1:$U$1267,'DIAS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+SUMIFS(inv!$D$1:$D$1267,inv!$A$1:$A$1267,$B164,inv!$T$1:$T$1267,$A164,inv!$U$1:$U$1267,'DIAS DE INVENTARIO TAT'!E$1)</f>
        <v>0</v>
      </c>
      <c r="F164">
        <f>+SUMIFS(inv!$D$1:$D$1267,inv!$A$1:$A$1267,$B164,inv!$T$1:$T$1267,$A164,inv!$U$1:$U$1267,'DIAS DE INVENTARIO TAT'!F$1)</f>
        <v>0</v>
      </c>
      <c r="G164">
        <f>+SUMIFS(inv!$D$1:$D$1267,inv!$A$1:$A$1267,$B164,inv!$T$1:$T$1267,$A164,inv!$U$1:$U$1267,'DIAS DE INVENTARIO TAT'!G$1)</f>
        <v>0</v>
      </c>
      <c r="H164">
        <f>+SUMIFS(inv!$D$1:$D$1267,inv!$A$1:$A$1267,$B164,inv!$T$1:$T$1267,$A164,inv!$U$1:$U$1267,'DIAS DE INVENTARIO TAT'!H$1)</f>
        <v>0</v>
      </c>
      <c r="I164">
        <f>+SUMIFS(inv!$D$1:$D$1267,inv!$A$1:$A$1267,$B164,inv!$T$1:$T$1267,$A164,inv!$U$1:$U$1267,'DIAS DE INVENTARIO TAT'!I$1)</f>
        <v>0</v>
      </c>
      <c r="J164">
        <f>+SUMIFS(inv!$D$1:$D$1267,inv!$A$1:$A$1267,$B164,inv!$T$1:$T$1267,$A164,inv!$U$1:$U$1267,'DIAS DE INVENTARIO TAT'!J$1)</f>
        <v>0</v>
      </c>
      <c r="K164">
        <f>+SUMIFS(inv!$D$1:$D$1267,inv!$A$1:$A$1267,$B164,inv!$T$1:$T$1267,$A164,inv!$U$1:$U$1267,'DIAS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+SUMIFS(inv!$D$1:$D$1267,inv!$A$1:$A$1267,$B165,inv!$T$1:$T$1267,$A165,inv!$U$1:$U$1267,'DIAS DE INVENTARIO TAT'!E$1)</f>
        <v>0</v>
      </c>
      <c r="F165">
        <f>+SUMIFS(inv!$D$1:$D$1267,inv!$A$1:$A$1267,$B165,inv!$T$1:$T$1267,$A165,inv!$U$1:$U$1267,'DIAS DE INVENTARIO TAT'!F$1)</f>
        <v>0</v>
      </c>
      <c r="G165">
        <f>+SUMIFS(inv!$D$1:$D$1267,inv!$A$1:$A$1267,$B165,inv!$T$1:$T$1267,$A165,inv!$U$1:$U$1267,'DIAS DE INVENTARIO TAT'!G$1)</f>
        <v>0</v>
      </c>
      <c r="H165">
        <f>+SUMIFS(inv!$D$1:$D$1267,inv!$A$1:$A$1267,$B165,inv!$T$1:$T$1267,$A165,inv!$U$1:$U$1267,'DIAS DE INVENTARIO TAT'!H$1)</f>
        <v>0</v>
      </c>
      <c r="I165">
        <f>+SUMIFS(inv!$D$1:$D$1267,inv!$A$1:$A$1267,$B165,inv!$T$1:$T$1267,$A165,inv!$U$1:$U$1267,'DIAS DE INVENTARIO TAT'!I$1)</f>
        <v>0</v>
      </c>
      <c r="J165">
        <f>+SUMIFS(inv!$D$1:$D$1267,inv!$A$1:$A$1267,$B165,inv!$T$1:$T$1267,$A165,inv!$U$1:$U$1267,'DIAS DE INVENTARIO TAT'!J$1)</f>
        <v>0</v>
      </c>
      <c r="K165">
        <f>+SUMIFS(inv!$D$1:$D$1267,inv!$A$1:$A$1267,$B165,inv!$T$1:$T$1267,$A165,inv!$U$1:$U$1267,'DIAS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+SUMIFS(inv!$D$1:$D$1267,inv!$A$1:$A$1267,$B166,inv!$T$1:$T$1267,$A166,inv!$U$1:$U$1267,'DIAS DE INVENTARIO TAT'!E$1)</f>
        <v>0</v>
      </c>
      <c r="F166">
        <f>+SUMIFS(inv!$D$1:$D$1267,inv!$A$1:$A$1267,$B166,inv!$T$1:$T$1267,$A166,inv!$U$1:$U$1267,'DIAS DE INVENTARIO TAT'!F$1)</f>
        <v>0</v>
      </c>
      <c r="G166">
        <f>+SUMIFS(inv!$D$1:$D$1267,inv!$A$1:$A$1267,$B166,inv!$T$1:$T$1267,$A166,inv!$U$1:$U$1267,'DIAS DE INVENTARIO TAT'!G$1)</f>
        <v>0</v>
      </c>
      <c r="H166">
        <f>+SUMIFS(inv!$D$1:$D$1267,inv!$A$1:$A$1267,$B166,inv!$T$1:$T$1267,$A166,inv!$U$1:$U$1267,'DIAS DE INVENTARIO TAT'!H$1)</f>
        <v>0</v>
      </c>
      <c r="I166">
        <f>+SUMIFS(inv!$D$1:$D$1267,inv!$A$1:$A$1267,$B166,inv!$T$1:$T$1267,$A166,inv!$U$1:$U$1267,'DIAS DE INVENTARIO TAT'!I$1)</f>
        <v>0</v>
      </c>
      <c r="J166">
        <f>+SUMIFS(inv!$D$1:$D$1267,inv!$A$1:$A$1267,$B166,inv!$T$1:$T$1267,$A166,inv!$U$1:$U$1267,'DIAS DE INVENTARIO TAT'!J$1)</f>
        <v>0</v>
      </c>
      <c r="K166">
        <f>+SUMIFS(inv!$D$1:$D$1267,inv!$A$1:$A$1267,$B166,inv!$T$1:$T$1267,$A166,inv!$U$1:$U$1267,'DIAS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+SUMIFS(inv!$D$1:$D$1267,inv!$A$1:$A$1267,$B167,inv!$T$1:$T$1267,$A167,inv!$U$1:$U$1267,'DIAS DE INVENTARIO TAT'!E$1)</f>
        <v>0</v>
      </c>
      <c r="F167">
        <f>+SUMIFS(inv!$D$1:$D$1267,inv!$A$1:$A$1267,$B167,inv!$T$1:$T$1267,$A167,inv!$U$1:$U$1267,'DIAS DE INVENTARIO TAT'!F$1)</f>
        <v>0</v>
      </c>
      <c r="G167">
        <f>+SUMIFS(inv!$D$1:$D$1267,inv!$A$1:$A$1267,$B167,inv!$T$1:$T$1267,$A167,inv!$U$1:$U$1267,'DIAS DE INVENTARIO TAT'!G$1)</f>
        <v>0</v>
      </c>
      <c r="H167">
        <f>+SUMIFS(inv!$D$1:$D$1267,inv!$A$1:$A$1267,$B167,inv!$T$1:$T$1267,$A167,inv!$U$1:$U$1267,'DIAS DE INVENTARIO TAT'!H$1)</f>
        <v>0</v>
      </c>
      <c r="I167">
        <f>+SUMIFS(inv!$D$1:$D$1267,inv!$A$1:$A$1267,$B167,inv!$T$1:$T$1267,$A167,inv!$U$1:$U$1267,'DIAS DE INVENTARIO TAT'!I$1)</f>
        <v>0</v>
      </c>
      <c r="J167">
        <f>+SUMIFS(inv!$D$1:$D$1267,inv!$A$1:$A$1267,$B167,inv!$T$1:$T$1267,$A167,inv!$U$1:$U$1267,'DIAS DE INVENTARIO TAT'!J$1)</f>
        <v>0</v>
      </c>
      <c r="K167">
        <f>+SUMIFS(inv!$D$1:$D$1267,inv!$A$1:$A$1267,$B167,inv!$T$1:$T$1267,$A167,inv!$U$1:$U$1267,'DIAS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+SUMIFS(inv!$D$1:$D$1267,inv!$A$1:$A$1267,$B168,inv!$T$1:$T$1267,$A168,inv!$U$1:$U$1267,'DIAS DE INVENTARIO TAT'!E$1)</f>
        <v>0</v>
      </c>
      <c r="F168">
        <f>+SUMIFS(inv!$D$1:$D$1267,inv!$A$1:$A$1267,$B168,inv!$T$1:$T$1267,$A168,inv!$U$1:$U$1267,'DIAS DE INVENTARIO TAT'!F$1)</f>
        <v>0</v>
      </c>
      <c r="G168">
        <f>+SUMIFS(inv!$D$1:$D$1267,inv!$A$1:$A$1267,$B168,inv!$T$1:$T$1267,$A168,inv!$U$1:$U$1267,'DIAS DE INVENTARIO TAT'!G$1)</f>
        <v>0</v>
      </c>
      <c r="H168">
        <f>+SUMIFS(inv!$D$1:$D$1267,inv!$A$1:$A$1267,$B168,inv!$T$1:$T$1267,$A168,inv!$U$1:$U$1267,'DIAS DE INVENTARIO TAT'!H$1)</f>
        <v>0</v>
      </c>
      <c r="I168">
        <f>+SUMIFS(inv!$D$1:$D$1267,inv!$A$1:$A$1267,$B168,inv!$T$1:$T$1267,$A168,inv!$U$1:$U$1267,'DIAS DE INVENTARIO TAT'!I$1)</f>
        <v>0</v>
      </c>
      <c r="J168">
        <f>+SUMIFS(inv!$D$1:$D$1267,inv!$A$1:$A$1267,$B168,inv!$T$1:$T$1267,$A168,inv!$U$1:$U$1267,'DIAS DE INVENTARIO TAT'!J$1)</f>
        <v>0</v>
      </c>
      <c r="K168">
        <f>+SUMIFS(inv!$D$1:$D$1267,inv!$A$1:$A$1267,$B168,inv!$T$1:$T$1267,$A168,inv!$U$1:$U$1267,'DIAS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+SUMIFS(inv!$D$1:$D$1267,inv!$A$1:$A$1267,$B169,inv!$T$1:$T$1267,$A169,inv!$U$1:$U$1267,'DIAS DE INVENTARIO TAT'!E$1)</f>
        <v>0</v>
      </c>
      <c r="F169">
        <f>+SUMIFS(inv!$D$1:$D$1267,inv!$A$1:$A$1267,$B169,inv!$T$1:$T$1267,$A169,inv!$U$1:$U$1267,'DIAS DE INVENTARIO TAT'!F$1)</f>
        <v>0</v>
      </c>
      <c r="G169">
        <f>+SUMIFS(inv!$D$1:$D$1267,inv!$A$1:$A$1267,$B169,inv!$T$1:$T$1267,$A169,inv!$U$1:$U$1267,'DIAS DE INVENTARIO TAT'!G$1)</f>
        <v>0</v>
      </c>
      <c r="H169">
        <f>+SUMIFS(inv!$D$1:$D$1267,inv!$A$1:$A$1267,$B169,inv!$T$1:$T$1267,$A169,inv!$U$1:$U$1267,'DIAS DE INVENTARIO TAT'!H$1)</f>
        <v>0</v>
      </c>
      <c r="I169">
        <f>+SUMIFS(inv!$D$1:$D$1267,inv!$A$1:$A$1267,$B169,inv!$T$1:$T$1267,$A169,inv!$U$1:$U$1267,'DIAS DE INVENTARIO TAT'!I$1)</f>
        <v>0</v>
      </c>
      <c r="J169">
        <f>+SUMIFS(inv!$D$1:$D$1267,inv!$A$1:$A$1267,$B169,inv!$T$1:$T$1267,$A169,inv!$U$1:$U$1267,'DIAS DE INVENTARIO TAT'!J$1)</f>
        <v>0</v>
      </c>
      <c r="K169">
        <f>+SUMIFS(inv!$D$1:$D$1267,inv!$A$1:$A$1267,$B169,inv!$T$1:$T$1267,$A169,inv!$U$1:$U$1267,'DIAS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+SUMIFS(inv!$D$1:$D$1267,inv!$A$1:$A$1267,$B170,inv!$T$1:$T$1267,$A170,inv!$U$1:$U$1267,'DIAS DE INVENTARIO TAT'!E$1)</f>
        <v>0</v>
      </c>
      <c r="F170">
        <f>+SUMIFS(inv!$D$1:$D$1267,inv!$A$1:$A$1267,$B170,inv!$T$1:$T$1267,$A170,inv!$U$1:$U$1267,'DIAS DE INVENTARIO TAT'!F$1)</f>
        <v>0</v>
      </c>
      <c r="G170">
        <f>+SUMIFS(inv!$D$1:$D$1267,inv!$A$1:$A$1267,$B170,inv!$T$1:$T$1267,$A170,inv!$U$1:$U$1267,'DIAS DE INVENTARIO TAT'!G$1)</f>
        <v>0</v>
      </c>
      <c r="H170">
        <f>+SUMIFS(inv!$D$1:$D$1267,inv!$A$1:$A$1267,$B170,inv!$T$1:$T$1267,$A170,inv!$U$1:$U$1267,'DIAS DE INVENTARIO TAT'!H$1)</f>
        <v>0</v>
      </c>
      <c r="I170">
        <f>+SUMIFS(inv!$D$1:$D$1267,inv!$A$1:$A$1267,$B170,inv!$T$1:$T$1267,$A170,inv!$U$1:$U$1267,'DIAS DE INVENTARIO TAT'!I$1)</f>
        <v>0</v>
      </c>
      <c r="J170">
        <f>+SUMIFS(inv!$D$1:$D$1267,inv!$A$1:$A$1267,$B170,inv!$T$1:$T$1267,$A170,inv!$U$1:$U$1267,'DIAS DE INVENTARIO TAT'!J$1)</f>
        <v>0</v>
      </c>
      <c r="K170">
        <f>+SUMIFS(inv!$D$1:$D$1267,inv!$A$1:$A$1267,$B170,inv!$T$1:$T$1267,$A170,inv!$U$1:$U$1267,'DIAS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+SUMIFS(inv!$D$1:$D$1267,inv!$A$1:$A$1267,$B171,inv!$T$1:$T$1267,$A171,inv!$U$1:$U$1267,'DIAS DE INVENTARIO TAT'!E$1)</f>
        <v>0</v>
      </c>
      <c r="F171">
        <f>+SUMIFS(inv!$D$1:$D$1267,inv!$A$1:$A$1267,$B171,inv!$T$1:$T$1267,$A171,inv!$U$1:$U$1267,'DIAS DE INVENTARIO TAT'!F$1)</f>
        <v>0</v>
      </c>
      <c r="G171">
        <f>+SUMIFS(inv!$D$1:$D$1267,inv!$A$1:$A$1267,$B171,inv!$T$1:$T$1267,$A171,inv!$U$1:$U$1267,'DIAS DE INVENTARIO TAT'!G$1)</f>
        <v>0</v>
      </c>
      <c r="H171">
        <f>+SUMIFS(inv!$D$1:$D$1267,inv!$A$1:$A$1267,$B171,inv!$T$1:$T$1267,$A171,inv!$U$1:$U$1267,'DIAS DE INVENTARIO TAT'!H$1)</f>
        <v>0</v>
      </c>
      <c r="I171">
        <f>+SUMIFS(inv!$D$1:$D$1267,inv!$A$1:$A$1267,$B171,inv!$T$1:$T$1267,$A171,inv!$U$1:$U$1267,'DIAS DE INVENTARIO TAT'!I$1)</f>
        <v>0</v>
      </c>
      <c r="J171">
        <f>+SUMIFS(inv!$D$1:$D$1267,inv!$A$1:$A$1267,$B171,inv!$T$1:$T$1267,$A171,inv!$U$1:$U$1267,'DIAS DE INVENTARIO TAT'!J$1)</f>
        <v>0</v>
      </c>
      <c r="K171">
        <f>+SUMIFS(inv!$D$1:$D$1267,inv!$A$1:$A$1267,$B171,inv!$T$1:$T$1267,$A171,inv!$U$1:$U$1267,'DIAS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+SUMIFS(inv!$D$1:$D$1267,inv!$A$1:$A$1267,$B172,inv!$T$1:$T$1267,$A172,inv!$U$1:$U$1267,'DIAS DE INVENTARIO TAT'!E$1)</f>
        <v>0</v>
      </c>
      <c r="F172">
        <f>+SUMIFS(inv!$D$1:$D$1267,inv!$A$1:$A$1267,$B172,inv!$T$1:$T$1267,$A172,inv!$U$1:$U$1267,'DIAS DE INVENTARIO TAT'!F$1)</f>
        <v>0</v>
      </c>
      <c r="G172">
        <f>+SUMIFS(inv!$D$1:$D$1267,inv!$A$1:$A$1267,$B172,inv!$T$1:$T$1267,$A172,inv!$U$1:$U$1267,'DIAS DE INVENTARIO TAT'!G$1)</f>
        <v>0</v>
      </c>
      <c r="H172">
        <f>+SUMIFS(inv!$D$1:$D$1267,inv!$A$1:$A$1267,$B172,inv!$T$1:$T$1267,$A172,inv!$U$1:$U$1267,'DIAS DE INVENTARIO TAT'!H$1)</f>
        <v>0</v>
      </c>
      <c r="I172">
        <f>+SUMIFS(inv!$D$1:$D$1267,inv!$A$1:$A$1267,$B172,inv!$T$1:$T$1267,$A172,inv!$U$1:$U$1267,'DIAS DE INVENTARIO TAT'!I$1)</f>
        <v>0</v>
      </c>
      <c r="J172">
        <f>+SUMIFS(inv!$D$1:$D$1267,inv!$A$1:$A$1267,$B172,inv!$T$1:$T$1267,$A172,inv!$U$1:$U$1267,'DIAS DE INVENTARIO TAT'!J$1)</f>
        <v>0</v>
      </c>
      <c r="K172">
        <f>+SUMIFS(inv!$D$1:$D$1267,inv!$A$1:$A$1267,$B172,inv!$T$1:$T$1267,$A172,inv!$U$1:$U$1267,'DIAS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+SUMIFS(inv!$D$1:$D$1267,inv!$A$1:$A$1267,$B173,inv!$T$1:$T$1267,$A173,inv!$U$1:$U$1267,'DIAS DE INVENTARIO TAT'!E$1)</f>
        <v>0</v>
      </c>
      <c r="F173">
        <f>+SUMIFS(inv!$D$1:$D$1267,inv!$A$1:$A$1267,$B173,inv!$T$1:$T$1267,$A173,inv!$U$1:$U$1267,'DIAS DE INVENTARIO TAT'!F$1)</f>
        <v>0</v>
      </c>
      <c r="G173">
        <f>+SUMIFS(inv!$D$1:$D$1267,inv!$A$1:$A$1267,$B173,inv!$T$1:$T$1267,$A173,inv!$U$1:$U$1267,'DIAS DE INVENTARIO TAT'!G$1)</f>
        <v>0</v>
      </c>
      <c r="H173">
        <f>+SUMIFS(inv!$D$1:$D$1267,inv!$A$1:$A$1267,$B173,inv!$T$1:$T$1267,$A173,inv!$U$1:$U$1267,'DIAS DE INVENTARIO TAT'!H$1)</f>
        <v>0</v>
      </c>
      <c r="I173">
        <f>+SUMIFS(inv!$D$1:$D$1267,inv!$A$1:$A$1267,$B173,inv!$T$1:$T$1267,$A173,inv!$U$1:$U$1267,'DIAS DE INVENTARIO TAT'!I$1)</f>
        <v>0</v>
      </c>
      <c r="J173">
        <f>+SUMIFS(inv!$D$1:$D$1267,inv!$A$1:$A$1267,$B173,inv!$T$1:$T$1267,$A173,inv!$U$1:$U$1267,'DIAS DE INVENTARIO TAT'!J$1)</f>
        <v>0</v>
      </c>
      <c r="K173">
        <f>+SUMIFS(inv!$D$1:$D$1267,inv!$A$1:$A$1267,$B173,inv!$T$1:$T$1267,$A173,inv!$U$1:$U$1267,'DIAS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+SUMIFS(inv!$D$1:$D$1267,inv!$A$1:$A$1267,$B174,inv!$T$1:$T$1267,$A174,inv!$U$1:$U$1267,'DIAS DE INVENTARIO TAT'!E$1)</f>
        <v>0</v>
      </c>
      <c r="F174">
        <f>+SUMIFS(inv!$D$1:$D$1267,inv!$A$1:$A$1267,$B174,inv!$T$1:$T$1267,$A174,inv!$U$1:$U$1267,'DIAS DE INVENTARIO TAT'!F$1)</f>
        <v>0</v>
      </c>
      <c r="G174">
        <f>+SUMIFS(inv!$D$1:$D$1267,inv!$A$1:$A$1267,$B174,inv!$T$1:$T$1267,$A174,inv!$U$1:$U$1267,'DIAS DE INVENTARIO TAT'!G$1)</f>
        <v>0</v>
      </c>
      <c r="H174">
        <f>+SUMIFS(inv!$D$1:$D$1267,inv!$A$1:$A$1267,$B174,inv!$T$1:$T$1267,$A174,inv!$U$1:$U$1267,'DIAS DE INVENTARIO TAT'!H$1)</f>
        <v>0</v>
      </c>
      <c r="I174">
        <f>+SUMIFS(inv!$D$1:$D$1267,inv!$A$1:$A$1267,$B174,inv!$T$1:$T$1267,$A174,inv!$U$1:$U$1267,'DIAS DE INVENTARIO TAT'!I$1)</f>
        <v>0</v>
      </c>
      <c r="J174">
        <f>+SUMIFS(inv!$D$1:$D$1267,inv!$A$1:$A$1267,$B174,inv!$T$1:$T$1267,$A174,inv!$U$1:$U$1267,'DIAS DE INVENTARIO TAT'!J$1)</f>
        <v>0</v>
      </c>
      <c r="K174">
        <f>+SUMIFS(inv!$D$1:$D$1267,inv!$A$1:$A$1267,$B174,inv!$T$1:$T$1267,$A174,inv!$U$1:$U$1267,'DIAS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+SUMIFS(inv!$D$1:$D$1267,inv!$A$1:$A$1267,$B175,inv!$T$1:$T$1267,$A175,inv!$U$1:$U$1267,'DIAS DE INVENTARIO TAT'!E$1)</f>
        <v>0</v>
      </c>
      <c r="F175">
        <f>+SUMIFS(inv!$D$1:$D$1267,inv!$A$1:$A$1267,$B175,inv!$T$1:$T$1267,$A175,inv!$U$1:$U$1267,'DIAS DE INVENTARIO TAT'!F$1)</f>
        <v>0</v>
      </c>
      <c r="G175">
        <f>+SUMIFS(inv!$D$1:$D$1267,inv!$A$1:$A$1267,$B175,inv!$T$1:$T$1267,$A175,inv!$U$1:$U$1267,'DIAS DE INVENTARIO TAT'!G$1)</f>
        <v>0</v>
      </c>
      <c r="H175">
        <f>+SUMIFS(inv!$D$1:$D$1267,inv!$A$1:$A$1267,$B175,inv!$T$1:$T$1267,$A175,inv!$U$1:$U$1267,'DIAS DE INVENTARIO TAT'!H$1)</f>
        <v>0</v>
      </c>
      <c r="I175">
        <f>+SUMIFS(inv!$D$1:$D$1267,inv!$A$1:$A$1267,$B175,inv!$T$1:$T$1267,$A175,inv!$U$1:$U$1267,'DIAS DE INVENTARIO TAT'!I$1)</f>
        <v>0</v>
      </c>
      <c r="J175">
        <f>+SUMIFS(inv!$D$1:$D$1267,inv!$A$1:$A$1267,$B175,inv!$T$1:$T$1267,$A175,inv!$U$1:$U$1267,'DIAS DE INVENTARIO TAT'!J$1)</f>
        <v>0</v>
      </c>
      <c r="K175">
        <f>+SUMIFS(inv!$D$1:$D$1267,inv!$A$1:$A$1267,$B175,inv!$T$1:$T$1267,$A175,inv!$U$1:$U$1267,'DIAS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+SUMIFS(inv!$D$1:$D$1267,inv!$A$1:$A$1267,$B176,inv!$T$1:$T$1267,$A176,inv!$U$1:$U$1267,'DIAS DE INVENTARIO TAT'!E$1)</f>
        <v>0</v>
      </c>
      <c r="F176">
        <f>+SUMIFS(inv!$D$1:$D$1267,inv!$A$1:$A$1267,$B176,inv!$T$1:$T$1267,$A176,inv!$U$1:$U$1267,'DIAS DE INVENTARIO TAT'!F$1)</f>
        <v>0</v>
      </c>
      <c r="G176">
        <f>+SUMIFS(inv!$D$1:$D$1267,inv!$A$1:$A$1267,$B176,inv!$T$1:$T$1267,$A176,inv!$U$1:$U$1267,'DIAS DE INVENTARIO TAT'!G$1)</f>
        <v>0</v>
      </c>
      <c r="H176">
        <f>+SUMIFS(inv!$D$1:$D$1267,inv!$A$1:$A$1267,$B176,inv!$T$1:$T$1267,$A176,inv!$U$1:$U$1267,'DIAS DE INVENTARIO TAT'!H$1)</f>
        <v>0</v>
      </c>
      <c r="I176">
        <f>+SUMIFS(inv!$D$1:$D$1267,inv!$A$1:$A$1267,$B176,inv!$T$1:$T$1267,$A176,inv!$U$1:$U$1267,'DIAS DE INVENTARIO TAT'!I$1)</f>
        <v>0</v>
      </c>
      <c r="J176">
        <f>+SUMIFS(inv!$D$1:$D$1267,inv!$A$1:$A$1267,$B176,inv!$T$1:$T$1267,$A176,inv!$U$1:$U$1267,'DIAS DE INVENTARIO TAT'!J$1)</f>
        <v>0</v>
      </c>
      <c r="K176">
        <f>+SUMIFS(inv!$D$1:$D$1267,inv!$A$1:$A$1267,$B176,inv!$T$1:$T$1267,$A176,inv!$U$1:$U$1267,'DIAS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+SUMIFS(inv!$D$1:$D$1267,inv!$A$1:$A$1267,$B177,inv!$T$1:$T$1267,$A177,inv!$U$1:$U$1267,'DIAS DE INVENTARIO TAT'!E$1)</f>
        <v>0</v>
      </c>
      <c r="F177">
        <f>+SUMIFS(inv!$D$1:$D$1267,inv!$A$1:$A$1267,$B177,inv!$T$1:$T$1267,$A177,inv!$U$1:$U$1267,'DIAS DE INVENTARIO TAT'!F$1)</f>
        <v>0</v>
      </c>
      <c r="G177">
        <f>+SUMIFS(inv!$D$1:$D$1267,inv!$A$1:$A$1267,$B177,inv!$T$1:$T$1267,$A177,inv!$U$1:$U$1267,'DIAS DE INVENTARIO TAT'!G$1)</f>
        <v>0</v>
      </c>
      <c r="H177">
        <f>+SUMIFS(inv!$D$1:$D$1267,inv!$A$1:$A$1267,$B177,inv!$T$1:$T$1267,$A177,inv!$U$1:$U$1267,'DIAS DE INVENTARIO TAT'!H$1)</f>
        <v>0</v>
      </c>
      <c r="I177">
        <f>+SUMIFS(inv!$D$1:$D$1267,inv!$A$1:$A$1267,$B177,inv!$T$1:$T$1267,$A177,inv!$U$1:$U$1267,'DIAS DE INVENTARIO TAT'!I$1)</f>
        <v>0</v>
      </c>
      <c r="J177">
        <f>+SUMIFS(inv!$D$1:$D$1267,inv!$A$1:$A$1267,$B177,inv!$T$1:$T$1267,$A177,inv!$U$1:$U$1267,'DIAS DE INVENTARIO TAT'!J$1)</f>
        <v>0</v>
      </c>
      <c r="K177">
        <f>+SUMIFS(inv!$D$1:$D$1267,inv!$A$1:$A$1267,$B177,inv!$T$1:$T$1267,$A177,inv!$U$1:$U$1267,'DIAS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+SUMIFS(inv!$D$1:$D$1267,inv!$A$1:$A$1267,$B178,inv!$T$1:$T$1267,$A178,inv!$U$1:$U$1267,'DIAS DE INVENTARIO TAT'!E$1)</f>
        <v>0</v>
      </c>
      <c r="F178">
        <f>+SUMIFS(inv!$D$1:$D$1267,inv!$A$1:$A$1267,$B178,inv!$T$1:$T$1267,$A178,inv!$U$1:$U$1267,'DIAS DE INVENTARIO TAT'!F$1)</f>
        <v>0</v>
      </c>
      <c r="G178">
        <f>+SUMIFS(inv!$D$1:$D$1267,inv!$A$1:$A$1267,$B178,inv!$T$1:$T$1267,$A178,inv!$U$1:$U$1267,'DIAS DE INVENTARIO TAT'!G$1)</f>
        <v>0</v>
      </c>
      <c r="H178">
        <f>+SUMIFS(inv!$D$1:$D$1267,inv!$A$1:$A$1267,$B178,inv!$T$1:$T$1267,$A178,inv!$U$1:$U$1267,'DIAS DE INVENTARIO TAT'!H$1)</f>
        <v>0</v>
      </c>
      <c r="I178">
        <f>+SUMIFS(inv!$D$1:$D$1267,inv!$A$1:$A$1267,$B178,inv!$T$1:$T$1267,$A178,inv!$U$1:$U$1267,'DIAS DE INVENTARIO TAT'!I$1)</f>
        <v>0</v>
      </c>
      <c r="J178">
        <f>+SUMIFS(inv!$D$1:$D$1267,inv!$A$1:$A$1267,$B178,inv!$T$1:$T$1267,$A178,inv!$U$1:$U$1267,'DIAS DE INVENTARIO TAT'!J$1)</f>
        <v>0</v>
      </c>
      <c r="K178">
        <f>+SUMIFS(inv!$D$1:$D$1267,inv!$A$1:$A$1267,$B178,inv!$T$1:$T$1267,$A178,inv!$U$1:$U$1267,'DIAS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+SUMIFS(inv!$D$1:$D$1267,inv!$A$1:$A$1267,$B179,inv!$T$1:$T$1267,$A179,inv!$U$1:$U$1267,'DIAS DE INVENTARIO TAT'!E$1)</f>
        <v>0</v>
      </c>
      <c r="F179">
        <f>+SUMIFS(inv!$D$1:$D$1267,inv!$A$1:$A$1267,$B179,inv!$T$1:$T$1267,$A179,inv!$U$1:$U$1267,'DIAS DE INVENTARIO TAT'!F$1)</f>
        <v>0</v>
      </c>
      <c r="G179">
        <f>+SUMIFS(inv!$D$1:$D$1267,inv!$A$1:$A$1267,$B179,inv!$T$1:$T$1267,$A179,inv!$U$1:$U$1267,'DIAS DE INVENTARIO TAT'!G$1)</f>
        <v>0</v>
      </c>
      <c r="H179">
        <f>+SUMIFS(inv!$D$1:$D$1267,inv!$A$1:$A$1267,$B179,inv!$T$1:$T$1267,$A179,inv!$U$1:$U$1267,'DIAS DE INVENTARIO TAT'!H$1)</f>
        <v>0</v>
      </c>
      <c r="I179">
        <f>+SUMIFS(inv!$D$1:$D$1267,inv!$A$1:$A$1267,$B179,inv!$T$1:$T$1267,$A179,inv!$U$1:$U$1267,'DIAS DE INVENTARIO TAT'!I$1)</f>
        <v>0</v>
      </c>
      <c r="J179">
        <f>+SUMIFS(inv!$D$1:$D$1267,inv!$A$1:$A$1267,$B179,inv!$T$1:$T$1267,$A179,inv!$U$1:$U$1267,'DIAS DE INVENTARIO TAT'!J$1)</f>
        <v>0</v>
      </c>
      <c r="K179">
        <f>+SUMIFS(inv!$D$1:$D$1267,inv!$A$1:$A$1267,$B179,inv!$T$1:$T$1267,$A179,inv!$U$1:$U$1267,'DIAS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+SUMIFS(inv!$D$1:$D$1267,inv!$A$1:$A$1267,$B180,inv!$T$1:$T$1267,$A180,inv!$U$1:$U$1267,'DIAS DE INVENTARIO TAT'!E$1)</f>
        <v>0</v>
      </c>
      <c r="F180">
        <f>+SUMIFS(inv!$D$1:$D$1267,inv!$A$1:$A$1267,$B180,inv!$T$1:$T$1267,$A180,inv!$U$1:$U$1267,'DIAS DE INVENTARIO TAT'!F$1)</f>
        <v>0</v>
      </c>
      <c r="G180">
        <f>+SUMIFS(inv!$D$1:$D$1267,inv!$A$1:$A$1267,$B180,inv!$T$1:$T$1267,$A180,inv!$U$1:$U$1267,'DIAS DE INVENTARIO TAT'!G$1)</f>
        <v>0</v>
      </c>
      <c r="H180">
        <f>+SUMIFS(inv!$D$1:$D$1267,inv!$A$1:$A$1267,$B180,inv!$T$1:$T$1267,$A180,inv!$U$1:$U$1267,'DIAS DE INVENTARIO TAT'!H$1)</f>
        <v>0</v>
      </c>
      <c r="I180">
        <f>+SUMIFS(inv!$D$1:$D$1267,inv!$A$1:$A$1267,$B180,inv!$T$1:$T$1267,$A180,inv!$U$1:$U$1267,'DIAS DE INVENTARIO TAT'!I$1)</f>
        <v>0</v>
      </c>
      <c r="J180">
        <f>+SUMIFS(inv!$D$1:$D$1267,inv!$A$1:$A$1267,$B180,inv!$T$1:$T$1267,$A180,inv!$U$1:$U$1267,'DIAS DE INVENTARIO TAT'!J$1)</f>
        <v>0</v>
      </c>
      <c r="K180">
        <f>+SUMIFS(inv!$D$1:$D$1267,inv!$A$1:$A$1267,$B180,inv!$T$1:$T$1267,$A180,inv!$U$1:$U$1267,'DIAS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+SUMIFS(inv!$D$1:$D$1267,inv!$A$1:$A$1267,$B181,inv!$T$1:$T$1267,$A181,inv!$U$1:$U$1267,'DIAS DE INVENTARIO TAT'!E$1)</f>
        <v>0</v>
      </c>
      <c r="F181">
        <f>+SUMIFS(inv!$D$1:$D$1267,inv!$A$1:$A$1267,$B181,inv!$T$1:$T$1267,$A181,inv!$U$1:$U$1267,'DIAS DE INVENTARIO TAT'!F$1)</f>
        <v>0</v>
      </c>
      <c r="G181">
        <f>+SUMIFS(inv!$D$1:$D$1267,inv!$A$1:$A$1267,$B181,inv!$T$1:$T$1267,$A181,inv!$U$1:$U$1267,'DIAS DE INVENTARIO TAT'!G$1)</f>
        <v>0</v>
      </c>
      <c r="H181">
        <f>+SUMIFS(inv!$D$1:$D$1267,inv!$A$1:$A$1267,$B181,inv!$T$1:$T$1267,$A181,inv!$U$1:$U$1267,'DIAS DE INVENTARIO TAT'!H$1)</f>
        <v>0</v>
      </c>
      <c r="I181">
        <f>+SUMIFS(inv!$D$1:$D$1267,inv!$A$1:$A$1267,$B181,inv!$T$1:$T$1267,$A181,inv!$U$1:$U$1267,'DIAS DE INVENTARIO TAT'!I$1)</f>
        <v>0</v>
      </c>
      <c r="J181">
        <f>+SUMIFS(inv!$D$1:$D$1267,inv!$A$1:$A$1267,$B181,inv!$T$1:$T$1267,$A181,inv!$U$1:$U$1267,'DIAS DE INVENTARIO TAT'!J$1)</f>
        <v>0</v>
      </c>
      <c r="K181">
        <f>+SUMIFS(inv!$D$1:$D$1267,inv!$A$1:$A$1267,$B181,inv!$T$1:$T$1267,$A181,inv!$U$1:$U$1267,'DIAS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+SUMIFS(inv!$D$1:$D$1267,inv!$A$1:$A$1267,$B182,inv!$T$1:$T$1267,$A182,inv!$U$1:$U$1267,'DIAS DE INVENTARIO TAT'!E$1)</f>
        <v>0</v>
      </c>
      <c r="F182">
        <f>+SUMIFS(inv!$D$1:$D$1267,inv!$A$1:$A$1267,$B182,inv!$T$1:$T$1267,$A182,inv!$U$1:$U$1267,'DIAS DE INVENTARIO TAT'!F$1)</f>
        <v>0</v>
      </c>
      <c r="G182">
        <f>+SUMIFS(inv!$D$1:$D$1267,inv!$A$1:$A$1267,$B182,inv!$T$1:$T$1267,$A182,inv!$U$1:$U$1267,'DIAS DE INVENTARIO TAT'!G$1)</f>
        <v>0</v>
      </c>
      <c r="H182">
        <f>+SUMIFS(inv!$D$1:$D$1267,inv!$A$1:$A$1267,$B182,inv!$T$1:$T$1267,$A182,inv!$U$1:$U$1267,'DIAS DE INVENTARIO TAT'!H$1)</f>
        <v>0</v>
      </c>
      <c r="I182">
        <f>+SUMIFS(inv!$D$1:$D$1267,inv!$A$1:$A$1267,$B182,inv!$T$1:$T$1267,$A182,inv!$U$1:$U$1267,'DIAS DE INVENTARIO TAT'!I$1)</f>
        <v>0</v>
      </c>
      <c r="J182">
        <f>+SUMIFS(inv!$D$1:$D$1267,inv!$A$1:$A$1267,$B182,inv!$T$1:$T$1267,$A182,inv!$U$1:$U$1267,'DIAS DE INVENTARIO TAT'!J$1)</f>
        <v>0</v>
      </c>
      <c r="K182">
        <f>+SUMIFS(inv!$D$1:$D$1267,inv!$A$1:$A$1267,$B182,inv!$T$1:$T$1267,$A182,inv!$U$1:$U$1267,'DIAS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+SUMIFS(inv!$D$1:$D$1267,inv!$A$1:$A$1267,$B183,inv!$T$1:$T$1267,$A183,inv!$U$1:$U$1267,'DIAS DE INVENTARIO TAT'!E$1)</f>
        <v>0</v>
      </c>
      <c r="F183">
        <f>+SUMIFS(inv!$D$1:$D$1267,inv!$A$1:$A$1267,$B183,inv!$T$1:$T$1267,$A183,inv!$U$1:$U$1267,'DIAS DE INVENTARIO TAT'!F$1)</f>
        <v>0</v>
      </c>
      <c r="G183">
        <f>+SUMIFS(inv!$D$1:$D$1267,inv!$A$1:$A$1267,$B183,inv!$T$1:$T$1267,$A183,inv!$U$1:$U$1267,'DIAS DE INVENTARIO TAT'!G$1)</f>
        <v>0</v>
      </c>
      <c r="H183">
        <f>+SUMIFS(inv!$D$1:$D$1267,inv!$A$1:$A$1267,$B183,inv!$T$1:$T$1267,$A183,inv!$U$1:$U$1267,'DIAS DE INVENTARIO TAT'!H$1)</f>
        <v>0</v>
      </c>
      <c r="I183">
        <f>+SUMIFS(inv!$D$1:$D$1267,inv!$A$1:$A$1267,$B183,inv!$T$1:$T$1267,$A183,inv!$U$1:$U$1267,'DIAS DE INVENTARIO TAT'!I$1)</f>
        <v>0</v>
      </c>
      <c r="J183">
        <f>+SUMIFS(inv!$D$1:$D$1267,inv!$A$1:$A$1267,$B183,inv!$T$1:$T$1267,$A183,inv!$U$1:$U$1267,'DIAS DE INVENTARIO TAT'!J$1)</f>
        <v>0</v>
      </c>
      <c r="K183">
        <f>+SUMIFS(inv!$D$1:$D$1267,inv!$A$1:$A$1267,$B183,inv!$T$1:$T$1267,$A183,inv!$U$1:$U$1267,'DIAS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+SUMIFS(inv!$D$1:$D$1267,inv!$A$1:$A$1267,$B184,inv!$T$1:$T$1267,$A184,inv!$U$1:$U$1267,'DIAS DE INVENTARIO TAT'!E$1)</f>
        <v>0</v>
      </c>
      <c r="F184">
        <f>+SUMIFS(inv!$D$1:$D$1267,inv!$A$1:$A$1267,$B184,inv!$T$1:$T$1267,$A184,inv!$U$1:$U$1267,'DIAS DE INVENTARIO TAT'!F$1)</f>
        <v>0</v>
      </c>
      <c r="G184">
        <f>+SUMIFS(inv!$D$1:$D$1267,inv!$A$1:$A$1267,$B184,inv!$T$1:$T$1267,$A184,inv!$U$1:$U$1267,'DIAS DE INVENTARIO TAT'!G$1)</f>
        <v>0</v>
      </c>
      <c r="H184">
        <f>+SUMIFS(inv!$D$1:$D$1267,inv!$A$1:$A$1267,$B184,inv!$T$1:$T$1267,$A184,inv!$U$1:$U$1267,'DIAS DE INVENTARIO TAT'!H$1)</f>
        <v>0</v>
      </c>
      <c r="I184">
        <f>+SUMIFS(inv!$D$1:$D$1267,inv!$A$1:$A$1267,$B184,inv!$T$1:$T$1267,$A184,inv!$U$1:$U$1267,'DIAS DE INVENTARIO TAT'!I$1)</f>
        <v>0</v>
      </c>
      <c r="J184">
        <f>+SUMIFS(inv!$D$1:$D$1267,inv!$A$1:$A$1267,$B184,inv!$T$1:$T$1267,$A184,inv!$U$1:$U$1267,'DIAS DE INVENTARIO TAT'!J$1)</f>
        <v>0</v>
      </c>
      <c r="K184">
        <f>+SUMIFS(inv!$D$1:$D$1267,inv!$A$1:$A$1267,$B184,inv!$T$1:$T$1267,$A184,inv!$U$1:$U$1267,'DIAS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+SUMIFS(inv!$D$1:$D$1267,inv!$A$1:$A$1267,$B185,inv!$T$1:$T$1267,$A185,inv!$U$1:$U$1267,'DIAS DE INVENTARIO TAT'!E$1)</f>
        <v>0</v>
      </c>
      <c r="F185">
        <f>+SUMIFS(inv!$D$1:$D$1267,inv!$A$1:$A$1267,$B185,inv!$T$1:$T$1267,$A185,inv!$U$1:$U$1267,'DIAS DE INVENTARIO TAT'!F$1)</f>
        <v>0</v>
      </c>
      <c r="G185">
        <f>+SUMIFS(inv!$D$1:$D$1267,inv!$A$1:$A$1267,$B185,inv!$T$1:$T$1267,$A185,inv!$U$1:$U$1267,'DIAS DE INVENTARIO TAT'!G$1)</f>
        <v>0</v>
      </c>
      <c r="H185">
        <f>+SUMIFS(inv!$D$1:$D$1267,inv!$A$1:$A$1267,$B185,inv!$T$1:$T$1267,$A185,inv!$U$1:$U$1267,'DIAS DE INVENTARIO TAT'!H$1)</f>
        <v>0</v>
      </c>
      <c r="I185">
        <f>+SUMIFS(inv!$D$1:$D$1267,inv!$A$1:$A$1267,$B185,inv!$T$1:$T$1267,$A185,inv!$U$1:$U$1267,'DIAS DE INVENTARIO TAT'!I$1)</f>
        <v>0</v>
      </c>
      <c r="J185">
        <f>+SUMIFS(inv!$D$1:$D$1267,inv!$A$1:$A$1267,$B185,inv!$T$1:$T$1267,$A185,inv!$U$1:$U$1267,'DIAS DE INVENTARIO TAT'!J$1)</f>
        <v>0</v>
      </c>
      <c r="K185">
        <f>+SUMIFS(inv!$D$1:$D$1267,inv!$A$1:$A$1267,$B185,inv!$T$1:$T$1267,$A185,inv!$U$1:$U$1267,'DIAS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+SUMIFS(inv!$D$1:$D$1267,inv!$A$1:$A$1267,$B186,inv!$T$1:$T$1267,$A186,inv!$U$1:$U$1267,'DIAS DE INVENTARIO TAT'!E$1)</f>
        <v>0</v>
      </c>
      <c r="F186">
        <f>+SUMIFS(inv!$D$1:$D$1267,inv!$A$1:$A$1267,$B186,inv!$T$1:$T$1267,$A186,inv!$U$1:$U$1267,'DIAS DE INVENTARIO TAT'!F$1)</f>
        <v>0</v>
      </c>
      <c r="G186">
        <f>+SUMIFS(inv!$D$1:$D$1267,inv!$A$1:$A$1267,$B186,inv!$T$1:$T$1267,$A186,inv!$U$1:$U$1267,'DIAS DE INVENTARIO TAT'!G$1)</f>
        <v>0</v>
      </c>
      <c r="H186">
        <f>+SUMIFS(inv!$D$1:$D$1267,inv!$A$1:$A$1267,$B186,inv!$T$1:$T$1267,$A186,inv!$U$1:$U$1267,'DIAS DE INVENTARIO TAT'!H$1)</f>
        <v>0</v>
      </c>
      <c r="I186">
        <f>+SUMIFS(inv!$D$1:$D$1267,inv!$A$1:$A$1267,$B186,inv!$T$1:$T$1267,$A186,inv!$U$1:$U$1267,'DIAS DE INVENTARIO TAT'!I$1)</f>
        <v>0</v>
      </c>
      <c r="J186">
        <f>+SUMIFS(inv!$D$1:$D$1267,inv!$A$1:$A$1267,$B186,inv!$T$1:$T$1267,$A186,inv!$U$1:$U$1267,'DIAS DE INVENTARIO TAT'!J$1)</f>
        <v>0</v>
      </c>
      <c r="K186">
        <f>+SUMIFS(inv!$D$1:$D$1267,inv!$A$1:$A$1267,$B186,inv!$T$1:$T$1267,$A186,inv!$U$1:$U$1267,'DIAS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+SUMIFS(inv!$D$1:$D$1267,inv!$A$1:$A$1267,$B187,inv!$T$1:$T$1267,$A187,inv!$U$1:$U$1267,'DIAS DE INVENTARIO TAT'!E$1)</f>
        <v>0</v>
      </c>
      <c r="F187">
        <f>+SUMIFS(inv!$D$1:$D$1267,inv!$A$1:$A$1267,$B187,inv!$T$1:$T$1267,$A187,inv!$U$1:$U$1267,'DIAS DE INVENTARIO TAT'!F$1)</f>
        <v>0</v>
      </c>
      <c r="G187">
        <f>+SUMIFS(inv!$D$1:$D$1267,inv!$A$1:$A$1267,$B187,inv!$T$1:$T$1267,$A187,inv!$U$1:$U$1267,'DIAS DE INVENTARIO TAT'!G$1)</f>
        <v>0</v>
      </c>
      <c r="H187">
        <f>+SUMIFS(inv!$D$1:$D$1267,inv!$A$1:$A$1267,$B187,inv!$T$1:$T$1267,$A187,inv!$U$1:$U$1267,'DIAS DE INVENTARIO TAT'!H$1)</f>
        <v>0</v>
      </c>
      <c r="I187">
        <f>+SUMIFS(inv!$D$1:$D$1267,inv!$A$1:$A$1267,$B187,inv!$T$1:$T$1267,$A187,inv!$U$1:$U$1267,'DIAS DE INVENTARIO TAT'!I$1)</f>
        <v>0</v>
      </c>
      <c r="J187">
        <f>+SUMIFS(inv!$D$1:$D$1267,inv!$A$1:$A$1267,$B187,inv!$T$1:$T$1267,$A187,inv!$U$1:$U$1267,'DIAS DE INVENTARIO TAT'!J$1)</f>
        <v>0</v>
      </c>
      <c r="K187">
        <f>+SUMIFS(inv!$D$1:$D$1267,inv!$A$1:$A$1267,$B187,inv!$T$1:$T$1267,$A187,inv!$U$1:$U$1267,'DIAS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+SUMIFS(inv!$D$1:$D$1267,inv!$A$1:$A$1267,$B188,inv!$T$1:$T$1267,$A188,inv!$U$1:$U$1267,'DIAS DE INVENTARIO TAT'!E$1)</f>
        <v>0</v>
      </c>
      <c r="F188">
        <f>+SUMIFS(inv!$D$1:$D$1267,inv!$A$1:$A$1267,$B188,inv!$T$1:$T$1267,$A188,inv!$U$1:$U$1267,'DIAS DE INVENTARIO TAT'!F$1)</f>
        <v>0</v>
      </c>
      <c r="G188">
        <f>+SUMIFS(inv!$D$1:$D$1267,inv!$A$1:$A$1267,$B188,inv!$T$1:$T$1267,$A188,inv!$U$1:$U$1267,'DIAS DE INVENTARIO TAT'!G$1)</f>
        <v>0</v>
      </c>
      <c r="H188">
        <f>+SUMIFS(inv!$D$1:$D$1267,inv!$A$1:$A$1267,$B188,inv!$T$1:$T$1267,$A188,inv!$U$1:$U$1267,'DIAS DE INVENTARIO TAT'!H$1)</f>
        <v>0</v>
      </c>
      <c r="I188">
        <f>+SUMIFS(inv!$D$1:$D$1267,inv!$A$1:$A$1267,$B188,inv!$T$1:$T$1267,$A188,inv!$U$1:$U$1267,'DIAS DE INVENTARIO TAT'!I$1)</f>
        <v>0</v>
      </c>
      <c r="J188">
        <f>+SUMIFS(inv!$D$1:$D$1267,inv!$A$1:$A$1267,$B188,inv!$T$1:$T$1267,$A188,inv!$U$1:$U$1267,'DIAS DE INVENTARIO TAT'!J$1)</f>
        <v>0</v>
      </c>
      <c r="K188">
        <f>+SUMIFS(inv!$D$1:$D$1267,inv!$A$1:$A$1267,$B188,inv!$T$1:$T$1267,$A188,inv!$U$1:$U$1267,'DIAS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+SUMIFS(inv!$D$1:$D$1267,inv!$A$1:$A$1267,$B189,inv!$T$1:$T$1267,$A189,inv!$U$1:$U$1267,'DIAS DE INVENTARIO TAT'!E$1)</f>
        <v>0</v>
      </c>
      <c r="F189">
        <f>+SUMIFS(inv!$D$1:$D$1267,inv!$A$1:$A$1267,$B189,inv!$T$1:$T$1267,$A189,inv!$U$1:$U$1267,'DIAS DE INVENTARIO TAT'!F$1)</f>
        <v>0</v>
      </c>
      <c r="G189">
        <f>+SUMIFS(inv!$D$1:$D$1267,inv!$A$1:$A$1267,$B189,inv!$T$1:$T$1267,$A189,inv!$U$1:$U$1267,'DIAS DE INVENTARIO TAT'!G$1)</f>
        <v>0</v>
      </c>
      <c r="H189">
        <f>+SUMIFS(inv!$D$1:$D$1267,inv!$A$1:$A$1267,$B189,inv!$T$1:$T$1267,$A189,inv!$U$1:$U$1267,'DIAS DE INVENTARIO TAT'!H$1)</f>
        <v>0</v>
      </c>
      <c r="I189">
        <f>+SUMIFS(inv!$D$1:$D$1267,inv!$A$1:$A$1267,$B189,inv!$T$1:$T$1267,$A189,inv!$U$1:$U$1267,'DIAS DE INVENTARIO TAT'!I$1)</f>
        <v>0</v>
      </c>
      <c r="J189">
        <f>+SUMIFS(inv!$D$1:$D$1267,inv!$A$1:$A$1267,$B189,inv!$T$1:$T$1267,$A189,inv!$U$1:$U$1267,'DIAS DE INVENTARIO TAT'!J$1)</f>
        <v>0</v>
      </c>
      <c r="K189">
        <f>+SUMIFS(inv!$D$1:$D$1267,inv!$A$1:$A$1267,$B189,inv!$T$1:$T$1267,$A189,inv!$U$1:$U$1267,'DIAS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+SUMIFS(inv!$D$1:$D$1267,inv!$A$1:$A$1267,$B190,inv!$T$1:$T$1267,$A190,inv!$U$1:$U$1267,'DIAS DE INVENTARIO TAT'!E$1)</f>
        <v>0</v>
      </c>
      <c r="F190">
        <f>+SUMIFS(inv!$D$1:$D$1267,inv!$A$1:$A$1267,$B190,inv!$T$1:$T$1267,$A190,inv!$U$1:$U$1267,'DIAS DE INVENTARIO TAT'!F$1)</f>
        <v>0</v>
      </c>
      <c r="G190">
        <f>+SUMIFS(inv!$D$1:$D$1267,inv!$A$1:$A$1267,$B190,inv!$T$1:$T$1267,$A190,inv!$U$1:$U$1267,'DIAS DE INVENTARIO TAT'!G$1)</f>
        <v>0</v>
      </c>
      <c r="H190">
        <f>+SUMIFS(inv!$D$1:$D$1267,inv!$A$1:$A$1267,$B190,inv!$T$1:$T$1267,$A190,inv!$U$1:$U$1267,'DIAS DE INVENTARIO TAT'!H$1)</f>
        <v>0</v>
      </c>
      <c r="I190">
        <f>+SUMIFS(inv!$D$1:$D$1267,inv!$A$1:$A$1267,$B190,inv!$T$1:$T$1267,$A190,inv!$U$1:$U$1267,'DIAS DE INVENTARIO TAT'!I$1)</f>
        <v>0</v>
      </c>
      <c r="J190">
        <f>+SUMIFS(inv!$D$1:$D$1267,inv!$A$1:$A$1267,$B190,inv!$T$1:$T$1267,$A190,inv!$U$1:$U$1267,'DIAS DE INVENTARIO TAT'!J$1)</f>
        <v>0</v>
      </c>
      <c r="K190">
        <f>+SUMIFS(inv!$D$1:$D$1267,inv!$A$1:$A$1267,$B190,inv!$T$1:$T$1267,$A190,inv!$U$1:$U$1267,'DIAS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+SUMIFS(inv!$D$1:$D$1267,inv!$A$1:$A$1267,$B191,inv!$T$1:$T$1267,$A191,inv!$U$1:$U$1267,'DIAS DE INVENTARIO TAT'!E$1)</f>
        <v>0</v>
      </c>
      <c r="F191">
        <f>+SUMIFS(inv!$D$1:$D$1267,inv!$A$1:$A$1267,$B191,inv!$T$1:$T$1267,$A191,inv!$U$1:$U$1267,'DIAS DE INVENTARIO TAT'!F$1)</f>
        <v>0</v>
      </c>
      <c r="G191">
        <f>+SUMIFS(inv!$D$1:$D$1267,inv!$A$1:$A$1267,$B191,inv!$T$1:$T$1267,$A191,inv!$U$1:$U$1267,'DIAS DE INVENTARIO TAT'!G$1)</f>
        <v>0</v>
      </c>
      <c r="H191">
        <f>+SUMIFS(inv!$D$1:$D$1267,inv!$A$1:$A$1267,$B191,inv!$T$1:$T$1267,$A191,inv!$U$1:$U$1267,'DIAS DE INVENTARIO TAT'!H$1)</f>
        <v>0</v>
      </c>
      <c r="I191">
        <f>+SUMIFS(inv!$D$1:$D$1267,inv!$A$1:$A$1267,$B191,inv!$T$1:$T$1267,$A191,inv!$U$1:$U$1267,'DIAS DE INVENTARIO TAT'!I$1)</f>
        <v>0</v>
      </c>
      <c r="J191">
        <f>+SUMIFS(inv!$D$1:$D$1267,inv!$A$1:$A$1267,$B191,inv!$T$1:$T$1267,$A191,inv!$U$1:$U$1267,'DIAS DE INVENTARIO TAT'!J$1)</f>
        <v>0</v>
      </c>
      <c r="K191">
        <f>+SUMIFS(inv!$D$1:$D$1267,inv!$A$1:$A$1267,$B191,inv!$T$1:$T$1267,$A191,inv!$U$1:$U$1267,'DIAS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+SUMIFS(inv!$D$1:$D$1267,inv!$A$1:$A$1267,$B192,inv!$T$1:$T$1267,$A192,inv!$U$1:$U$1267,'DIAS DE INVENTARIO TAT'!E$1)</f>
        <v>0</v>
      </c>
      <c r="F192">
        <f>+SUMIFS(inv!$D$1:$D$1267,inv!$A$1:$A$1267,$B192,inv!$T$1:$T$1267,$A192,inv!$U$1:$U$1267,'DIAS DE INVENTARIO TAT'!F$1)</f>
        <v>0</v>
      </c>
      <c r="G192">
        <f>+SUMIFS(inv!$D$1:$D$1267,inv!$A$1:$A$1267,$B192,inv!$T$1:$T$1267,$A192,inv!$U$1:$U$1267,'DIAS DE INVENTARIO TAT'!G$1)</f>
        <v>0</v>
      </c>
      <c r="H192">
        <f>+SUMIFS(inv!$D$1:$D$1267,inv!$A$1:$A$1267,$B192,inv!$T$1:$T$1267,$A192,inv!$U$1:$U$1267,'DIAS DE INVENTARIO TAT'!H$1)</f>
        <v>0</v>
      </c>
      <c r="I192">
        <f>+SUMIFS(inv!$D$1:$D$1267,inv!$A$1:$A$1267,$B192,inv!$T$1:$T$1267,$A192,inv!$U$1:$U$1267,'DIAS DE INVENTARIO TAT'!I$1)</f>
        <v>0</v>
      </c>
      <c r="J192">
        <f>+SUMIFS(inv!$D$1:$D$1267,inv!$A$1:$A$1267,$B192,inv!$T$1:$T$1267,$A192,inv!$U$1:$U$1267,'DIAS DE INVENTARIO TAT'!J$1)</f>
        <v>0</v>
      </c>
      <c r="K192">
        <f>+SUMIFS(inv!$D$1:$D$1267,inv!$A$1:$A$1267,$B192,inv!$T$1:$T$1267,$A192,inv!$U$1:$U$1267,'DIAS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+SUMIFS(inv!$D$1:$D$1267,inv!$A$1:$A$1267,$B193,inv!$T$1:$T$1267,$A193,inv!$U$1:$U$1267,'DIAS DE INVENTARIO TAT'!E$1)</f>
        <v>0</v>
      </c>
      <c r="F193">
        <f>+SUMIFS(inv!$D$1:$D$1267,inv!$A$1:$A$1267,$B193,inv!$T$1:$T$1267,$A193,inv!$U$1:$U$1267,'DIAS DE INVENTARIO TAT'!F$1)</f>
        <v>0</v>
      </c>
      <c r="G193">
        <f>+SUMIFS(inv!$D$1:$D$1267,inv!$A$1:$A$1267,$B193,inv!$T$1:$T$1267,$A193,inv!$U$1:$U$1267,'DIAS DE INVENTARIO TAT'!G$1)</f>
        <v>0</v>
      </c>
      <c r="H193">
        <f>+SUMIFS(inv!$D$1:$D$1267,inv!$A$1:$A$1267,$B193,inv!$T$1:$T$1267,$A193,inv!$U$1:$U$1267,'DIAS DE INVENTARIO TAT'!H$1)</f>
        <v>0</v>
      </c>
      <c r="I193">
        <f>+SUMIFS(inv!$D$1:$D$1267,inv!$A$1:$A$1267,$B193,inv!$T$1:$T$1267,$A193,inv!$U$1:$U$1267,'DIAS DE INVENTARIO TAT'!I$1)</f>
        <v>0</v>
      </c>
      <c r="J193">
        <f>+SUMIFS(inv!$D$1:$D$1267,inv!$A$1:$A$1267,$B193,inv!$T$1:$T$1267,$A193,inv!$U$1:$U$1267,'DIAS DE INVENTARIO TAT'!J$1)</f>
        <v>0</v>
      </c>
      <c r="K193">
        <f>+SUMIFS(inv!$D$1:$D$1267,inv!$A$1:$A$1267,$B193,inv!$T$1:$T$1267,$A193,inv!$U$1:$U$1267,'DIAS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+SUMIFS(inv!$D$1:$D$1267,inv!$A$1:$A$1267,$B194,inv!$T$1:$T$1267,$A194,inv!$U$1:$U$1267,'DIAS DE INVENTARIO TAT'!E$1)</f>
        <v>0</v>
      </c>
      <c r="F194">
        <f>+SUMIFS(inv!$D$1:$D$1267,inv!$A$1:$A$1267,$B194,inv!$T$1:$T$1267,$A194,inv!$U$1:$U$1267,'DIAS DE INVENTARIO TAT'!F$1)</f>
        <v>0</v>
      </c>
      <c r="G194">
        <f>+SUMIFS(inv!$D$1:$D$1267,inv!$A$1:$A$1267,$B194,inv!$T$1:$T$1267,$A194,inv!$U$1:$U$1267,'DIAS DE INVENTARIO TAT'!G$1)</f>
        <v>0</v>
      </c>
      <c r="H194">
        <f>+SUMIFS(inv!$D$1:$D$1267,inv!$A$1:$A$1267,$B194,inv!$T$1:$T$1267,$A194,inv!$U$1:$U$1267,'DIAS DE INVENTARIO TAT'!H$1)</f>
        <v>0</v>
      </c>
      <c r="I194">
        <f>+SUMIFS(inv!$D$1:$D$1267,inv!$A$1:$A$1267,$B194,inv!$T$1:$T$1267,$A194,inv!$U$1:$U$1267,'DIAS DE INVENTARIO TAT'!I$1)</f>
        <v>0</v>
      </c>
      <c r="J194">
        <f>+SUMIFS(inv!$D$1:$D$1267,inv!$A$1:$A$1267,$B194,inv!$T$1:$T$1267,$A194,inv!$U$1:$U$1267,'DIAS DE INVENTARIO TAT'!J$1)</f>
        <v>0</v>
      </c>
      <c r="K194">
        <f>+SUMIFS(inv!$D$1:$D$1267,inv!$A$1:$A$1267,$B194,inv!$T$1:$T$1267,$A194,inv!$U$1:$U$1267,'DIAS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+SUMIFS(inv!$D$1:$D$1267,inv!$A$1:$A$1267,$B195,inv!$T$1:$T$1267,$A195,inv!$U$1:$U$1267,'DIAS DE INVENTARIO TAT'!E$1)</f>
        <v>0</v>
      </c>
      <c r="F195">
        <f>+SUMIFS(inv!$D$1:$D$1267,inv!$A$1:$A$1267,$B195,inv!$T$1:$T$1267,$A195,inv!$U$1:$U$1267,'DIAS DE INVENTARIO TAT'!F$1)</f>
        <v>0</v>
      </c>
      <c r="G195">
        <f>+SUMIFS(inv!$D$1:$D$1267,inv!$A$1:$A$1267,$B195,inv!$T$1:$T$1267,$A195,inv!$U$1:$U$1267,'DIAS DE INVENTARIO TAT'!G$1)</f>
        <v>0</v>
      </c>
      <c r="H195">
        <f>+SUMIFS(inv!$D$1:$D$1267,inv!$A$1:$A$1267,$B195,inv!$T$1:$T$1267,$A195,inv!$U$1:$U$1267,'DIAS DE INVENTARIO TAT'!H$1)</f>
        <v>0</v>
      </c>
      <c r="I195">
        <f>+SUMIFS(inv!$D$1:$D$1267,inv!$A$1:$A$1267,$B195,inv!$T$1:$T$1267,$A195,inv!$U$1:$U$1267,'DIAS DE INVENTARIO TAT'!I$1)</f>
        <v>0</v>
      </c>
      <c r="J195">
        <f>+SUMIFS(inv!$D$1:$D$1267,inv!$A$1:$A$1267,$B195,inv!$T$1:$T$1267,$A195,inv!$U$1:$U$1267,'DIAS DE INVENTARIO TAT'!J$1)</f>
        <v>0</v>
      </c>
      <c r="K195">
        <f>+SUMIFS(inv!$D$1:$D$1267,inv!$A$1:$A$1267,$B195,inv!$T$1:$T$1267,$A195,inv!$U$1:$U$1267,'DIAS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+SUMIFS(inv!$D$1:$D$1267,inv!$A$1:$A$1267,$B196,inv!$T$1:$T$1267,$A196,inv!$U$1:$U$1267,'DIAS DE INVENTARIO TAT'!E$1)</f>
        <v>0</v>
      </c>
      <c r="F196">
        <f>+SUMIFS(inv!$D$1:$D$1267,inv!$A$1:$A$1267,$B196,inv!$T$1:$T$1267,$A196,inv!$U$1:$U$1267,'DIAS DE INVENTARIO TAT'!F$1)</f>
        <v>0</v>
      </c>
      <c r="G196">
        <f>+SUMIFS(inv!$D$1:$D$1267,inv!$A$1:$A$1267,$B196,inv!$T$1:$T$1267,$A196,inv!$U$1:$U$1267,'DIAS DE INVENTARIO TAT'!G$1)</f>
        <v>0</v>
      </c>
      <c r="H196">
        <f>+SUMIFS(inv!$D$1:$D$1267,inv!$A$1:$A$1267,$B196,inv!$T$1:$T$1267,$A196,inv!$U$1:$U$1267,'DIAS DE INVENTARIO TAT'!H$1)</f>
        <v>0</v>
      </c>
      <c r="I196">
        <f>+SUMIFS(inv!$D$1:$D$1267,inv!$A$1:$A$1267,$B196,inv!$T$1:$T$1267,$A196,inv!$U$1:$U$1267,'DIAS DE INVENTARIO TAT'!I$1)</f>
        <v>0</v>
      </c>
      <c r="J196">
        <f>+SUMIFS(inv!$D$1:$D$1267,inv!$A$1:$A$1267,$B196,inv!$T$1:$T$1267,$A196,inv!$U$1:$U$1267,'DIAS DE INVENTARIO TAT'!J$1)</f>
        <v>0</v>
      </c>
      <c r="K196">
        <f>+SUMIFS(inv!$D$1:$D$1267,inv!$A$1:$A$1267,$B196,inv!$T$1:$T$1267,$A196,inv!$U$1:$U$1267,'DIAS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+SUMIFS(inv!$D$1:$D$1267,inv!$A$1:$A$1267,$B197,inv!$T$1:$T$1267,$A197,inv!$U$1:$U$1267,'DIAS DE INVENTARIO TAT'!E$1)</f>
        <v>0</v>
      </c>
      <c r="F197">
        <f>+SUMIFS(inv!$D$1:$D$1267,inv!$A$1:$A$1267,$B197,inv!$T$1:$T$1267,$A197,inv!$U$1:$U$1267,'DIAS DE INVENTARIO TAT'!F$1)</f>
        <v>0</v>
      </c>
      <c r="G197">
        <f>+SUMIFS(inv!$D$1:$D$1267,inv!$A$1:$A$1267,$B197,inv!$T$1:$T$1267,$A197,inv!$U$1:$U$1267,'DIAS DE INVENTARIO TAT'!G$1)</f>
        <v>0</v>
      </c>
      <c r="H197">
        <f>+SUMIFS(inv!$D$1:$D$1267,inv!$A$1:$A$1267,$B197,inv!$T$1:$T$1267,$A197,inv!$U$1:$U$1267,'DIAS DE INVENTARIO TAT'!H$1)</f>
        <v>0</v>
      </c>
      <c r="I197">
        <f>+SUMIFS(inv!$D$1:$D$1267,inv!$A$1:$A$1267,$B197,inv!$T$1:$T$1267,$A197,inv!$U$1:$U$1267,'DIAS DE INVENTARIO TAT'!I$1)</f>
        <v>0</v>
      </c>
      <c r="J197">
        <f>+SUMIFS(inv!$D$1:$D$1267,inv!$A$1:$A$1267,$B197,inv!$T$1:$T$1267,$A197,inv!$U$1:$U$1267,'DIAS DE INVENTARIO TAT'!J$1)</f>
        <v>0</v>
      </c>
      <c r="K197">
        <f>+SUMIFS(inv!$D$1:$D$1267,inv!$A$1:$A$1267,$B197,inv!$T$1:$T$1267,$A197,inv!$U$1:$U$1267,'DIAS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+SUMIFS(inv!$D$1:$D$1267,inv!$A$1:$A$1267,$B198,inv!$T$1:$T$1267,$A198,inv!$U$1:$U$1267,'DIAS DE INVENTARIO TAT'!E$1)</f>
        <v>0</v>
      </c>
      <c r="F198">
        <f>+SUMIFS(inv!$D$1:$D$1267,inv!$A$1:$A$1267,$B198,inv!$T$1:$T$1267,$A198,inv!$U$1:$U$1267,'DIAS DE INVENTARIO TAT'!F$1)</f>
        <v>0</v>
      </c>
      <c r="G198">
        <f>+SUMIFS(inv!$D$1:$D$1267,inv!$A$1:$A$1267,$B198,inv!$T$1:$T$1267,$A198,inv!$U$1:$U$1267,'DIAS DE INVENTARIO TAT'!G$1)</f>
        <v>0</v>
      </c>
      <c r="H198">
        <f>+SUMIFS(inv!$D$1:$D$1267,inv!$A$1:$A$1267,$B198,inv!$T$1:$T$1267,$A198,inv!$U$1:$U$1267,'DIAS DE INVENTARIO TAT'!H$1)</f>
        <v>0</v>
      </c>
      <c r="I198">
        <f>+SUMIFS(inv!$D$1:$D$1267,inv!$A$1:$A$1267,$B198,inv!$T$1:$T$1267,$A198,inv!$U$1:$U$1267,'DIAS DE INVENTARIO TAT'!I$1)</f>
        <v>0</v>
      </c>
      <c r="J198">
        <f>+SUMIFS(inv!$D$1:$D$1267,inv!$A$1:$A$1267,$B198,inv!$T$1:$T$1267,$A198,inv!$U$1:$U$1267,'DIAS DE INVENTARIO TAT'!J$1)</f>
        <v>0</v>
      </c>
      <c r="K198">
        <f>+SUMIFS(inv!$D$1:$D$1267,inv!$A$1:$A$1267,$B198,inv!$T$1:$T$1267,$A198,inv!$U$1:$U$1267,'DIAS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+SUMIFS(inv!$D$1:$D$1267,inv!$A$1:$A$1267,$B199,inv!$T$1:$T$1267,$A199,inv!$U$1:$U$1267,'DIAS DE INVENTARIO TAT'!E$1)</f>
        <v>0</v>
      </c>
      <c r="F199">
        <f>+SUMIFS(inv!$D$1:$D$1267,inv!$A$1:$A$1267,$B199,inv!$T$1:$T$1267,$A199,inv!$U$1:$U$1267,'DIAS DE INVENTARIO TAT'!F$1)</f>
        <v>0</v>
      </c>
      <c r="G199">
        <f>+SUMIFS(inv!$D$1:$D$1267,inv!$A$1:$A$1267,$B199,inv!$T$1:$T$1267,$A199,inv!$U$1:$U$1267,'DIAS DE INVENTARIO TAT'!G$1)</f>
        <v>0</v>
      </c>
      <c r="H199">
        <f>+SUMIFS(inv!$D$1:$D$1267,inv!$A$1:$A$1267,$B199,inv!$T$1:$T$1267,$A199,inv!$U$1:$U$1267,'DIAS DE INVENTARIO TAT'!H$1)</f>
        <v>0</v>
      </c>
      <c r="I199">
        <f>+SUMIFS(inv!$D$1:$D$1267,inv!$A$1:$A$1267,$B199,inv!$T$1:$T$1267,$A199,inv!$U$1:$U$1267,'DIAS DE INVENTARIO TAT'!I$1)</f>
        <v>0</v>
      </c>
      <c r="J199">
        <f>+SUMIFS(inv!$D$1:$D$1267,inv!$A$1:$A$1267,$B199,inv!$T$1:$T$1267,$A199,inv!$U$1:$U$1267,'DIAS DE INVENTARIO TAT'!J$1)</f>
        <v>0</v>
      </c>
      <c r="K199">
        <f>+SUMIFS(inv!$D$1:$D$1267,inv!$A$1:$A$1267,$B199,inv!$T$1:$T$1267,$A199,inv!$U$1:$U$1267,'DIAS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+SUMIFS(inv!$D$1:$D$1267,inv!$A$1:$A$1267,$B200,inv!$T$1:$T$1267,$A200,inv!$U$1:$U$1267,'DIAS DE INVENTARIO TAT'!E$1)</f>
        <v>0</v>
      </c>
      <c r="F200">
        <f>+SUMIFS(inv!$D$1:$D$1267,inv!$A$1:$A$1267,$B200,inv!$T$1:$T$1267,$A200,inv!$U$1:$U$1267,'DIAS DE INVENTARIO TAT'!F$1)</f>
        <v>0</v>
      </c>
      <c r="G200">
        <f>+SUMIFS(inv!$D$1:$D$1267,inv!$A$1:$A$1267,$B200,inv!$T$1:$T$1267,$A200,inv!$U$1:$U$1267,'DIAS DE INVENTARIO TAT'!G$1)</f>
        <v>0</v>
      </c>
      <c r="H200">
        <f>+SUMIFS(inv!$D$1:$D$1267,inv!$A$1:$A$1267,$B200,inv!$T$1:$T$1267,$A200,inv!$U$1:$U$1267,'DIAS DE INVENTARIO TAT'!H$1)</f>
        <v>0</v>
      </c>
      <c r="I200">
        <f>+SUMIFS(inv!$D$1:$D$1267,inv!$A$1:$A$1267,$B200,inv!$T$1:$T$1267,$A200,inv!$U$1:$U$1267,'DIAS DE INVENTARIO TAT'!I$1)</f>
        <v>0</v>
      </c>
      <c r="J200">
        <f>+SUMIFS(inv!$D$1:$D$1267,inv!$A$1:$A$1267,$B200,inv!$T$1:$T$1267,$A200,inv!$U$1:$U$1267,'DIAS DE INVENTARIO TAT'!J$1)</f>
        <v>0</v>
      </c>
      <c r="K200">
        <f>+SUMIFS(inv!$D$1:$D$1267,inv!$A$1:$A$1267,$B200,inv!$T$1:$T$1267,$A200,inv!$U$1:$U$1267,'DIAS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+SUMIFS(inv!$D$1:$D$1267,inv!$A$1:$A$1267,$B201,inv!$T$1:$T$1267,$A201,inv!$U$1:$U$1267,'DIAS DE INVENTARIO TAT'!E$1)</f>
        <v>0</v>
      </c>
      <c r="F201">
        <f>+SUMIFS(inv!$D$1:$D$1267,inv!$A$1:$A$1267,$B201,inv!$T$1:$T$1267,$A201,inv!$U$1:$U$1267,'DIAS DE INVENTARIO TAT'!F$1)</f>
        <v>0</v>
      </c>
      <c r="G201">
        <f>+SUMIFS(inv!$D$1:$D$1267,inv!$A$1:$A$1267,$B201,inv!$T$1:$T$1267,$A201,inv!$U$1:$U$1267,'DIAS DE INVENTARIO TAT'!G$1)</f>
        <v>0</v>
      </c>
      <c r="H201">
        <f>+SUMIFS(inv!$D$1:$D$1267,inv!$A$1:$A$1267,$B201,inv!$T$1:$T$1267,$A201,inv!$U$1:$U$1267,'DIAS DE INVENTARIO TAT'!H$1)</f>
        <v>0</v>
      </c>
      <c r="I201">
        <f>+SUMIFS(inv!$D$1:$D$1267,inv!$A$1:$A$1267,$B201,inv!$T$1:$T$1267,$A201,inv!$U$1:$U$1267,'DIAS DE INVENTARIO TAT'!I$1)</f>
        <v>0</v>
      </c>
      <c r="J201">
        <f>+SUMIFS(inv!$D$1:$D$1267,inv!$A$1:$A$1267,$B201,inv!$T$1:$T$1267,$A201,inv!$U$1:$U$1267,'DIAS DE INVENTARIO TAT'!J$1)</f>
        <v>0</v>
      </c>
      <c r="K201">
        <f>+SUMIFS(inv!$D$1:$D$1267,inv!$A$1:$A$1267,$B201,inv!$T$1:$T$1267,$A201,inv!$U$1:$U$1267,'DIAS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+SUMIFS(inv!$D$1:$D$1267,inv!$A$1:$A$1267,$B202,inv!$T$1:$T$1267,$A202,inv!$U$1:$U$1267,'DIAS DE INVENTARIO TAT'!E$1)</f>
        <v>0</v>
      </c>
      <c r="F202">
        <f>+SUMIFS(inv!$D$1:$D$1267,inv!$A$1:$A$1267,$B202,inv!$T$1:$T$1267,$A202,inv!$U$1:$U$1267,'DIAS DE INVENTARIO TAT'!F$1)</f>
        <v>0</v>
      </c>
      <c r="G202">
        <f>+SUMIFS(inv!$D$1:$D$1267,inv!$A$1:$A$1267,$B202,inv!$T$1:$T$1267,$A202,inv!$U$1:$U$1267,'DIAS DE INVENTARIO TAT'!G$1)</f>
        <v>0</v>
      </c>
      <c r="H202">
        <f>+SUMIFS(inv!$D$1:$D$1267,inv!$A$1:$A$1267,$B202,inv!$T$1:$T$1267,$A202,inv!$U$1:$U$1267,'DIAS DE INVENTARIO TAT'!H$1)</f>
        <v>0</v>
      </c>
      <c r="I202">
        <f>+SUMIFS(inv!$D$1:$D$1267,inv!$A$1:$A$1267,$B202,inv!$T$1:$T$1267,$A202,inv!$U$1:$U$1267,'DIAS DE INVENTARIO TAT'!I$1)</f>
        <v>0</v>
      </c>
      <c r="J202">
        <f>+SUMIFS(inv!$D$1:$D$1267,inv!$A$1:$A$1267,$B202,inv!$T$1:$T$1267,$A202,inv!$U$1:$U$1267,'DIAS DE INVENTARIO TAT'!J$1)</f>
        <v>0</v>
      </c>
      <c r="K202">
        <f>+SUMIFS(inv!$D$1:$D$1267,inv!$A$1:$A$1267,$B202,inv!$T$1:$T$1267,$A202,inv!$U$1:$U$1267,'DIAS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+SUMIFS(inv!$D$1:$D$1267,inv!$A$1:$A$1267,$B203,inv!$T$1:$T$1267,$A203,inv!$U$1:$U$1267,'DIAS DE INVENTARIO TAT'!E$1)</f>
        <v>0</v>
      </c>
      <c r="F203">
        <f>+SUMIFS(inv!$D$1:$D$1267,inv!$A$1:$A$1267,$B203,inv!$T$1:$T$1267,$A203,inv!$U$1:$U$1267,'DIAS DE INVENTARIO TAT'!F$1)</f>
        <v>0</v>
      </c>
      <c r="G203">
        <f>+SUMIFS(inv!$D$1:$D$1267,inv!$A$1:$A$1267,$B203,inv!$T$1:$T$1267,$A203,inv!$U$1:$U$1267,'DIAS DE INVENTARIO TAT'!G$1)</f>
        <v>0</v>
      </c>
      <c r="H203">
        <f>+SUMIFS(inv!$D$1:$D$1267,inv!$A$1:$A$1267,$B203,inv!$T$1:$T$1267,$A203,inv!$U$1:$U$1267,'DIAS DE INVENTARIO TAT'!H$1)</f>
        <v>0</v>
      </c>
      <c r="I203">
        <f>+SUMIFS(inv!$D$1:$D$1267,inv!$A$1:$A$1267,$B203,inv!$T$1:$T$1267,$A203,inv!$U$1:$U$1267,'DIAS DE INVENTARIO TAT'!I$1)</f>
        <v>0</v>
      </c>
      <c r="J203">
        <f>+SUMIFS(inv!$D$1:$D$1267,inv!$A$1:$A$1267,$B203,inv!$T$1:$T$1267,$A203,inv!$U$1:$U$1267,'DIAS DE INVENTARIO TAT'!J$1)</f>
        <v>0</v>
      </c>
      <c r="K203">
        <f>+SUMIFS(inv!$D$1:$D$1267,inv!$A$1:$A$1267,$B203,inv!$T$1:$T$1267,$A203,inv!$U$1:$U$1267,'DIAS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+SUMIFS(inv!$D$1:$D$1267,inv!$A$1:$A$1267,$B204,inv!$T$1:$T$1267,$A204,inv!$U$1:$U$1267,'DIAS DE INVENTARIO TAT'!E$1)</f>
        <v>0</v>
      </c>
      <c r="F204">
        <f>+SUMIFS(inv!$D$1:$D$1267,inv!$A$1:$A$1267,$B204,inv!$T$1:$T$1267,$A204,inv!$U$1:$U$1267,'DIAS DE INVENTARIO TAT'!F$1)</f>
        <v>0</v>
      </c>
      <c r="G204">
        <f>+SUMIFS(inv!$D$1:$D$1267,inv!$A$1:$A$1267,$B204,inv!$T$1:$T$1267,$A204,inv!$U$1:$U$1267,'DIAS DE INVENTARIO TAT'!G$1)</f>
        <v>0</v>
      </c>
      <c r="H204">
        <f>+SUMIFS(inv!$D$1:$D$1267,inv!$A$1:$A$1267,$B204,inv!$T$1:$T$1267,$A204,inv!$U$1:$U$1267,'DIAS DE INVENTARIO TAT'!H$1)</f>
        <v>0</v>
      </c>
      <c r="I204">
        <f>+SUMIFS(inv!$D$1:$D$1267,inv!$A$1:$A$1267,$B204,inv!$T$1:$T$1267,$A204,inv!$U$1:$U$1267,'DIAS DE INVENTARIO TAT'!I$1)</f>
        <v>0</v>
      </c>
      <c r="J204">
        <f>+SUMIFS(inv!$D$1:$D$1267,inv!$A$1:$A$1267,$B204,inv!$T$1:$T$1267,$A204,inv!$U$1:$U$1267,'DIAS DE INVENTARIO TAT'!J$1)</f>
        <v>0</v>
      </c>
      <c r="K204">
        <f>+SUMIFS(inv!$D$1:$D$1267,inv!$A$1:$A$1267,$B204,inv!$T$1:$T$1267,$A204,inv!$U$1:$U$1267,'DIAS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+SUMIFS(inv!$D$1:$D$1267,inv!$A$1:$A$1267,$B205,inv!$T$1:$T$1267,$A205,inv!$U$1:$U$1267,'DIAS DE INVENTARIO TAT'!E$1)</f>
        <v>0</v>
      </c>
      <c r="F205">
        <f>+SUMIFS(inv!$D$1:$D$1267,inv!$A$1:$A$1267,$B205,inv!$T$1:$T$1267,$A205,inv!$U$1:$U$1267,'DIAS DE INVENTARIO TAT'!F$1)</f>
        <v>0</v>
      </c>
      <c r="G205">
        <f>+SUMIFS(inv!$D$1:$D$1267,inv!$A$1:$A$1267,$B205,inv!$T$1:$T$1267,$A205,inv!$U$1:$U$1267,'DIAS DE INVENTARIO TAT'!G$1)</f>
        <v>0</v>
      </c>
      <c r="H205">
        <f>+SUMIFS(inv!$D$1:$D$1267,inv!$A$1:$A$1267,$B205,inv!$T$1:$T$1267,$A205,inv!$U$1:$U$1267,'DIAS DE INVENTARIO TAT'!H$1)</f>
        <v>0</v>
      </c>
      <c r="I205">
        <f>+SUMIFS(inv!$D$1:$D$1267,inv!$A$1:$A$1267,$B205,inv!$T$1:$T$1267,$A205,inv!$U$1:$U$1267,'DIAS DE INVENTARIO TAT'!I$1)</f>
        <v>0</v>
      </c>
      <c r="J205">
        <f>+SUMIFS(inv!$D$1:$D$1267,inv!$A$1:$A$1267,$B205,inv!$T$1:$T$1267,$A205,inv!$U$1:$U$1267,'DIAS DE INVENTARIO TAT'!J$1)</f>
        <v>0</v>
      </c>
      <c r="K205">
        <f>+SUMIFS(inv!$D$1:$D$1267,inv!$A$1:$A$1267,$B205,inv!$T$1:$T$1267,$A205,inv!$U$1:$U$1267,'DIAS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+SUMIFS(inv!$D$1:$D$1267,inv!$A$1:$A$1267,$B206,inv!$T$1:$T$1267,$A206,inv!$U$1:$U$1267,'DIAS DE INVENTARIO TAT'!E$1)</f>
        <v>0</v>
      </c>
      <c r="F206">
        <f>+SUMIFS(inv!$D$1:$D$1267,inv!$A$1:$A$1267,$B206,inv!$T$1:$T$1267,$A206,inv!$U$1:$U$1267,'DIAS DE INVENTARIO TAT'!F$1)</f>
        <v>0</v>
      </c>
      <c r="G206">
        <f>+SUMIFS(inv!$D$1:$D$1267,inv!$A$1:$A$1267,$B206,inv!$T$1:$T$1267,$A206,inv!$U$1:$U$1267,'DIAS DE INVENTARIO TAT'!G$1)</f>
        <v>0</v>
      </c>
      <c r="H206">
        <f>+SUMIFS(inv!$D$1:$D$1267,inv!$A$1:$A$1267,$B206,inv!$T$1:$T$1267,$A206,inv!$U$1:$U$1267,'DIAS DE INVENTARIO TAT'!H$1)</f>
        <v>0</v>
      </c>
      <c r="I206">
        <f>+SUMIFS(inv!$D$1:$D$1267,inv!$A$1:$A$1267,$B206,inv!$T$1:$T$1267,$A206,inv!$U$1:$U$1267,'DIAS DE INVENTARIO TAT'!I$1)</f>
        <v>0</v>
      </c>
      <c r="J206">
        <f>+SUMIFS(inv!$D$1:$D$1267,inv!$A$1:$A$1267,$B206,inv!$T$1:$T$1267,$A206,inv!$U$1:$U$1267,'DIAS DE INVENTARIO TAT'!J$1)</f>
        <v>0</v>
      </c>
      <c r="K206">
        <f>+SUMIFS(inv!$D$1:$D$1267,inv!$A$1:$A$1267,$B206,inv!$T$1:$T$1267,$A206,inv!$U$1:$U$1267,'DIAS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+SUMIFS(inv!$D$1:$D$1267,inv!$A$1:$A$1267,$B207,inv!$T$1:$T$1267,$A207,inv!$U$1:$U$1267,'DIAS DE INVENTARIO TAT'!E$1)</f>
        <v>0</v>
      </c>
      <c r="F207">
        <f>+SUMIFS(inv!$D$1:$D$1267,inv!$A$1:$A$1267,$B207,inv!$T$1:$T$1267,$A207,inv!$U$1:$U$1267,'DIAS DE INVENTARIO TAT'!F$1)</f>
        <v>0</v>
      </c>
      <c r="G207">
        <f>+SUMIFS(inv!$D$1:$D$1267,inv!$A$1:$A$1267,$B207,inv!$T$1:$T$1267,$A207,inv!$U$1:$U$1267,'DIAS DE INVENTARIO TAT'!G$1)</f>
        <v>0</v>
      </c>
      <c r="H207">
        <f>+SUMIFS(inv!$D$1:$D$1267,inv!$A$1:$A$1267,$B207,inv!$T$1:$T$1267,$A207,inv!$U$1:$U$1267,'DIAS DE INVENTARIO TAT'!H$1)</f>
        <v>0</v>
      </c>
      <c r="I207">
        <f>+SUMIFS(inv!$D$1:$D$1267,inv!$A$1:$A$1267,$B207,inv!$T$1:$T$1267,$A207,inv!$U$1:$U$1267,'DIAS DE INVENTARIO TAT'!I$1)</f>
        <v>0</v>
      </c>
      <c r="J207">
        <f>+SUMIFS(inv!$D$1:$D$1267,inv!$A$1:$A$1267,$B207,inv!$T$1:$T$1267,$A207,inv!$U$1:$U$1267,'DIAS DE INVENTARIO TAT'!J$1)</f>
        <v>0</v>
      </c>
      <c r="K207">
        <f>+SUMIFS(inv!$D$1:$D$1267,inv!$A$1:$A$1267,$B207,inv!$T$1:$T$1267,$A207,inv!$U$1:$U$1267,'DIAS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+SUMIFS(inv!$D$1:$D$1267,inv!$A$1:$A$1267,$B208,inv!$T$1:$T$1267,$A208,inv!$U$1:$U$1267,'DIAS DE INVENTARIO TAT'!E$1)</f>
        <v>0</v>
      </c>
      <c r="F208">
        <f>+SUMIFS(inv!$D$1:$D$1267,inv!$A$1:$A$1267,$B208,inv!$T$1:$T$1267,$A208,inv!$U$1:$U$1267,'DIAS DE INVENTARIO TAT'!F$1)</f>
        <v>0</v>
      </c>
      <c r="G208">
        <f>+SUMIFS(inv!$D$1:$D$1267,inv!$A$1:$A$1267,$B208,inv!$T$1:$T$1267,$A208,inv!$U$1:$U$1267,'DIAS DE INVENTARIO TAT'!G$1)</f>
        <v>0</v>
      </c>
      <c r="H208">
        <f>+SUMIFS(inv!$D$1:$D$1267,inv!$A$1:$A$1267,$B208,inv!$T$1:$T$1267,$A208,inv!$U$1:$U$1267,'DIAS DE INVENTARIO TAT'!H$1)</f>
        <v>0</v>
      </c>
      <c r="I208">
        <f>+SUMIFS(inv!$D$1:$D$1267,inv!$A$1:$A$1267,$B208,inv!$T$1:$T$1267,$A208,inv!$U$1:$U$1267,'DIAS DE INVENTARIO TAT'!I$1)</f>
        <v>0</v>
      </c>
      <c r="J208">
        <f>+SUMIFS(inv!$D$1:$D$1267,inv!$A$1:$A$1267,$B208,inv!$T$1:$T$1267,$A208,inv!$U$1:$U$1267,'DIAS DE INVENTARIO TAT'!J$1)</f>
        <v>0</v>
      </c>
      <c r="K208">
        <f>+SUMIFS(inv!$D$1:$D$1267,inv!$A$1:$A$1267,$B208,inv!$T$1:$T$1267,$A208,inv!$U$1:$U$1267,'DIAS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+SUMIFS(inv!$D$1:$D$1267,inv!$A$1:$A$1267,$B209,inv!$T$1:$T$1267,$A209,inv!$U$1:$U$1267,'DIAS DE INVENTARIO TAT'!E$1)</f>
        <v>0</v>
      </c>
      <c r="F209">
        <f>+SUMIFS(inv!$D$1:$D$1267,inv!$A$1:$A$1267,$B209,inv!$T$1:$T$1267,$A209,inv!$U$1:$U$1267,'DIAS DE INVENTARIO TAT'!F$1)</f>
        <v>0</v>
      </c>
      <c r="G209">
        <f>+SUMIFS(inv!$D$1:$D$1267,inv!$A$1:$A$1267,$B209,inv!$T$1:$T$1267,$A209,inv!$U$1:$U$1267,'DIAS DE INVENTARIO TAT'!G$1)</f>
        <v>0</v>
      </c>
      <c r="H209">
        <f>+SUMIFS(inv!$D$1:$D$1267,inv!$A$1:$A$1267,$B209,inv!$T$1:$T$1267,$A209,inv!$U$1:$U$1267,'DIAS DE INVENTARIO TAT'!H$1)</f>
        <v>0</v>
      </c>
      <c r="I209">
        <f>+SUMIFS(inv!$D$1:$D$1267,inv!$A$1:$A$1267,$B209,inv!$T$1:$T$1267,$A209,inv!$U$1:$U$1267,'DIAS DE INVENTARIO TAT'!I$1)</f>
        <v>0</v>
      </c>
      <c r="J209">
        <f>+SUMIFS(inv!$D$1:$D$1267,inv!$A$1:$A$1267,$B209,inv!$T$1:$T$1267,$A209,inv!$U$1:$U$1267,'DIAS DE INVENTARIO TAT'!J$1)</f>
        <v>0</v>
      </c>
      <c r="K209">
        <f>+SUMIFS(inv!$D$1:$D$1267,inv!$A$1:$A$1267,$B209,inv!$T$1:$T$1267,$A209,inv!$U$1:$U$1267,'DIAS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+SUMIFS(inv!$D$1:$D$1267,inv!$A$1:$A$1267,$B210,inv!$T$1:$T$1267,$A210,inv!$U$1:$U$1267,'DIAS DE INVENTARIO TAT'!E$1)</f>
        <v>0</v>
      </c>
      <c r="F210">
        <f>+SUMIFS(inv!$D$1:$D$1267,inv!$A$1:$A$1267,$B210,inv!$T$1:$T$1267,$A210,inv!$U$1:$U$1267,'DIAS DE INVENTARIO TAT'!F$1)</f>
        <v>0</v>
      </c>
      <c r="G210">
        <f>+SUMIFS(inv!$D$1:$D$1267,inv!$A$1:$A$1267,$B210,inv!$T$1:$T$1267,$A210,inv!$U$1:$U$1267,'DIAS DE INVENTARIO TAT'!G$1)</f>
        <v>0</v>
      </c>
      <c r="H210">
        <f>+SUMIFS(inv!$D$1:$D$1267,inv!$A$1:$A$1267,$B210,inv!$T$1:$T$1267,$A210,inv!$U$1:$U$1267,'DIAS DE INVENTARIO TAT'!H$1)</f>
        <v>0</v>
      </c>
      <c r="I210">
        <f>+SUMIFS(inv!$D$1:$D$1267,inv!$A$1:$A$1267,$B210,inv!$T$1:$T$1267,$A210,inv!$U$1:$U$1267,'DIAS DE INVENTARIO TAT'!I$1)</f>
        <v>0</v>
      </c>
      <c r="J210">
        <f>+SUMIFS(inv!$D$1:$D$1267,inv!$A$1:$A$1267,$B210,inv!$T$1:$T$1267,$A210,inv!$U$1:$U$1267,'DIAS DE INVENTARIO TAT'!J$1)</f>
        <v>0</v>
      </c>
      <c r="K210">
        <f>+SUMIFS(inv!$D$1:$D$1267,inv!$A$1:$A$1267,$B210,inv!$T$1:$T$1267,$A210,inv!$U$1:$U$1267,'DIAS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+SUMIFS(inv!$D$1:$D$1267,inv!$A$1:$A$1267,$B211,inv!$T$1:$T$1267,$A211,inv!$U$1:$U$1267,'DIAS DE INVENTARIO TAT'!E$1)</f>
        <v>0</v>
      </c>
      <c r="F211">
        <f>+SUMIFS(inv!$D$1:$D$1267,inv!$A$1:$A$1267,$B211,inv!$T$1:$T$1267,$A211,inv!$U$1:$U$1267,'DIAS DE INVENTARIO TAT'!F$1)</f>
        <v>0</v>
      </c>
      <c r="G211">
        <f>+SUMIFS(inv!$D$1:$D$1267,inv!$A$1:$A$1267,$B211,inv!$T$1:$T$1267,$A211,inv!$U$1:$U$1267,'DIAS DE INVENTARIO TAT'!G$1)</f>
        <v>0</v>
      </c>
      <c r="H211">
        <f>+SUMIFS(inv!$D$1:$D$1267,inv!$A$1:$A$1267,$B211,inv!$T$1:$T$1267,$A211,inv!$U$1:$U$1267,'DIAS DE INVENTARIO TAT'!H$1)</f>
        <v>0</v>
      </c>
      <c r="I211">
        <f>+SUMIFS(inv!$D$1:$D$1267,inv!$A$1:$A$1267,$B211,inv!$T$1:$T$1267,$A211,inv!$U$1:$U$1267,'DIAS DE INVENTARIO TAT'!I$1)</f>
        <v>0</v>
      </c>
      <c r="J211">
        <f>+SUMIFS(inv!$D$1:$D$1267,inv!$A$1:$A$1267,$B211,inv!$T$1:$T$1267,$A211,inv!$U$1:$U$1267,'DIAS DE INVENTARIO TAT'!J$1)</f>
        <v>0</v>
      </c>
      <c r="K211">
        <f>+SUMIFS(inv!$D$1:$D$1267,inv!$A$1:$A$1267,$B211,inv!$T$1:$T$1267,$A211,inv!$U$1:$U$1267,'DIAS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+SUMIFS(inv!$D$1:$D$1267,inv!$A$1:$A$1267,$B212,inv!$T$1:$T$1267,$A212,inv!$U$1:$U$1267,'DIAS DE INVENTARIO TAT'!E$1)</f>
        <v>0</v>
      </c>
      <c r="F212">
        <f>+SUMIFS(inv!$D$1:$D$1267,inv!$A$1:$A$1267,$B212,inv!$T$1:$T$1267,$A212,inv!$U$1:$U$1267,'DIAS DE INVENTARIO TAT'!F$1)</f>
        <v>0</v>
      </c>
      <c r="G212">
        <f>+SUMIFS(inv!$D$1:$D$1267,inv!$A$1:$A$1267,$B212,inv!$T$1:$T$1267,$A212,inv!$U$1:$U$1267,'DIAS DE INVENTARIO TAT'!G$1)</f>
        <v>0</v>
      </c>
      <c r="H212">
        <f>+SUMIFS(inv!$D$1:$D$1267,inv!$A$1:$A$1267,$B212,inv!$T$1:$T$1267,$A212,inv!$U$1:$U$1267,'DIAS DE INVENTARIO TAT'!H$1)</f>
        <v>0</v>
      </c>
      <c r="I212">
        <f>+SUMIFS(inv!$D$1:$D$1267,inv!$A$1:$A$1267,$B212,inv!$T$1:$T$1267,$A212,inv!$U$1:$U$1267,'DIAS DE INVENTARIO TAT'!I$1)</f>
        <v>0</v>
      </c>
      <c r="J212">
        <f>+SUMIFS(inv!$D$1:$D$1267,inv!$A$1:$A$1267,$B212,inv!$T$1:$T$1267,$A212,inv!$U$1:$U$1267,'DIAS DE INVENTARIO TAT'!J$1)</f>
        <v>0</v>
      </c>
      <c r="K212">
        <f>+SUMIFS(inv!$D$1:$D$1267,inv!$A$1:$A$1267,$B212,inv!$T$1:$T$1267,$A212,inv!$U$1:$U$1267,'DIAS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+SUMIFS(inv!$D$1:$D$1267,inv!$A$1:$A$1267,$B213,inv!$T$1:$T$1267,$A213,inv!$U$1:$U$1267,'DIAS DE INVENTARIO TAT'!E$1)</f>
        <v>0</v>
      </c>
      <c r="F213">
        <f>+SUMIFS(inv!$D$1:$D$1267,inv!$A$1:$A$1267,$B213,inv!$T$1:$T$1267,$A213,inv!$U$1:$U$1267,'DIAS DE INVENTARIO TAT'!F$1)</f>
        <v>0</v>
      </c>
      <c r="G213">
        <f>+SUMIFS(inv!$D$1:$D$1267,inv!$A$1:$A$1267,$B213,inv!$T$1:$T$1267,$A213,inv!$U$1:$U$1267,'DIAS DE INVENTARIO TAT'!G$1)</f>
        <v>0</v>
      </c>
      <c r="H213">
        <f>+SUMIFS(inv!$D$1:$D$1267,inv!$A$1:$A$1267,$B213,inv!$T$1:$T$1267,$A213,inv!$U$1:$U$1267,'DIAS DE INVENTARIO TAT'!H$1)</f>
        <v>0</v>
      </c>
      <c r="I213">
        <f>+SUMIFS(inv!$D$1:$D$1267,inv!$A$1:$A$1267,$B213,inv!$T$1:$T$1267,$A213,inv!$U$1:$U$1267,'DIAS DE INVENTARIO TAT'!I$1)</f>
        <v>0</v>
      </c>
      <c r="J213">
        <f>+SUMIFS(inv!$D$1:$D$1267,inv!$A$1:$A$1267,$B213,inv!$T$1:$T$1267,$A213,inv!$U$1:$U$1267,'DIAS DE INVENTARIO TAT'!J$1)</f>
        <v>0</v>
      </c>
      <c r="K213">
        <f>+SUMIFS(inv!$D$1:$D$1267,inv!$A$1:$A$1267,$B213,inv!$T$1:$T$1267,$A213,inv!$U$1:$U$1267,'DIAS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+SUMIFS(inv!$D$1:$D$1267,inv!$A$1:$A$1267,$B214,inv!$T$1:$T$1267,$A214,inv!$U$1:$U$1267,'DIAS DE INVENTARIO TAT'!E$1)</f>
        <v>0</v>
      </c>
      <c r="F214">
        <f>+SUMIFS(inv!$D$1:$D$1267,inv!$A$1:$A$1267,$B214,inv!$T$1:$T$1267,$A214,inv!$U$1:$U$1267,'DIAS DE INVENTARIO TAT'!F$1)</f>
        <v>0</v>
      </c>
      <c r="G214">
        <f>+SUMIFS(inv!$D$1:$D$1267,inv!$A$1:$A$1267,$B214,inv!$T$1:$T$1267,$A214,inv!$U$1:$U$1267,'DIAS DE INVENTARIO TAT'!G$1)</f>
        <v>0</v>
      </c>
      <c r="H214">
        <f>+SUMIFS(inv!$D$1:$D$1267,inv!$A$1:$A$1267,$B214,inv!$T$1:$T$1267,$A214,inv!$U$1:$U$1267,'DIAS DE INVENTARIO TAT'!H$1)</f>
        <v>0</v>
      </c>
      <c r="I214">
        <f>+SUMIFS(inv!$D$1:$D$1267,inv!$A$1:$A$1267,$B214,inv!$T$1:$T$1267,$A214,inv!$U$1:$U$1267,'DIAS DE INVENTARIO TAT'!I$1)</f>
        <v>0</v>
      </c>
      <c r="J214">
        <f>+SUMIFS(inv!$D$1:$D$1267,inv!$A$1:$A$1267,$B214,inv!$T$1:$T$1267,$A214,inv!$U$1:$U$1267,'DIAS DE INVENTARIO TAT'!J$1)</f>
        <v>0</v>
      </c>
      <c r="K214">
        <f>+SUMIFS(inv!$D$1:$D$1267,inv!$A$1:$A$1267,$B214,inv!$T$1:$T$1267,$A214,inv!$U$1:$U$1267,'DIAS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+SUMIFS(inv!$D$1:$D$1267,inv!$A$1:$A$1267,$B215,inv!$T$1:$T$1267,$A215,inv!$U$1:$U$1267,'DIAS DE INVENTARIO TAT'!E$1)</f>
        <v>0</v>
      </c>
      <c r="F215">
        <f>+SUMIFS(inv!$D$1:$D$1267,inv!$A$1:$A$1267,$B215,inv!$T$1:$T$1267,$A215,inv!$U$1:$U$1267,'DIAS DE INVENTARIO TAT'!F$1)</f>
        <v>0</v>
      </c>
      <c r="G215">
        <f>+SUMIFS(inv!$D$1:$D$1267,inv!$A$1:$A$1267,$B215,inv!$T$1:$T$1267,$A215,inv!$U$1:$U$1267,'DIAS DE INVENTARIO TAT'!G$1)</f>
        <v>0</v>
      </c>
      <c r="H215">
        <f>+SUMIFS(inv!$D$1:$D$1267,inv!$A$1:$A$1267,$B215,inv!$T$1:$T$1267,$A215,inv!$U$1:$U$1267,'DIAS DE INVENTARIO TAT'!H$1)</f>
        <v>0</v>
      </c>
      <c r="I215">
        <f>+SUMIFS(inv!$D$1:$D$1267,inv!$A$1:$A$1267,$B215,inv!$T$1:$T$1267,$A215,inv!$U$1:$U$1267,'DIAS DE INVENTARIO TAT'!I$1)</f>
        <v>0</v>
      </c>
      <c r="J215">
        <f>+SUMIFS(inv!$D$1:$D$1267,inv!$A$1:$A$1267,$B215,inv!$T$1:$T$1267,$A215,inv!$U$1:$U$1267,'DIAS DE INVENTARIO TAT'!J$1)</f>
        <v>0</v>
      </c>
      <c r="K215">
        <f>+SUMIFS(inv!$D$1:$D$1267,inv!$A$1:$A$1267,$B215,inv!$T$1:$T$1267,$A215,inv!$U$1:$U$1267,'DIAS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+SUMIFS(inv!$D$1:$D$1267,inv!$A$1:$A$1267,$B216,inv!$T$1:$T$1267,$A216,inv!$U$1:$U$1267,'DIAS DE INVENTARIO TAT'!E$1)</f>
        <v>0</v>
      </c>
      <c r="F216">
        <f>+SUMIFS(inv!$D$1:$D$1267,inv!$A$1:$A$1267,$B216,inv!$T$1:$T$1267,$A216,inv!$U$1:$U$1267,'DIAS DE INVENTARIO TAT'!F$1)</f>
        <v>0</v>
      </c>
      <c r="G216">
        <f>+SUMIFS(inv!$D$1:$D$1267,inv!$A$1:$A$1267,$B216,inv!$T$1:$T$1267,$A216,inv!$U$1:$U$1267,'DIAS DE INVENTARIO TAT'!G$1)</f>
        <v>0</v>
      </c>
      <c r="H216">
        <f>+SUMIFS(inv!$D$1:$D$1267,inv!$A$1:$A$1267,$B216,inv!$T$1:$T$1267,$A216,inv!$U$1:$U$1267,'DIAS DE INVENTARIO TAT'!H$1)</f>
        <v>0</v>
      </c>
      <c r="I216">
        <f>+SUMIFS(inv!$D$1:$D$1267,inv!$A$1:$A$1267,$B216,inv!$T$1:$T$1267,$A216,inv!$U$1:$U$1267,'DIAS DE INVENTARIO TAT'!I$1)</f>
        <v>0</v>
      </c>
      <c r="J216">
        <f>+SUMIFS(inv!$D$1:$D$1267,inv!$A$1:$A$1267,$B216,inv!$T$1:$T$1267,$A216,inv!$U$1:$U$1267,'DIAS DE INVENTARIO TAT'!J$1)</f>
        <v>0</v>
      </c>
      <c r="K216">
        <f>+SUMIFS(inv!$D$1:$D$1267,inv!$A$1:$A$1267,$B216,inv!$T$1:$T$1267,$A216,inv!$U$1:$U$1267,'DIAS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+SUMIFS(inv!$D$1:$D$1267,inv!$A$1:$A$1267,$B217,inv!$T$1:$T$1267,$A217,inv!$U$1:$U$1267,'DIAS DE INVENTARIO TAT'!E$1)</f>
        <v>0</v>
      </c>
      <c r="F217">
        <f>+SUMIFS(inv!$D$1:$D$1267,inv!$A$1:$A$1267,$B217,inv!$T$1:$T$1267,$A217,inv!$U$1:$U$1267,'DIAS DE INVENTARIO TAT'!F$1)</f>
        <v>0</v>
      </c>
      <c r="G217">
        <f>+SUMIFS(inv!$D$1:$D$1267,inv!$A$1:$A$1267,$B217,inv!$T$1:$T$1267,$A217,inv!$U$1:$U$1267,'DIAS DE INVENTARIO TAT'!G$1)</f>
        <v>0</v>
      </c>
      <c r="H217">
        <f>+SUMIFS(inv!$D$1:$D$1267,inv!$A$1:$A$1267,$B217,inv!$T$1:$T$1267,$A217,inv!$U$1:$U$1267,'DIAS DE INVENTARIO TAT'!H$1)</f>
        <v>0</v>
      </c>
      <c r="I217">
        <f>+SUMIFS(inv!$D$1:$D$1267,inv!$A$1:$A$1267,$B217,inv!$T$1:$T$1267,$A217,inv!$U$1:$U$1267,'DIAS DE INVENTARIO TAT'!I$1)</f>
        <v>0</v>
      </c>
      <c r="J217">
        <f>+SUMIFS(inv!$D$1:$D$1267,inv!$A$1:$A$1267,$B217,inv!$T$1:$T$1267,$A217,inv!$U$1:$U$1267,'DIAS DE INVENTARIO TAT'!J$1)</f>
        <v>0</v>
      </c>
      <c r="K217">
        <f>+SUMIFS(inv!$D$1:$D$1267,inv!$A$1:$A$1267,$B217,inv!$T$1:$T$1267,$A217,inv!$U$1:$U$1267,'DIAS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+SUMIFS(inv!$D$1:$D$1267,inv!$A$1:$A$1267,$B218,inv!$T$1:$T$1267,$A218,inv!$U$1:$U$1267,'DIAS DE INVENTARIO TAT'!E$1)</f>
        <v>0</v>
      </c>
      <c r="F218">
        <f>+SUMIFS(inv!$D$1:$D$1267,inv!$A$1:$A$1267,$B218,inv!$T$1:$T$1267,$A218,inv!$U$1:$U$1267,'DIAS DE INVENTARIO TAT'!F$1)</f>
        <v>0</v>
      </c>
      <c r="G218">
        <f>+SUMIFS(inv!$D$1:$D$1267,inv!$A$1:$A$1267,$B218,inv!$T$1:$T$1267,$A218,inv!$U$1:$U$1267,'DIAS DE INVENTARIO TAT'!G$1)</f>
        <v>0</v>
      </c>
      <c r="H218">
        <f>+SUMIFS(inv!$D$1:$D$1267,inv!$A$1:$A$1267,$B218,inv!$T$1:$T$1267,$A218,inv!$U$1:$U$1267,'DIAS DE INVENTARIO TAT'!H$1)</f>
        <v>0</v>
      </c>
      <c r="I218">
        <f>+SUMIFS(inv!$D$1:$D$1267,inv!$A$1:$A$1267,$B218,inv!$T$1:$T$1267,$A218,inv!$U$1:$U$1267,'DIAS DE INVENTARIO TAT'!I$1)</f>
        <v>0</v>
      </c>
      <c r="J218">
        <f>+SUMIFS(inv!$D$1:$D$1267,inv!$A$1:$A$1267,$B218,inv!$T$1:$T$1267,$A218,inv!$U$1:$U$1267,'DIAS DE INVENTARIO TAT'!J$1)</f>
        <v>0</v>
      </c>
      <c r="K218">
        <f>+SUMIFS(inv!$D$1:$D$1267,inv!$A$1:$A$1267,$B218,inv!$T$1:$T$1267,$A218,inv!$U$1:$U$1267,'DIAS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+SUMIFS(inv!$D$1:$D$1267,inv!$A$1:$A$1267,$B219,inv!$T$1:$T$1267,$A219,inv!$U$1:$U$1267,'DIAS DE INVENTARIO TAT'!E$1)</f>
        <v>0</v>
      </c>
      <c r="F219">
        <f>+SUMIFS(inv!$D$1:$D$1267,inv!$A$1:$A$1267,$B219,inv!$T$1:$T$1267,$A219,inv!$U$1:$U$1267,'DIAS DE INVENTARIO TAT'!F$1)</f>
        <v>0</v>
      </c>
      <c r="G219">
        <f>+SUMIFS(inv!$D$1:$D$1267,inv!$A$1:$A$1267,$B219,inv!$T$1:$T$1267,$A219,inv!$U$1:$U$1267,'DIAS DE INVENTARIO TAT'!G$1)</f>
        <v>0</v>
      </c>
      <c r="H219">
        <f>+SUMIFS(inv!$D$1:$D$1267,inv!$A$1:$A$1267,$B219,inv!$T$1:$T$1267,$A219,inv!$U$1:$U$1267,'DIAS DE INVENTARIO TAT'!H$1)</f>
        <v>0</v>
      </c>
      <c r="I219">
        <f>+SUMIFS(inv!$D$1:$D$1267,inv!$A$1:$A$1267,$B219,inv!$T$1:$T$1267,$A219,inv!$U$1:$U$1267,'DIAS DE INVENTARIO TAT'!I$1)</f>
        <v>0</v>
      </c>
      <c r="J219">
        <f>+SUMIFS(inv!$D$1:$D$1267,inv!$A$1:$A$1267,$B219,inv!$T$1:$T$1267,$A219,inv!$U$1:$U$1267,'DIAS DE INVENTARIO TAT'!J$1)</f>
        <v>0</v>
      </c>
      <c r="K219">
        <f>+SUMIFS(inv!$D$1:$D$1267,inv!$A$1:$A$1267,$B219,inv!$T$1:$T$1267,$A219,inv!$U$1:$U$1267,'DIAS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+SUMIFS(inv!$D$1:$D$1267,inv!$A$1:$A$1267,$B220,inv!$T$1:$T$1267,$A220,inv!$U$1:$U$1267,'DIAS DE INVENTARIO TAT'!E$1)</f>
        <v>0</v>
      </c>
      <c r="F220">
        <f>+SUMIFS(inv!$D$1:$D$1267,inv!$A$1:$A$1267,$B220,inv!$T$1:$T$1267,$A220,inv!$U$1:$U$1267,'DIAS DE INVENTARIO TAT'!F$1)</f>
        <v>0</v>
      </c>
      <c r="G220">
        <f>+SUMIFS(inv!$D$1:$D$1267,inv!$A$1:$A$1267,$B220,inv!$T$1:$T$1267,$A220,inv!$U$1:$U$1267,'DIAS DE INVENTARIO TAT'!G$1)</f>
        <v>0</v>
      </c>
      <c r="H220">
        <f>+SUMIFS(inv!$D$1:$D$1267,inv!$A$1:$A$1267,$B220,inv!$T$1:$T$1267,$A220,inv!$U$1:$U$1267,'DIAS DE INVENTARIO TAT'!H$1)</f>
        <v>0</v>
      </c>
      <c r="I220">
        <f>+SUMIFS(inv!$D$1:$D$1267,inv!$A$1:$A$1267,$B220,inv!$T$1:$T$1267,$A220,inv!$U$1:$U$1267,'DIAS DE INVENTARIO TAT'!I$1)</f>
        <v>0</v>
      </c>
      <c r="J220">
        <f>+SUMIFS(inv!$D$1:$D$1267,inv!$A$1:$A$1267,$B220,inv!$T$1:$T$1267,$A220,inv!$U$1:$U$1267,'DIAS DE INVENTARIO TAT'!J$1)</f>
        <v>0</v>
      </c>
      <c r="K220">
        <f>+SUMIFS(inv!$D$1:$D$1267,inv!$A$1:$A$1267,$B220,inv!$T$1:$T$1267,$A220,inv!$U$1:$U$1267,'DIAS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+SUMIFS(inv!$D$1:$D$1267,inv!$A$1:$A$1267,$B221,inv!$T$1:$T$1267,$A221,inv!$U$1:$U$1267,'DIAS DE INVENTARIO TAT'!E$1)</f>
        <v>0</v>
      </c>
      <c r="F221">
        <f>+SUMIFS(inv!$D$1:$D$1267,inv!$A$1:$A$1267,$B221,inv!$T$1:$T$1267,$A221,inv!$U$1:$U$1267,'DIAS DE INVENTARIO TAT'!F$1)</f>
        <v>0</v>
      </c>
      <c r="G221">
        <f>+SUMIFS(inv!$D$1:$D$1267,inv!$A$1:$A$1267,$B221,inv!$T$1:$T$1267,$A221,inv!$U$1:$U$1267,'DIAS DE INVENTARIO TAT'!G$1)</f>
        <v>0</v>
      </c>
      <c r="H221">
        <f>+SUMIFS(inv!$D$1:$D$1267,inv!$A$1:$A$1267,$B221,inv!$T$1:$T$1267,$A221,inv!$U$1:$U$1267,'DIAS DE INVENTARIO TAT'!H$1)</f>
        <v>0</v>
      </c>
      <c r="I221">
        <f>+SUMIFS(inv!$D$1:$D$1267,inv!$A$1:$A$1267,$B221,inv!$T$1:$T$1267,$A221,inv!$U$1:$U$1267,'DIAS DE INVENTARIO TAT'!I$1)</f>
        <v>0</v>
      </c>
      <c r="J221">
        <f>+SUMIFS(inv!$D$1:$D$1267,inv!$A$1:$A$1267,$B221,inv!$T$1:$T$1267,$A221,inv!$U$1:$U$1267,'DIAS DE INVENTARIO TAT'!J$1)</f>
        <v>0</v>
      </c>
      <c r="K221">
        <f>+SUMIFS(inv!$D$1:$D$1267,inv!$A$1:$A$1267,$B221,inv!$T$1:$T$1267,$A221,inv!$U$1:$U$1267,'DIAS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+SUMIFS(inv!$D$1:$D$1267,inv!$A$1:$A$1267,$B222,inv!$T$1:$T$1267,$A222,inv!$U$1:$U$1267,'DIAS DE INVENTARIO TAT'!E$1)</f>
        <v>0</v>
      </c>
      <c r="F222">
        <f>+SUMIFS(inv!$D$1:$D$1267,inv!$A$1:$A$1267,$B222,inv!$T$1:$T$1267,$A222,inv!$U$1:$U$1267,'DIAS DE INVENTARIO TAT'!F$1)</f>
        <v>0</v>
      </c>
      <c r="G222">
        <f>+SUMIFS(inv!$D$1:$D$1267,inv!$A$1:$A$1267,$B222,inv!$T$1:$T$1267,$A222,inv!$U$1:$U$1267,'DIAS DE INVENTARIO TAT'!G$1)</f>
        <v>0</v>
      </c>
      <c r="H222">
        <f>+SUMIFS(inv!$D$1:$D$1267,inv!$A$1:$A$1267,$B222,inv!$T$1:$T$1267,$A222,inv!$U$1:$U$1267,'DIAS DE INVENTARIO TAT'!H$1)</f>
        <v>0</v>
      </c>
      <c r="I222">
        <f>+SUMIFS(inv!$D$1:$D$1267,inv!$A$1:$A$1267,$B222,inv!$T$1:$T$1267,$A222,inv!$U$1:$U$1267,'DIAS DE INVENTARIO TAT'!I$1)</f>
        <v>0</v>
      </c>
      <c r="J222">
        <f>+SUMIFS(inv!$D$1:$D$1267,inv!$A$1:$A$1267,$B222,inv!$T$1:$T$1267,$A222,inv!$U$1:$U$1267,'DIAS DE INVENTARIO TAT'!J$1)</f>
        <v>0</v>
      </c>
      <c r="K222">
        <f>+SUMIFS(inv!$D$1:$D$1267,inv!$A$1:$A$1267,$B222,inv!$T$1:$T$1267,$A222,inv!$U$1:$U$1267,'DIAS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+SUMIFS(inv!$D$1:$D$1267,inv!$A$1:$A$1267,$B223,inv!$T$1:$T$1267,$A223,inv!$U$1:$U$1267,'DIAS DE INVENTARIO TAT'!E$1)</f>
        <v>0</v>
      </c>
      <c r="F223">
        <f>+SUMIFS(inv!$D$1:$D$1267,inv!$A$1:$A$1267,$B223,inv!$T$1:$T$1267,$A223,inv!$U$1:$U$1267,'DIAS DE INVENTARIO TAT'!F$1)</f>
        <v>0</v>
      </c>
      <c r="G223">
        <f>+SUMIFS(inv!$D$1:$D$1267,inv!$A$1:$A$1267,$B223,inv!$T$1:$T$1267,$A223,inv!$U$1:$U$1267,'DIAS DE INVENTARIO TAT'!G$1)</f>
        <v>0</v>
      </c>
      <c r="H223">
        <f>+SUMIFS(inv!$D$1:$D$1267,inv!$A$1:$A$1267,$B223,inv!$T$1:$T$1267,$A223,inv!$U$1:$U$1267,'DIAS DE INVENTARIO TAT'!H$1)</f>
        <v>0</v>
      </c>
      <c r="I223">
        <f>+SUMIFS(inv!$D$1:$D$1267,inv!$A$1:$A$1267,$B223,inv!$T$1:$T$1267,$A223,inv!$U$1:$U$1267,'DIAS DE INVENTARIO TAT'!I$1)</f>
        <v>0</v>
      </c>
      <c r="J223">
        <f>+SUMIFS(inv!$D$1:$D$1267,inv!$A$1:$A$1267,$B223,inv!$T$1:$T$1267,$A223,inv!$U$1:$U$1267,'DIAS DE INVENTARIO TAT'!J$1)</f>
        <v>0</v>
      </c>
      <c r="K223">
        <f>+SUMIFS(inv!$D$1:$D$1267,inv!$A$1:$A$1267,$B223,inv!$T$1:$T$1267,$A223,inv!$U$1:$U$1267,'DIAS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+SUMIFS(inv!$D$1:$D$1267,inv!$A$1:$A$1267,$B224,inv!$T$1:$T$1267,$A224,inv!$U$1:$U$1267,'DIAS DE INVENTARIO TAT'!E$1)</f>
        <v>0</v>
      </c>
      <c r="F224">
        <f>+SUMIFS(inv!$D$1:$D$1267,inv!$A$1:$A$1267,$B224,inv!$T$1:$T$1267,$A224,inv!$U$1:$U$1267,'DIAS DE INVENTARIO TAT'!F$1)</f>
        <v>0</v>
      </c>
      <c r="G224">
        <f>+SUMIFS(inv!$D$1:$D$1267,inv!$A$1:$A$1267,$B224,inv!$T$1:$T$1267,$A224,inv!$U$1:$U$1267,'DIAS DE INVENTARIO TAT'!G$1)</f>
        <v>0</v>
      </c>
      <c r="H224">
        <f>+SUMIFS(inv!$D$1:$D$1267,inv!$A$1:$A$1267,$B224,inv!$T$1:$T$1267,$A224,inv!$U$1:$U$1267,'DIAS DE INVENTARIO TAT'!H$1)</f>
        <v>0</v>
      </c>
      <c r="I224">
        <f>+SUMIFS(inv!$D$1:$D$1267,inv!$A$1:$A$1267,$B224,inv!$T$1:$T$1267,$A224,inv!$U$1:$U$1267,'DIAS DE INVENTARIO TAT'!I$1)</f>
        <v>0</v>
      </c>
      <c r="J224">
        <f>+SUMIFS(inv!$D$1:$D$1267,inv!$A$1:$A$1267,$B224,inv!$T$1:$T$1267,$A224,inv!$U$1:$U$1267,'DIAS DE INVENTARIO TAT'!J$1)</f>
        <v>0</v>
      </c>
      <c r="K224">
        <f>+SUMIFS(inv!$D$1:$D$1267,inv!$A$1:$A$1267,$B224,inv!$T$1:$T$1267,$A224,inv!$U$1:$U$1267,'DIAS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+SUMIFS(inv!$D$1:$D$1267,inv!$A$1:$A$1267,$B225,inv!$T$1:$T$1267,$A225,inv!$U$1:$U$1267,'DIAS DE INVENTARIO TAT'!E$1)</f>
        <v>0</v>
      </c>
      <c r="F225">
        <f>+SUMIFS(inv!$D$1:$D$1267,inv!$A$1:$A$1267,$B225,inv!$T$1:$T$1267,$A225,inv!$U$1:$U$1267,'DIAS DE INVENTARIO TAT'!F$1)</f>
        <v>0</v>
      </c>
      <c r="G225">
        <f>+SUMIFS(inv!$D$1:$D$1267,inv!$A$1:$A$1267,$B225,inv!$T$1:$T$1267,$A225,inv!$U$1:$U$1267,'DIAS DE INVENTARIO TAT'!G$1)</f>
        <v>0</v>
      </c>
      <c r="H225">
        <f>+SUMIFS(inv!$D$1:$D$1267,inv!$A$1:$A$1267,$B225,inv!$T$1:$T$1267,$A225,inv!$U$1:$U$1267,'DIAS DE INVENTARIO TAT'!H$1)</f>
        <v>0</v>
      </c>
      <c r="I225">
        <f>+SUMIFS(inv!$D$1:$D$1267,inv!$A$1:$A$1267,$B225,inv!$T$1:$T$1267,$A225,inv!$U$1:$U$1267,'DIAS DE INVENTARIO TAT'!I$1)</f>
        <v>0</v>
      </c>
      <c r="J225">
        <f>+SUMIFS(inv!$D$1:$D$1267,inv!$A$1:$A$1267,$B225,inv!$T$1:$T$1267,$A225,inv!$U$1:$U$1267,'DIAS DE INVENTARIO TAT'!J$1)</f>
        <v>0</v>
      </c>
      <c r="K225">
        <f>+SUMIFS(inv!$D$1:$D$1267,inv!$A$1:$A$1267,$B225,inv!$T$1:$T$1267,$A225,inv!$U$1:$U$1267,'DIAS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+SUMIFS(inv!$D$1:$D$1267,inv!$A$1:$A$1267,$B226,inv!$T$1:$T$1267,$A226,inv!$U$1:$U$1267,'DIAS DE INVENTARIO TAT'!E$1)</f>
        <v>0</v>
      </c>
      <c r="F226">
        <f>+SUMIFS(inv!$D$1:$D$1267,inv!$A$1:$A$1267,$B226,inv!$T$1:$T$1267,$A226,inv!$U$1:$U$1267,'DIAS DE INVENTARIO TAT'!F$1)</f>
        <v>0</v>
      </c>
      <c r="G226">
        <f>+SUMIFS(inv!$D$1:$D$1267,inv!$A$1:$A$1267,$B226,inv!$T$1:$T$1267,$A226,inv!$U$1:$U$1267,'DIAS DE INVENTARIO TAT'!G$1)</f>
        <v>0</v>
      </c>
      <c r="H226">
        <f>+SUMIFS(inv!$D$1:$D$1267,inv!$A$1:$A$1267,$B226,inv!$T$1:$T$1267,$A226,inv!$U$1:$U$1267,'DIAS DE INVENTARIO TAT'!H$1)</f>
        <v>0</v>
      </c>
      <c r="I226">
        <f>+SUMIFS(inv!$D$1:$D$1267,inv!$A$1:$A$1267,$B226,inv!$T$1:$T$1267,$A226,inv!$U$1:$U$1267,'DIAS DE INVENTARIO TAT'!I$1)</f>
        <v>0</v>
      </c>
      <c r="J226">
        <f>+SUMIFS(inv!$D$1:$D$1267,inv!$A$1:$A$1267,$B226,inv!$T$1:$T$1267,$A226,inv!$U$1:$U$1267,'DIAS DE INVENTARIO TAT'!J$1)</f>
        <v>0</v>
      </c>
      <c r="K226">
        <f>+SUMIFS(inv!$D$1:$D$1267,inv!$A$1:$A$1267,$B226,inv!$T$1:$T$1267,$A226,inv!$U$1:$U$1267,'DIAS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+SUMIFS(inv!$D$1:$D$1267,inv!$A$1:$A$1267,$B227,inv!$T$1:$T$1267,$A227,inv!$U$1:$U$1267,'DIAS DE INVENTARIO TAT'!E$1)</f>
        <v>0</v>
      </c>
      <c r="F227">
        <f>+SUMIFS(inv!$D$1:$D$1267,inv!$A$1:$A$1267,$B227,inv!$T$1:$T$1267,$A227,inv!$U$1:$U$1267,'DIAS DE INVENTARIO TAT'!F$1)</f>
        <v>0</v>
      </c>
      <c r="G227">
        <f>+SUMIFS(inv!$D$1:$D$1267,inv!$A$1:$A$1267,$B227,inv!$T$1:$T$1267,$A227,inv!$U$1:$U$1267,'DIAS DE INVENTARIO TAT'!G$1)</f>
        <v>0</v>
      </c>
      <c r="H227">
        <f>+SUMIFS(inv!$D$1:$D$1267,inv!$A$1:$A$1267,$B227,inv!$T$1:$T$1267,$A227,inv!$U$1:$U$1267,'DIAS DE INVENTARIO TAT'!H$1)</f>
        <v>0</v>
      </c>
      <c r="I227">
        <f>+SUMIFS(inv!$D$1:$D$1267,inv!$A$1:$A$1267,$B227,inv!$T$1:$T$1267,$A227,inv!$U$1:$U$1267,'DIAS DE INVENTARIO TAT'!I$1)</f>
        <v>0</v>
      </c>
      <c r="J227">
        <f>+SUMIFS(inv!$D$1:$D$1267,inv!$A$1:$A$1267,$B227,inv!$T$1:$T$1267,$A227,inv!$U$1:$U$1267,'DIAS DE INVENTARIO TAT'!J$1)</f>
        <v>0</v>
      </c>
      <c r="K227">
        <f>+SUMIFS(inv!$D$1:$D$1267,inv!$A$1:$A$1267,$B227,inv!$T$1:$T$1267,$A227,inv!$U$1:$U$1267,'DIAS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+SUMIFS(inv!$D$1:$D$1267,inv!$A$1:$A$1267,$B228,inv!$T$1:$T$1267,$A228,inv!$U$1:$U$1267,'DIAS DE INVENTARIO TAT'!E$1)</f>
        <v>0</v>
      </c>
      <c r="F228">
        <f>+SUMIFS(inv!$D$1:$D$1267,inv!$A$1:$A$1267,$B228,inv!$T$1:$T$1267,$A228,inv!$U$1:$U$1267,'DIAS DE INVENTARIO TAT'!F$1)</f>
        <v>0</v>
      </c>
      <c r="G228">
        <f>+SUMIFS(inv!$D$1:$D$1267,inv!$A$1:$A$1267,$B228,inv!$T$1:$T$1267,$A228,inv!$U$1:$U$1267,'DIAS DE INVENTARIO TAT'!G$1)</f>
        <v>0</v>
      </c>
      <c r="H228">
        <f>+SUMIFS(inv!$D$1:$D$1267,inv!$A$1:$A$1267,$B228,inv!$T$1:$T$1267,$A228,inv!$U$1:$U$1267,'DIAS DE INVENTARIO TAT'!H$1)</f>
        <v>0</v>
      </c>
      <c r="I228">
        <f>+SUMIFS(inv!$D$1:$D$1267,inv!$A$1:$A$1267,$B228,inv!$T$1:$T$1267,$A228,inv!$U$1:$U$1267,'DIAS DE INVENTARIO TAT'!I$1)</f>
        <v>0</v>
      </c>
      <c r="J228">
        <f>+SUMIFS(inv!$D$1:$D$1267,inv!$A$1:$A$1267,$B228,inv!$T$1:$T$1267,$A228,inv!$U$1:$U$1267,'DIAS DE INVENTARIO TAT'!J$1)</f>
        <v>0</v>
      </c>
      <c r="K228">
        <f>+SUMIFS(inv!$D$1:$D$1267,inv!$A$1:$A$1267,$B228,inv!$T$1:$T$1267,$A228,inv!$U$1:$U$1267,'DIAS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+SUMIFS(inv!$D$1:$D$1267,inv!$A$1:$A$1267,$B229,inv!$T$1:$T$1267,$A229,inv!$U$1:$U$1267,'DIAS DE INVENTARIO TAT'!E$1)</f>
        <v>0</v>
      </c>
      <c r="F229">
        <f>+SUMIFS(inv!$D$1:$D$1267,inv!$A$1:$A$1267,$B229,inv!$T$1:$T$1267,$A229,inv!$U$1:$U$1267,'DIAS DE INVENTARIO TAT'!F$1)</f>
        <v>0</v>
      </c>
      <c r="G229">
        <f>+SUMIFS(inv!$D$1:$D$1267,inv!$A$1:$A$1267,$B229,inv!$T$1:$T$1267,$A229,inv!$U$1:$U$1267,'DIAS DE INVENTARIO TAT'!G$1)</f>
        <v>0</v>
      </c>
      <c r="H229">
        <f>+SUMIFS(inv!$D$1:$D$1267,inv!$A$1:$A$1267,$B229,inv!$T$1:$T$1267,$A229,inv!$U$1:$U$1267,'DIAS DE INVENTARIO TAT'!H$1)</f>
        <v>0</v>
      </c>
      <c r="I229">
        <f>+SUMIFS(inv!$D$1:$D$1267,inv!$A$1:$A$1267,$B229,inv!$T$1:$T$1267,$A229,inv!$U$1:$U$1267,'DIAS DE INVENTARIO TAT'!I$1)</f>
        <v>0</v>
      </c>
      <c r="J229">
        <f>+SUMIFS(inv!$D$1:$D$1267,inv!$A$1:$A$1267,$B229,inv!$T$1:$T$1267,$A229,inv!$U$1:$U$1267,'DIAS DE INVENTARIO TAT'!J$1)</f>
        <v>0</v>
      </c>
      <c r="K229">
        <f>+SUMIFS(inv!$D$1:$D$1267,inv!$A$1:$A$1267,$B229,inv!$T$1:$T$1267,$A229,inv!$U$1:$U$1267,'DIAS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+SUMIFS(inv!$D$1:$D$1267,inv!$A$1:$A$1267,$B230,inv!$T$1:$T$1267,$A230,inv!$U$1:$U$1267,'DIAS DE INVENTARIO TAT'!E$1)</f>
        <v>0</v>
      </c>
      <c r="F230">
        <f>+SUMIFS(inv!$D$1:$D$1267,inv!$A$1:$A$1267,$B230,inv!$T$1:$T$1267,$A230,inv!$U$1:$U$1267,'DIAS DE INVENTARIO TAT'!F$1)</f>
        <v>0</v>
      </c>
      <c r="G230">
        <f>+SUMIFS(inv!$D$1:$D$1267,inv!$A$1:$A$1267,$B230,inv!$T$1:$T$1267,$A230,inv!$U$1:$U$1267,'DIAS DE INVENTARIO TAT'!G$1)</f>
        <v>0</v>
      </c>
      <c r="H230">
        <f>+SUMIFS(inv!$D$1:$D$1267,inv!$A$1:$A$1267,$B230,inv!$T$1:$T$1267,$A230,inv!$U$1:$U$1267,'DIAS DE INVENTARIO TAT'!H$1)</f>
        <v>0</v>
      </c>
      <c r="I230">
        <f>+SUMIFS(inv!$D$1:$D$1267,inv!$A$1:$A$1267,$B230,inv!$T$1:$T$1267,$A230,inv!$U$1:$U$1267,'DIAS DE INVENTARIO TAT'!I$1)</f>
        <v>0</v>
      </c>
      <c r="J230">
        <f>+SUMIFS(inv!$D$1:$D$1267,inv!$A$1:$A$1267,$B230,inv!$T$1:$T$1267,$A230,inv!$U$1:$U$1267,'DIAS DE INVENTARIO TAT'!J$1)</f>
        <v>0</v>
      </c>
      <c r="K230">
        <f>+SUMIFS(inv!$D$1:$D$1267,inv!$A$1:$A$1267,$B230,inv!$T$1:$T$1267,$A230,inv!$U$1:$U$1267,'DIAS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+SUMIFS(inv!$D$1:$D$1267,inv!$A$1:$A$1267,$B231,inv!$T$1:$T$1267,$A231,inv!$U$1:$U$1267,'DIAS DE INVENTARIO TAT'!E$1)</f>
        <v>0</v>
      </c>
      <c r="F231">
        <f>+SUMIFS(inv!$D$1:$D$1267,inv!$A$1:$A$1267,$B231,inv!$T$1:$T$1267,$A231,inv!$U$1:$U$1267,'DIAS DE INVENTARIO TAT'!F$1)</f>
        <v>0</v>
      </c>
      <c r="G231">
        <f>+SUMIFS(inv!$D$1:$D$1267,inv!$A$1:$A$1267,$B231,inv!$T$1:$T$1267,$A231,inv!$U$1:$U$1267,'DIAS DE INVENTARIO TAT'!G$1)</f>
        <v>0</v>
      </c>
      <c r="H231">
        <f>+SUMIFS(inv!$D$1:$D$1267,inv!$A$1:$A$1267,$B231,inv!$T$1:$T$1267,$A231,inv!$U$1:$U$1267,'DIAS DE INVENTARIO TAT'!H$1)</f>
        <v>0</v>
      </c>
      <c r="I231">
        <f>+SUMIFS(inv!$D$1:$D$1267,inv!$A$1:$A$1267,$B231,inv!$T$1:$T$1267,$A231,inv!$U$1:$U$1267,'DIAS DE INVENTARIO TAT'!I$1)</f>
        <v>0</v>
      </c>
      <c r="J231">
        <f>+SUMIFS(inv!$D$1:$D$1267,inv!$A$1:$A$1267,$B231,inv!$T$1:$T$1267,$A231,inv!$U$1:$U$1267,'DIAS DE INVENTARIO TAT'!J$1)</f>
        <v>0</v>
      </c>
      <c r="K231">
        <f>+SUMIFS(inv!$D$1:$D$1267,inv!$A$1:$A$1267,$B231,inv!$T$1:$T$1267,$A231,inv!$U$1:$U$1267,'DIAS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+SUMIFS(inv!$D$1:$D$1267,inv!$A$1:$A$1267,$B232,inv!$T$1:$T$1267,$A232,inv!$U$1:$U$1267,'DIAS DE INVENTARIO TAT'!E$1)</f>
        <v>0</v>
      </c>
      <c r="F232">
        <f>+SUMIFS(inv!$D$1:$D$1267,inv!$A$1:$A$1267,$B232,inv!$T$1:$T$1267,$A232,inv!$U$1:$U$1267,'DIAS DE INVENTARIO TAT'!F$1)</f>
        <v>0</v>
      </c>
      <c r="G232">
        <f>+SUMIFS(inv!$D$1:$D$1267,inv!$A$1:$A$1267,$B232,inv!$T$1:$T$1267,$A232,inv!$U$1:$U$1267,'DIAS DE INVENTARIO TAT'!G$1)</f>
        <v>0</v>
      </c>
      <c r="H232">
        <f>+SUMIFS(inv!$D$1:$D$1267,inv!$A$1:$A$1267,$B232,inv!$T$1:$T$1267,$A232,inv!$U$1:$U$1267,'DIAS DE INVENTARIO TAT'!H$1)</f>
        <v>0</v>
      </c>
      <c r="I232">
        <f>+SUMIFS(inv!$D$1:$D$1267,inv!$A$1:$A$1267,$B232,inv!$T$1:$T$1267,$A232,inv!$U$1:$U$1267,'DIAS DE INVENTARIO TAT'!I$1)</f>
        <v>0</v>
      </c>
      <c r="J232">
        <f>+SUMIFS(inv!$D$1:$D$1267,inv!$A$1:$A$1267,$B232,inv!$T$1:$T$1267,$A232,inv!$U$1:$U$1267,'DIAS DE INVENTARIO TAT'!J$1)</f>
        <v>0</v>
      </c>
      <c r="K232">
        <f>+SUMIFS(inv!$D$1:$D$1267,inv!$A$1:$A$1267,$B232,inv!$T$1:$T$1267,$A232,inv!$U$1:$U$1267,'DIAS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+SUMIFS(inv!$D$1:$D$1267,inv!$A$1:$A$1267,$B233,inv!$T$1:$T$1267,$A233,inv!$U$1:$U$1267,'DIAS DE INVENTARIO TAT'!E$1)</f>
        <v>0</v>
      </c>
      <c r="F233">
        <f>+SUMIFS(inv!$D$1:$D$1267,inv!$A$1:$A$1267,$B233,inv!$T$1:$T$1267,$A233,inv!$U$1:$U$1267,'DIAS DE INVENTARIO TAT'!F$1)</f>
        <v>0</v>
      </c>
      <c r="G233">
        <f>+SUMIFS(inv!$D$1:$D$1267,inv!$A$1:$A$1267,$B233,inv!$T$1:$T$1267,$A233,inv!$U$1:$U$1267,'DIAS DE INVENTARIO TAT'!G$1)</f>
        <v>0</v>
      </c>
      <c r="H233">
        <f>+SUMIFS(inv!$D$1:$D$1267,inv!$A$1:$A$1267,$B233,inv!$T$1:$T$1267,$A233,inv!$U$1:$U$1267,'DIAS DE INVENTARIO TAT'!H$1)</f>
        <v>0</v>
      </c>
      <c r="I233">
        <f>+SUMIFS(inv!$D$1:$D$1267,inv!$A$1:$A$1267,$B233,inv!$T$1:$T$1267,$A233,inv!$U$1:$U$1267,'DIAS DE INVENTARIO TAT'!I$1)</f>
        <v>0</v>
      </c>
      <c r="J233">
        <f>+SUMIFS(inv!$D$1:$D$1267,inv!$A$1:$A$1267,$B233,inv!$T$1:$T$1267,$A233,inv!$U$1:$U$1267,'DIAS DE INVENTARIO TAT'!J$1)</f>
        <v>0</v>
      </c>
      <c r="K233">
        <f>+SUMIFS(inv!$D$1:$D$1267,inv!$A$1:$A$1267,$B233,inv!$T$1:$T$1267,$A233,inv!$U$1:$U$1267,'DIAS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+SUMIFS(inv!$D$1:$D$1267,inv!$A$1:$A$1267,$B234,inv!$T$1:$T$1267,$A234,inv!$U$1:$U$1267,'DIAS DE INVENTARIO TAT'!E$1)</f>
        <v>0</v>
      </c>
      <c r="F234">
        <f>+SUMIFS(inv!$D$1:$D$1267,inv!$A$1:$A$1267,$B234,inv!$T$1:$T$1267,$A234,inv!$U$1:$U$1267,'DIAS DE INVENTARIO TAT'!F$1)</f>
        <v>0</v>
      </c>
      <c r="G234">
        <f>+SUMIFS(inv!$D$1:$D$1267,inv!$A$1:$A$1267,$B234,inv!$T$1:$T$1267,$A234,inv!$U$1:$U$1267,'DIAS DE INVENTARIO TAT'!G$1)</f>
        <v>0</v>
      </c>
      <c r="H234">
        <f>+SUMIFS(inv!$D$1:$D$1267,inv!$A$1:$A$1267,$B234,inv!$T$1:$T$1267,$A234,inv!$U$1:$U$1267,'DIAS DE INVENTARIO TAT'!H$1)</f>
        <v>0</v>
      </c>
      <c r="I234">
        <f>+SUMIFS(inv!$D$1:$D$1267,inv!$A$1:$A$1267,$B234,inv!$T$1:$T$1267,$A234,inv!$U$1:$U$1267,'DIAS DE INVENTARIO TAT'!I$1)</f>
        <v>0</v>
      </c>
      <c r="J234">
        <f>+SUMIFS(inv!$D$1:$D$1267,inv!$A$1:$A$1267,$B234,inv!$T$1:$T$1267,$A234,inv!$U$1:$U$1267,'DIAS DE INVENTARIO TAT'!J$1)</f>
        <v>0</v>
      </c>
      <c r="K234">
        <f>+SUMIFS(inv!$D$1:$D$1267,inv!$A$1:$A$1267,$B234,inv!$T$1:$T$1267,$A234,inv!$U$1:$U$1267,'DIAS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+SUMIFS(inv!$D$1:$D$1267,inv!$A$1:$A$1267,$B235,inv!$T$1:$T$1267,$A235,inv!$U$1:$U$1267,'DIAS DE INVENTARIO TAT'!E$1)</f>
        <v>0</v>
      </c>
      <c r="F235">
        <f>+SUMIFS(inv!$D$1:$D$1267,inv!$A$1:$A$1267,$B235,inv!$T$1:$T$1267,$A235,inv!$U$1:$U$1267,'DIAS DE INVENTARIO TAT'!F$1)</f>
        <v>0</v>
      </c>
      <c r="G235">
        <f>+SUMIFS(inv!$D$1:$D$1267,inv!$A$1:$A$1267,$B235,inv!$T$1:$T$1267,$A235,inv!$U$1:$U$1267,'DIAS DE INVENTARIO TAT'!G$1)</f>
        <v>0</v>
      </c>
      <c r="H235">
        <f>+SUMIFS(inv!$D$1:$D$1267,inv!$A$1:$A$1267,$B235,inv!$T$1:$T$1267,$A235,inv!$U$1:$U$1267,'DIAS DE INVENTARIO TAT'!H$1)</f>
        <v>0</v>
      </c>
      <c r="I235">
        <f>+SUMIFS(inv!$D$1:$D$1267,inv!$A$1:$A$1267,$B235,inv!$T$1:$T$1267,$A235,inv!$U$1:$U$1267,'DIAS DE INVENTARIO TAT'!I$1)</f>
        <v>0</v>
      </c>
      <c r="J235">
        <f>+SUMIFS(inv!$D$1:$D$1267,inv!$A$1:$A$1267,$B235,inv!$T$1:$T$1267,$A235,inv!$U$1:$U$1267,'DIAS DE INVENTARIO TAT'!J$1)</f>
        <v>0</v>
      </c>
      <c r="K235">
        <f>+SUMIFS(inv!$D$1:$D$1267,inv!$A$1:$A$1267,$B235,inv!$T$1:$T$1267,$A235,inv!$U$1:$U$1267,'DIAS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+SUMIFS(inv!$D$1:$D$1267,inv!$A$1:$A$1267,$B236,inv!$T$1:$T$1267,$A236,inv!$U$1:$U$1267,'DIAS DE INVENTARIO TAT'!E$1)</f>
        <v>0</v>
      </c>
      <c r="F236">
        <f>+SUMIFS(inv!$D$1:$D$1267,inv!$A$1:$A$1267,$B236,inv!$T$1:$T$1267,$A236,inv!$U$1:$U$1267,'DIAS DE INVENTARIO TAT'!F$1)</f>
        <v>0</v>
      </c>
      <c r="G236">
        <f>+SUMIFS(inv!$D$1:$D$1267,inv!$A$1:$A$1267,$B236,inv!$T$1:$T$1267,$A236,inv!$U$1:$U$1267,'DIAS DE INVENTARIO TAT'!G$1)</f>
        <v>0</v>
      </c>
      <c r="H236">
        <f>+SUMIFS(inv!$D$1:$D$1267,inv!$A$1:$A$1267,$B236,inv!$T$1:$T$1267,$A236,inv!$U$1:$U$1267,'DIAS DE INVENTARIO TAT'!H$1)</f>
        <v>0</v>
      </c>
      <c r="I236">
        <f>+SUMIFS(inv!$D$1:$D$1267,inv!$A$1:$A$1267,$B236,inv!$T$1:$T$1267,$A236,inv!$U$1:$U$1267,'DIAS DE INVENTARIO TAT'!I$1)</f>
        <v>0</v>
      </c>
      <c r="J236">
        <f>+SUMIFS(inv!$D$1:$D$1267,inv!$A$1:$A$1267,$B236,inv!$T$1:$T$1267,$A236,inv!$U$1:$U$1267,'DIAS DE INVENTARIO TAT'!J$1)</f>
        <v>0</v>
      </c>
      <c r="K236">
        <f>+SUMIFS(inv!$D$1:$D$1267,inv!$A$1:$A$1267,$B236,inv!$T$1:$T$1267,$A236,inv!$U$1:$U$1267,'DIAS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+SUMIFS(inv!$D$1:$D$1267,inv!$A$1:$A$1267,$B237,inv!$T$1:$T$1267,$A237,inv!$U$1:$U$1267,'DIAS DE INVENTARIO TAT'!E$1)</f>
        <v>0</v>
      </c>
      <c r="F237">
        <f>+SUMIFS(inv!$D$1:$D$1267,inv!$A$1:$A$1267,$B237,inv!$T$1:$T$1267,$A237,inv!$U$1:$U$1267,'DIAS DE INVENTARIO TAT'!F$1)</f>
        <v>0</v>
      </c>
      <c r="G237">
        <f>+SUMIFS(inv!$D$1:$D$1267,inv!$A$1:$A$1267,$B237,inv!$T$1:$T$1267,$A237,inv!$U$1:$U$1267,'DIAS DE INVENTARIO TAT'!G$1)</f>
        <v>0</v>
      </c>
      <c r="H237">
        <f>+SUMIFS(inv!$D$1:$D$1267,inv!$A$1:$A$1267,$B237,inv!$T$1:$T$1267,$A237,inv!$U$1:$U$1267,'DIAS DE INVENTARIO TAT'!H$1)</f>
        <v>0</v>
      </c>
      <c r="I237">
        <f>+SUMIFS(inv!$D$1:$D$1267,inv!$A$1:$A$1267,$B237,inv!$T$1:$T$1267,$A237,inv!$U$1:$U$1267,'DIAS DE INVENTARIO TAT'!I$1)</f>
        <v>0</v>
      </c>
      <c r="J237">
        <f>+SUMIFS(inv!$D$1:$D$1267,inv!$A$1:$A$1267,$B237,inv!$T$1:$T$1267,$A237,inv!$U$1:$U$1267,'DIAS DE INVENTARIO TAT'!J$1)</f>
        <v>0</v>
      </c>
      <c r="K237">
        <f>+SUMIFS(inv!$D$1:$D$1267,inv!$A$1:$A$1267,$B237,inv!$T$1:$T$1267,$A237,inv!$U$1:$U$1267,'DIAS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+SUMIFS(inv!$D$1:$D$1267,inv!$A$1:$A$1267,$B238,inv!$T$1:$T$1267,$A238,inv!$U$1:$U$1267,'DIAS DE INVENTARIO TAT'!E$1)</f>
        <v>0</v>
      </c>
      <c r="F238">
        <f>+SUMIFS(inv!$D$1:$D$1267,inv!$A$1:$A$1267,$B238,inv!$T$1:$T$1267,$A238,inv!$U$1:$U$1267,'DIAS DE INVENTARIO TAT'!F$1)</f>
        <v>0</v>
      </c>
      <c r="G238">
        <f>+SUMIFS(inv!$D$1:$D$1267,inv!$A$1:$A$1267,$B238,inv!$T$1:$T$1267,$A238,inv!$U$1:$U$1267,'DIAS DE INVENTARIO TAT'!G$1)</f>
        <v>0</v>
      </c>
      <c r="H238">
        <f>+SUMIFS(inv!$D$1:$D$1267,inv!$A$1:$A$1267,$B238,inv!$T$1:$T$1267,$A238,inv!$U$1:$U$1267,'DIAS DE INVENTARIO TAT'!H$1)</f>
        <v>0</v>
      </c>
      <c r="I238">
        <f>+SUMIFS(inv!$D$1:$D$1267,inv!$A$1:$A$1267,$B238,inv!$T$1:$T$1267,$A238,inv!$U$1:$U$1267,'DIAS DE INVENTARIO TAT'!I$1)</f>
        <v>0</v>
      </c>
      <c r="J238">
        <f>+SUMIFS(inv!$D$1:$D$1267,inv!$A$1:$A$1267,$B238,inv!$T$1:$T$1267,$A238,inv!$U$1:$U$1267,'DIAS DE INVENTARIO TAT'!J$1)</f>
        <v>0</v>
      </c>
      <c r="K238">
        <f>+SUMIFS(inv!$D$1:$D$1267,inv!$A$1:$A$1267,$B238,inv!$T$1:$T$1267,$A238,inv!$U$1:$U$1267,'DIAS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+SUMIFS(inv!$D$1:$D$1267,inv!$A$1:$A$1267,$B239,inv!$T$1:$T$1267,$A239,inv!$U$1:$U$1267,'DIAS DE INVENTARIO TAT'!E$1)</f>
        <v>0</v>
      </c>
      <c r="F239">
        <f>+SUMIFS(inv!$D$1:$D$1267,inv!$A$1:$A$1267,$B239,inv!$T$1:$T$1267,$A239,inv!$U$1:$U$1267,'DIAS DE INVENTARIO TAT'!F$1)</f>
        <v>0</v>
      </c>
      <c r="G239">
        <f>+SUMIFS(inv!$D$1:$D$1267,inv!$A$1:$A$1267,$B239,inv!$T$1:$T$1267,$A239,inv!$U$1:$U$1267,'DIAS DE INVENTARIO TAT'!G$1)</f>
        <v>0</v>
      </c>
      <c r="H239">
        <f>+SUMIFS(inv!$D$1:$D$1267,inv!$A$1:$A$1267,$B239,inv!$T$1:$T$1267,$A239,inv!$U$1:$U$1267,'DIAS DE INVENTARIO TAT'!H$1)</f>
        <v>0</v>
      </c>
      <c r="I239">
        <f>+SUMIFS(inv!$D$1:$D$1267,inv!$A$1:$A$1267,$B239,inv!$T$1:$T$1267,$A239,inv!$U$1:$U$1267,'DIAS DE INVENTARIO TAT'!I$1)</f>
        <v>0</v>
      </c>
      <c r="J239">
        <f>+SUMIFS(inv!$D$1:$D$1267,inv!$A$1:$A$1267,$B239,inv!$T$1:$T$1267,$A239,inv!$U$1:$U$1267,'DIAS DE INVENTARIO TAT'!J$1)</f>
        <v>0</v>
      </c>
      <c r="K239">
        <f>+SUMIFS(inv!$D$1:$D$1267,inv!$A$1:$A$1267,$B239,inv!$T$1:$T$1267,$A239,inv!$U$1:$U$1267,'DIAS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+SUMIFS(inv!$D$1:$D$1267,inv!$A$1:$A$1267,$B240,inv!$T$1:$T$1267,$A240,inv!$U$1:$U$1267,'DIAS DE INVENTARIO TAT'!E$1)</f>
        <v>0</v>
      </c>
      <c r="F240">
        <f>+SUMIFS(inv!$D$1:$D$1267,inv!$A$1:$A$1267,$B240,inv!$T$1:$T$1267,$A240,inv!$U$1:$U$1267,'DIAS DE INVENTARIO TAT'!F$1)</f>
        <v>0</v>
      </c>
      <c r="G240">
        <f>+SUMIFS(inv!$D$1:$D$1267,inv!$A$1:$A$1267,$B240,inv!$T$1:$T$1267,$A240,inv!$U$1:$U$1267,'DIAS DE INVENTARIO TAT'!G$1)</f>
        <v>0</v>
      </c>
      <c r="H240">
        <f>+SUMIFS(inv!$D$1:$D$1267,inv!$A$1:$A$1267,$B240,inv!$T$1:$T$1267,$A240,inv!$U$1:$U$1267,'DIAS DE INVENTARIO TAT'!H$1)</f>
        <v>0</v>
      </c>
      <c r="I240">
        <f>+SUMIFS(inv!$D$1:$D$1267,inv!$A$1:$A$1267,$B240,inv!$T$1:$T$1267,$A240,inv!$U$1:$U$1267,'DIAS DE INVENTARIO TAT'!I$1)</f>
        <v>0</v>
      </c>
      <c r="J240">
        <f>+SUMIFS(inv!$D$1:$D$1267,inv!$A$1:$A$1267,$B240,inv!$T$1:$T$1267,$A240,inv!$U$1:$U$1267,'DIAS DE INVENTARIO TAT'!J$1)</f>
        <v>0</v>
      </c>
      <c r="K240">
        <f>+SUMIFS(inv!$D$1:$D$1267,inv!$A$1:$A$1267,$B240,inv!$T$1:$T$1267,$A240,inv!$U$1:$U$1267,'DIAS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+SUMIFS(inv!$D$1:$D$1267,inv!$A$1:$A$1267,$B241,inv!$T$1:$T$1267,$A241,inv!$U$1:$U$1267,'DIAS DE INVENTARIO TAT'!E$1)</f>
        <v>0</v>
      </c>
      <c r="F241">
        <f>+SUMIFS(inv!$D$1:$D$1267,inv!$A$1:$A$1267,$B241,inv!$T$1:$T$1267,$A241,inv!$U$1:$U$1267,'DIAS DE INVENTARIO TAT'!F$1)</f>
        <v>0</v>
      </c>
      <c r="G241">
        <f>+SUMIFS(inv!$D$1:$D$1267,inv!$A$1:$A$1267,$B241,inv!$T$1:$T$1267,$A241,inv!$U$1:$U$1267,'DIAS DE INVENTARIO TAT'!G$1)</f>
        <v>0</v>
      </c>
      <c r="H241">
        <f>+SUMIFS(inv!$D$1:$D$1267,inv!$A$1:$A$1267,$B241,inv!$T$1:$T$1267,$A241,inv!$U$1:$U$1267,'DIAS DE INVENTARIO TAT'!H$1)</f>
        <v>0</v>
      </c>
      <c r="I241">
        <f>+SUMIFS(inv!$D$1:$D$1267,inv!$A$1:$A$1267,$B241,inv!$T$1:$T$1267,$A241,inv!$U$1:$U$1267,'DIAS DE INVENTARIO TAT'!I$1)</f>
        <v>0</v>
      </c>
      <c r="J241">
        <f>+SUMIFS(inv!$D$1:$D$1267,inv!$A$1:$A$1267,$B241,inv!$T$1:$T$1267,$A241,inv!$U$1:$U$1267,'DIAS DE INVENTARIO TAT'!J$1)</f>
        <v>0</v>
      </c>
      <c r="K241">
        <f>+SUMIFS(inv!$D$1:$D$1267,inv!$A$1:$A$1267,$B241,inv!$T$1:$T$1267,$A241,inv!$U$1:$U$1267,'DIAS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+SUMIFS(inv!$D$1:$D$1267,inv!$A$1:$A$1267,$B242,inv!$T$1:$T$1267,$A242,inv!$U$1:$U$1267,'DIAS DE INVENTARIO TAT'!E$1)</f>
        <v>0</v>
      </c>
      <c r="F242">
        <f>+SUMIFS(inv!$D$1:$D$1267,inv!$A$1:$A$1267,$B242,inv!$T$1:$T$1267,$A242,inv!$U$1:$U$1267,'DIAS DE INVENTARIO TAT'!F$1)</f>
        <v>0</v>
      </c>
      <c r="G242">
        <f>+SUMIFS(inv!$D$1:$D$1267,inv!$A$1:$A$1267,$B242,inv!$T$1:$T$1267,$A242,inv!$U$1:$U$1267,'DIAS DE INVENTARIO TAT'!G$1)</f>
        <v>0</v>
      </c>
      <c r="H242">
        <f>+SUMIFS(inv!$D$1:$D$1267,inv!$A$1:$A$1267,$B242,inv!$T$1:$T$1267,$A242,inv!$U$1:$U$1267,'DIAS DE INVENTARIO TAT'!H$1)</f>
        <v>0</v>
      </c>
      <c r="I242">
        <f>+SUMIFS(inv!$D$1:$D$1267,inv!$A$1:$A$1267,$B242,inv!$T$1:$T$1267,$A242,inv!$U$1:$U$1267,'DIAS DE INVENTARIO TAT'!I$1)</f>
        <v>0</v>
      </c>
      <c r="J242">
        <f>+SUMIFS(inv!$D$1:$D$1267,inv!$A$1:$A$1267,$B242,inv!$T$1:$T$1267,$A242,inv!$U$1:$U$1267,'DIAS DE INVENTARIO TAT'!J$1)</f>
        <v>0</v>
      </c>
      <c r="K242">
        <f>+SUMIFS(inv!$D$1:$D$1267,inv!$A$1:$A$1267,$B242,inv!$T$1:$T$1267,$A242,inv!$U$1:$U$1267,'DIAS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+SUMIFS(inv!$D$1:$D$1267,inv!$A$1:$A$1267,$B243,inv!$T$1:$T$1267,$A243,inv!$U$1:$U$1267,'DIAS DE INVENTARIO TAT'!E$1)</f>
        <v>0</v>
      </c>
      <c r="F243">
        <f>+SUMIFS(inv!$D$1:$D$1267,inv!$A$1:$A$1267,$B243,inv!$T$1:$T$1267,$A243,inv!$U$1:$U$1267,'DIAS DE INVENTARIO TAT'!F$1)</f>
        <v>0</v>
      </c>
      <c r="G243">
        <f>+SUMIFS(inv!$D$1:$D$1267,inv!$A$1:$A$1267,$B243,inv!$T$1:$T$1267,$A243,inv!$U$1:$U$1267,'DIAS DE INVENTARIO TAT'!G$1)</f>
        <v>0</v>
      </c>
      <c r="H243">
        <f>+SUMIFS(inv!$D$1:$D$1267,inv!$A$1:$A$1267,$B243,inv!$T$1:$T$1267,$A243,inv!$U$1:$U$1267,'DIAS DE INVENTARIO TAT'!H$1)</f>
        <v>0</v>
      </c>
      <c r="I243">
        <f>+SUMIFS(inv!$D$1:$D$1267,inv!$A$1:$A$1267,$B243,inv!$T$1:$T$1267,$A243,inv!$U$1:$U$1267,'DIAS DE INVENTARIO TAT'!I$1)</f>
        <v>0</v>
      </c>
      <c r="J243">
        <f>+SUMIFS(inv!$D$1:$D$1267,inv!$A$1:$A$1267,$B243,inv!$T$1:$T$1267,$A243,inv!$U$1:$U$1267,'DIAS DE INVENTARIO TAT'!J$1)</f>
        <v>0</v>
      </c>
      <c r="K243">
        <f>+SUMIFS(inv!$D$1:$D$1267,inv!$A$1:$A$1267,$B243,inv!$T$1:$T$1267,$A243,inv!$U$1:$U$1267,'DIAS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+SUMIFS(inv!$D$1:$D$1267,inv!$A$1:$A$1267,$B244,inv!$T$1:$T$1267,$A244,inv!$U$1:$U$1267,'DIAS DE INVENTARIO TAT'!E$1)</f>
        <v>0</v>
      </c>
      <c r="F244">
        <f>+SUMIFS(inv!$D$1:$D$1267,inv!$A$1:$A$1267,$B244,inv!$T$1:$T$1267,$A244,inv!$U$1:$U$1267,'DIAS DE INVENTARIO TAT'!F$1)</f>
        <v>0</v>
      </c>
      <c r="G244">
        <f>+SUMIFS(inv!$D$1:$D$1267,inv!$A$1:$A$1267,$B244,inv!$T$1:$T$1267,$A244,inv!$U$1:$U$1267,'DIAS DE INVENTARIO TAT'!G$1)</f>
        <v>0</v>
      </c>
      <c r="H244">
        <f>+SUMIFS(inv!$D$1:$D$1267,inv!$A$1:$A$1267,$B244,inv!$T$1:$T$1267,$A244,inv!$U$1:$U$1267,'DIAS DE INVENTARIO TAT'!H$1)</f>
        <v>0</v>
      </c>
      <c r="I244">
        <f>+SUMIFS(inv!$D$1:$D$1267,inv!$A$1:$A$1267,$B244,inv!$T$1:$T$1267,$A244,inv!$U$1:$U$1267,'DIAS DE INVENTARIO TAT'!I$1)</f>
        <v>0</v>
      </c>
      <c r="J244">
        <f>+SUMIFS(inv!$D$1:$D$1267,inv!$A$1:$A$1267,$B244,inv!$T$1:$T$1267,$A244,inv!$U$1:$U$1267,'DIAS DE INVENTARIO TAT'!J$1)</f>
        <v>0</v>
      </c>
      <c r="K244">
        <f>+SUMIFS(inv!$D$1:$D$1267,inv!$A$1:$A$1267,$B244,inv!$T$1:$T$1267,$A244,inv!$U$1:$U$1267,'DIAS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+SUMIFS(inv!$D$1:$D$1267,inv!$A$1:$A$1267,$B245,inv!$T$1:$T$1267,$A245,inv!$U$1:$U$1267,'DIAS DE INVENTARIO TAT'!E$1)</f>
        <v>0</v>
      </c>
      <c r="F245">
        <f>+SUMIFS(inv!$D$1:$D$1267,inv!$A$1:$A$1267,$B245,inv!$T$1:$T$1267,$A245,inv!$U$1:$U$1267,'DIAS DE INVENTARIO TAT'!F$1)</f>
        <v>0</v>
      </c>
      <c r="G245">
        <f>+SUMIFS(inv!$D$1:$D$1267,inv!$A$1:$A$1267,$B245,inv!$T$1:$T$1267,$A245,inv!$U$1:$U$1267,'DIAS DE INVENTARIO TAT'!G$1)</f>
        <v>0</v>
      </c>
      <c r="H245">
        <f>+SUMIFS(inv!$D$1:$D$1267,inv!$A$1:$A$1267,$B245,inv!$T$1:$T$1267,$A245,inv!$U$1:$U$1267,'DIAS DE INVENTARIO TAT'!H$1)</f>
        <v>0</v>
      </c>
      <c r="I245">
        <f>+SUMIFS(inv!$D$1:$D$1267,inv!$A$1:$A$1267,$B245,inv!$T$1:$T$1267,$A245,inv!$U$1:$U$1267,'DIAS DE INVENTARIO TAT'!I$1)</f>
        <v>0</v>
      </c>
      <c r="J245">
        <f>+SUMIFS(inv!$D$1:$D$1267,inv!$A$1:$A$1267,$B245,inv!$T$1:$T$1267,$A245,inv!$U$1:$U$1267,'DIAS DE INVENTARIO TAT'!J$1)</f>
        <v>0</v>
      </c>
      <c r="K245">
        <f>+SUMIFS(inv!$D$1:$D$1267,inv!$A$1:$A$1267,$B245,inv!$T$1:$T$1267,$A245,inv!$U$1:$U$1267,'DIAS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+SUMIFS(inv!$D$1:$D$1267,inv!$A$1:$A$1267,$B246,inv!$T$1:$T$1267,$A246,inv!$U$1:$U$1267,'DIAS DE INVENTARIO TAT'!E$1)</f>
        <v>0</v>
      </c>
      <c r="F246">
        <f>+SUMIFS(inv!$D$1:$D$1267,inv!$A$1:$A$1267,$B246,inv!$T$1:$T$1267,$A246,inv!$U$1:$U$1267,'DIAS DE INVENTARIO TAT'!F$1)</f>
        <v>0</v>
      </c>
      <c r="G246">
        <f>+SUMIFS(inv!$D$1:$D$1267,inv!$A$1:$A$1267,$B246,inv!$T$1:$T$1267,$A246,inv!$U$1:$U$1267,'DIAS DE INVENTARIO TAT'!G$1)</f>
        <v>0</v>
      </c>
      <c r="H246">
        <f>+SUMIFS(inv!$D$1:$D$1267,inv!$A$1:$A$1267,$B246,inv!$T$1:$T$1267,$A246,inv!$U$1:$U$1267,'DIAS DE INVENTARIO TAT'!H$1)</f>
        <v>0</v>
      </c>
      <c r="I246">
        <f>+SUMIFS(inv!$D$1:$D$1267,inv!$A$1:$A$1267,$B246,inv!$T$1:$T$1267,$A246,inv!$U$1:$U$1267,'DIAS DE INVENTARIO TAT'!I$1)</f>
        <v>0</v>
      </c>
      <c r="J246">
        <f>+SUMIFS(inv!$D$1:$D$1267,inv!$A$1:$A$1267,$B246,inv!$T$1:$T$1267,$A246,inv!$U$1:$U$1267,'DIAS DE INVENTARIO TAT'!J$1)</f>
        <v>0</v>
      </c>
      <c r="K246">
        <f>+SUMIFS(inv!$D$1:$D$1267,inv!$A$1:$A$1267,$B246,inv!$T$1:$T$1267,$A246,inv!$U$1:$U$1267,'DIAS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+SUMIFS(inv!$D$1:$D$1267,inv!$A$1:$A$1267,$B247,inv!$T$1:$T$1267,$A247,inv!$U$1:$U$1267,'DIAS DE INVENTARIO TAT'!E$1)</f>
        <v>0</v>
      </c>
      <c r="F247">
        <f>+SUMIFS(inv!$D$1:$D$1267,inv!$A$1:$A$1267,$B247,inv!$T$1:$T$1267,$A247,inv!$U$1:$U$1267,'DIAS DE INVENTARIO TAT'!F$1)</f>
        <v>0</v>
      </c>
      <c r="G247">
        <f>+SUMIFS(inv!$D$1:$D$1267,inv!$A$1:$A$1267,$B247,inv!$T$1:$T$1267,$A247,inv!$U$1:$U$1267,'DIAS DE INVENTARIO TAT'!G$1)</f>
        <v>0</v>
      </c>
      <c r="H247">
        <f>+SUMIFS(inv!$D$1:$D$1267,inv!$A$1:$A$1267,$B247,inv!$T$1:$T$1267,$A247,inv!$U$1:$U$1267,'DIAS DE INVENTARIO TAT'!H$1)</f>
        <v>0</v>
      </c>
      <c r="I247">
        <f>+SUMIFS(inv!$D$1:$D$1267,inv!$A$1:$A$1267,$B247,inv!$T$1:$T$1267,$A247,inv!$U$1:$U$1267,'DIAS DE INVENTARIO TAT'!I$1)</f>
        <v>0</v>
      </c>
      <c r="J247">
        <f>+SUMIFS(inv!$D$1:$D$1267,inv!$A$1:$A$1267,$B247,inv!$T$1:$T$1267,$A247,inv!$U$1:$U$1267,'DIAS DE INVENTARIO TAT'!J$1)</f>
        <v>0</v>
      </c>
      <c r="K247">
        <f>+SUMIFS(inv!$D$1:$D$1267,inv!$A$1:$A$1267,$B247,inv!$T$1:$T$1267,$A247,inv!$U$1:$U$1267,'DIAS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+SUMIFS(inv!$D$1:$D$1267,inv!$A$1:$A$1267,$B248,inv!$T$1:$T$1267,$A248,inv!$U$1:$U$1267,'DIAS DE INVENTARIO TAT'!E$1)</f>
        <v>0</v>
      </c>
      <c r="F248">
        <f>+SUMIFS(inv!$D$1:$D$1267,inv!$A$1:$A$1267,$B248,inv!$T$1:$T$1267,$A248,inv!$U$1:$U$1267,'DIAS DE INVENTARIO TAT'!F$1)</f>
        <v>0</v>
      </c>
      <c r="G248">
        <f>+SUMIFS(inv!$D$1:$D$1267,inv!$A$1:$A$1267,$B248,inv!$T$1:$T$1267,$A248,inv!$U$1:$U$1267,'DIAS DE INVENTARIO TAT'!G$1)</f>
        <v>0</v>
      </c>
      <c r="H248">
        <f>+SUMIFS(inv!$D$1:$D$1267,inv!$A$1:$A$1267,$B248,inv!$T$1:$T$1267,$A248,inv!$U$1:$U$1267,'DIAS DE INVENTARIO TAT'!H$1)</f>
        <v>0</v>
      </c>
      <c r="I248">
        <f>+SUMIFS(inv!$D$1:$D$1267,inv!$A$1:$A$1267,$B248,inv!$T$1:$T$1267,$A248,inv!$U$1:$U$1267,'DIAS DE INVENTARIO TAT'!I$1)</f>
        <v>0</v>
      </c>
      <c r="J248">
        <f>+SUMIFS(inv!$D$1:$D$1267,inv!$A$1:$A$1267,$B248,inv!$T$1:$T$1267,$A248,inv!$U$1:$U$1267,'DIAS DE INVENTARIO TAT'!J$1)</f>
        <v>0</v>
      </c>
      <c r="K248">
        <f>+SUMIFS(inv!$D$1:$D$1267,inv!$A$1:$A$1267,$B248,inv!$T$1:$T$1267,$A248,inv!$U$1:$U$1267,'DIAS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+SUMIFS(inv!$D$1:$D$1267,inv!$A$1:$A$1267,$B249,inv!$T$1:$T$1267,$A249,inv!$U$1:$U$1267,'DIAS DE INVENTARIO TAT'!E$1)</f>
        <v>0</v>
      </c>
      <c r="F249">
        <f>+SUMIFS(inv!$D$1:$D$1267,inv!$A$1:$A$1267,$B249,inv!$T$1:$T$1267,$A249,inv!$U$1:$U$1267,'DIAS DE INVENTARIO TAT'!F$1)</f>
        <v>0</v>
      </c>
      <c r="G249">
        <f>+SUMIFS(inv!$D$1:$D$1267,inv!$A$1:$A$1267,$B249,inv!$T$1:$T$1267,$A249,inv!$U$1:$U$1267,'DIAS DE INVENTARIO TAT'!G$1)</f>
        <v>0</v>
      </c>
      <c r="H249">
        <f>+SUMIFS(inv!$D$1:$D$1267,inv!$A$1:$A$1267,$B249,inv!$T$1:$T$1267,$A249,inv!$U$1:$U$1267,'DIAS DE INVENTARIO TAT'!H$1)</f>
        <v>0</v>
      </c>
      <c r="I249">
        <f>+SUMIFS(inv!$D$1:$D$1267,inv!$A$1:$A$1267,$B249,inv!$T$1:$T$1267,$A249,inv!$U$1:$U$1267,'DIAS DE INVENTARIO TAT'!I$1)</f>
        <v>0</v>
      </c>
      <c r="J249">
        <f>+SUMIFS(inv!$D$1:$D$1267,inv!$A$1:$A$1267,$B249,inv!$T$1:$T$1267,$A249,inv!$U$1:$U$1267,'DIAS DE INVENTARIO TAT'!J$1)</f>
        <v>0</v>
      </c>
      <c r="K249">
        <f>+SUMIFS(inv!$D$1:$D$1267,inv!$A$1:$A$1267,$B249,inv!$T$1:$T$1267,$A249,inv!$U$1:$U$1267,'DIAS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+SUMIFS(inv!$D$1:$D$1267,inv!$A$1:$A$1267,$B250,inv!$T$1:$T$1267,$A250,inv!$U$1:$U$1267,'DIAS DE INVENTARIO TAT'!E$1)</f>
        <v>0</v>
      </c>
      <c r="F250">
        <f>+SUMIFS(inv!$D$1:$D$1267,inv!$A$1:$A$1267,$B250,inv!$T$1:$T$1267,$A250,inv!$U$1:$U$1267,'DIAS DE INVENTARIO TAT'!F$1)</f>
        <v>0</v>
      </c>
      <c r="G250">
        <f>+SUMIFS(inv!$D$1:$D$1267,inv!$A$1:$A$1267,$B250,inv!$T$1:$T$1267,$A250,inv!$U$1:$U$1267,'DIAS DE INVENTARIO TAT'!G$1)</f>
        <v>0</v>
      </c>
      <c r="H250">
        <f>+SUMIFS(inv!$D$1:$D$1267,inv!$A$1:$A$1267,$B250,inv!$T$1:$T$1267,$A250,inv!$U$1:$U$1267,'DIAS DE INVENTARIO TAT'!H$1)</f>
        <v>0</v>
      </c>
      <c r="I250">
        <f>+SUMIFS(inv!$D$1:$D$1267,inv!$A$1:$A$1267,$B250,inv!$T$1:$T$1267,$A250,inv!$U$1:$U$1267,'DIAS DE INVENTARIO TAT'!I$1)</f>
        <v>0</v>
      </c>
      <c r="J250">
        <f>+SUMIFS(inv!$D$1:$D$1267,inv!$A$1:$A$1267,$B250,inv!$T$1:$T$1267,$A250,inv!$U$1:$U$1267,'DIAS DE INVENTARIO TAT'!J$1)</f>
        <v>0</v>
      </c>
      <c r="K250">
        <f>+SUMIFS(inv!$D$1:$D$1267,inv!$A$1:$A$1267,$B250,inv!$T$1:$T$1267,$A250,inv!$U$1:$U$1267,'DIAS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+SUMIFS(inv!$D$1:$D$1267,inv!$A$1:$A$1267,$B251,inv!$T$1:$T$1267,$A251,inv!$U$1:$U$1267,'DIAS DE INVENTARIO TAT'!E$1)</f>
        <v>0</v>
      </c>
      <c r="F251">
        <f>+SUMIFS(inv!$D$1:$D$1267,inv!$A$1:$A$1267,$B251,inv!$T$1:$T$1267,$A251,inv!$U$1:$U$1267,'DIAS DE INVENTARIO TAT'!F$1)</f>
        <v>0</v>
      </c>
      <c r="G251">
        <f>+SUMIFS(inv!$D$1:$D$1267,inv!$A$1:$A$1267,$B251,inv!$T$1:$T$1267,$A251,inv!$U$1:$U$1267,'DIAS DE INVENTARIO TAT'!G$1)</f>
        <v>0</v>
      </c>
      <c r="H251">
        <f>+SUMIFS(inv!$D$1:$D$1267,inv!$A$1:$A$1267,$B251,inv!$T$1:$T$1267,$A251,inv!$U$1:$U$1267,'DIAS DE INVENTARIO TAT'!H$1)</f>
        <v>0</v>
      </c>
      <c r="I251">
        <f>+SUMIFS(inv!$D$1:$D$1267,inv!$A$1:$A$1267,$B251,inv!$T$1:$T$1267,$A251,inv!$U$1:$U$1267,'DIAS DE INVENTARIO TAT'!I$1)</f>
        <v>0</v>
      </c>
      <c r="J251">
        <f>+SUMIFS(inv!$D$1:$D$1267,inv!$A$1:$A$1267,$B251,inv!$T$1:$T$1267,$A251,inv!$U$1:$U$1267,'DIAS DE INVENTARIO TAT'!J$1)</f>
        <v>0</v>
      </c>
      <c r="K251">
        <f>+SUMIFS(inv!$D$1:$D$1267,inv!$A$1:$A$1267,$B251,inv!$T$1:$T$1267,$A251,inv!$U$1:$U$1267,'DIAS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+SUMIFS(inv!$D$1:$D$1267,inv!$A$1:$A$1267,$B252,inv!$T$1:$T$1267,$A252,inv!$U$1:$U$1267,'DIAS DE INVENTARIO TAT'!E$1)</f>
        <v>0</v>
      </c>
      <c r="F252">
        <f>+SUMIFS(inv!$D$1:$D$1267,inv!$A$1:$A$1267,$B252,inv!$T$1:$T$1267,$A252,inv!$U$1:$U$1267,'DIAS DE INVENTARIO TAT'!F$1)</f>
        <v>0</v>
      </c>
      <c r="G252">
        <f>+SUMIFS(inv!$D$1:$D$1267,inv!$A$1:$A$1267,$B252,inv!$T$1:$T$1267,$A252,inv!$U$1:$U$1267,'DIAS DE INVENTARIO TAT'!G$1)</f>
        <v>0</v>
      </c>
      <c r="H252">
        <f>+SUMIFS(inv!$D$1:$D$1267,inv!$A$1:$A$1267,$B252,inv!$T$1:$T$1267,$A252,inv!$U$1:$U$1267,'DIAS DE INVENTARIO TAT'!H$1)</f>
        <v>0</v>
      </c>
      <c r="I252">
        <f>+SUMIFS(inv!$D$1:$D$1267,inv!$A$1:$A$1267,$B252,inv!$T$1:$T$1267,$A252,inv!$U$1:$U$1267,'DIAS DE INVENTARIO TAT'!I$1)</f>
        <v>0</v>
      </c>
      <c r="J252">
        <f>+SUMIFS(inv!$D$1:$D$1267,inv!$A$1:$A$1267,$B252,inv!$T$1:$T$1267,$A252,inv!$U$1:$U$1267,'DIAS DE INVENTARIO TAT'!J$1)</f>
        <v>0</v>
      </c>
      <c r="K252">
        <f>+SUMIFS(inv!$D$1:$D$1267,inv!$A$1:$A$1267,$B252,inv!$T$1:$T$1267,$A252,inv!$U$1:$U$1267,'DIAS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+SUMIFS(inv!$D$1:$D$1267,inv!$A$1:$A$1267,$B253,inv!$T$1:$T$1267,$A253,inv!$U$1:$U$1267,'DIAS DE INVENTARIO TAT'!E$1)</f>
        <v>0</v>
      </c>
      <c r="F253">
        <f>+SUMIFS(inv!$D$1:$D$1267,inv!$A$1:$A$1267,$B253,inv!$T$1:$T$1267,$A253,inv!$U$1:$U$1267,'DIAS DE INVENTARIO TAT'!F$1)</f>
        <v>0</v>
      </c>
      <c r="G253">
        <f>+SUMIFS(inv!$D$1:$D$1267,inv!$A$1:$A$1267,$B253,inv!$T$1:$T$1267,$A253,inv!$U$1:$U$1267,'DIAS DE INVENTARIO TAT'!G$1)</f>
        <v>0</v>
      </c>
      <c r="H253">
        <f>+SUMIFS(inv!$D$1:$D$1267,inv!$A$1:$A$1267,$B253,inv!$T$1:$T$1267,$A253,inv!$U$1:$U$1267,'DIAS DE INVENTARIO TAT'!H$1)</f>
        <v>0</v>
      </c>
      <c r="I253">
        <f>+SUMIFS(inv!$D$1:$D$1267,inv!$A$1:$A$1267,$B253,inv!$T$1:$T$1267,$A253,inv!$U$1:$U$1267,'DIAS DE INVENTARIO TAT'!I$1)</f>
        <v>0</v>
      </c>
      <c r="J253">
        <f>+SUMIFS(inv!$D$1:$D$1267,inv!$A$1:$A$1267,$B253,inv!$T$1:$T$1267,$A253,inv!$U$1:$U$1267,'DIAS DE INVENTARIO TAT'!J$1)</f>
        <v>0</v>
      </c>
      <c r="K253">
        <f>+SUMIFS(inv!$D$1:$D$1267,inv!$A$1:$A$1267,$B253,inv!$T$1:$T$1267,$A253,inv!$U$1:$U$1267,'DIAS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+SUMIFS(inv!$D$1:$D$1267,inv!$A$1:$A$1267,$B254,inv!$T$1:$T$1267,$A254,inv!$U$1:$U$1267,'DIAS DE INVENTARIO TAT'!E$1)</f>
        <v>0</v>
      </c>
      <c r="F254">
        <f>+SUMIFS(inv!$D$1:$D$1267,inv!$A$1:$A$1267,$B254,inv!$T$1:$T$1267,$A254,inv!$U$1:$U$1267,'DIAS DE INVENTARIO TAT'!F$1)</f>
        <v>0</v>
      </c>
      <c r="G254">
        <f>+SUMIFS(inv!$D$1:$D$1267,inv!$A$1:$A$1267,$B254,inv!$T$1:$T$1267,$A254,inv!$U$1:$U$1267,'DIAS DE INVENTARIO TAT'!G$1)</f>
        <v>0</v>
      </c>
      <c r="H254">
        <f>+SUMIFS(inv!$D$1:$D$1267,inv!$A$1:$A$1267,$B254,inv!$T$1:$T$1267,$A254,inv!$U$1:$U$1267,'DIAS DE INVENTARIO TAT'!H$1)</f>
        <v>0</v>
      </c>
      <c r="I254">
        <f>+SUMIFS(inv!$D$1:$D$1267,inv!$A$1:$A$1267,$B254,inv!$T$1:$T$1267,$A254,inv!$U$1:$U$1267,'DIAS DE INVENTARIO TAT'!I$1)</f>
        <v>0</v>
      </c>
      <c r="J254">
        <f>+SUMIFS(inv!$D$1:$D$1267,inv!$A$1:$A$1267,$B254,inv!$T$1:$T$1267,$A254,inv!$U$1:$U$1267,'DIAS DE INVENTARIO TAT'!J$1)</f>
        <v>0</v>
      </c>
      <c r="K254">
        <f>+SUMIFS(inv!$D$1:$D$1267,inv!$A$1:$A$1267,$B254,inv!$T$1:$T$1267,$A254,inv!$U$1:$U$1267,'DIAS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+SUMIFS(inv!$D$1:$D$1267,inv!$A$1:$A$1267,$B255,inv!$T$1:$T$1267,$A255,inv!$U$1:$U$1267,'DIAS DE INVENTARIO TAT'!E$1)</f>
        <v>0</v>
      </c>
      <c r="F255">
        <f>+SUMIFS(inv!$D$1:$D$1267,inv!$A$1:$A$1267,$B255,inv!$T$1:$T$1267,$A255,inv!$U$1:$U$1267,'DIAS DE INVENTARIO TAT'!F$1)</f>
        <v>0</v>
      </c>
      <c r="G255">
        <f>+SUMIFS(inv!$D$1:$D$1267,inv!$A$1:$A$1267,$B255,inv!$T$1:$T$1267,$A255,inv!$U$1:$U$1267,'DIAS DE INVENTARIO TAT'!G$1)</f>
        <v>0</v>
      </c>
      <c r="H255">
        <f>+SUMIFS(inv!$D$1:$D$1267,inv!$A$1:$A$1267,$B255,inv!$T$1:$T$1267,$A255,inv!$U$1:$U$1267,'DIAS DE INVENTARIO TAT'!H$1)</f>
        <v>0</v>
      </c>
      <c r="I255">
        <f>+SUMIFS(inv!$D$1:$D$1267,inv!$A$1:$A$1267,$B255,inv!$T$1:$T$1267,$A255,inv!$U$1:$U$1267,'DIAS DE INVENTARIO TAT'!I$1)</f>
        <v>0</v>
      </c>
      <c r="J255">
        <f>+SUMIFS(inv!$D$1:$D$1267,inv!$A$1:$A$1267,$B255,inv!$T$1:$T$1267,$A255,inv!$U$1:$U$1267,'DIAS DE INVENTARIO TAT'!J$1)</f>
        <v>0</v>
      </c>
      <c r="K255">
        <f>+SUMIFS(inv!$D$1:$D$1267,inv!$A$1:$A$1267,$B255,inv!$T$1:$T$1267,$A255,inv!$U$1:$U$1267,'DIAS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+SUMIFS(inv!$D$1:$D$1267,inv!$A$1:$A$1267,$B256,inv!$T$1:$T$1267,$A256,inv!$U$1:$U$1267,'DIAS DE INVENTARIO TAT'!E$1)</f>
        <v>0</v>
      </c>
      <c r="F256">
        <f>+SUMIFS(inv!$D$1:$D$1267,inv!$A$1:$A$1267,$B256,inv!$T$1:$T$1267,$A256,inv!$U$1:$U$1267,'DIAS DE INVENTARIO TAT'!F$1)</f>
        <v>0</v>
      </c>
      <c r="G256">
        <f>+SUMIFS(inv!$D$1:$D$1267,inv!$A$1:$A$1267,$B256,inv!$T$1:$T$1267,$A256,inv!$U$1:$U$1267,'DIAS DE INVENTARIO TAT'!G$1)</f>
        <v>0</v>
      </c>
      <c r="H256">
        <f>+SUMIFS(inv!$D$1:$D$1267,inv!$A$1:$A$1267,$B256,inv!$T$1:$T$1267,$A256,inv!$U$1:$U$1267,'DIAS DE INVENTARIO TAT'!H$1)</f>
        <v>0</v>
      </c>
      <c r="I256">
        <f>+SUMIFS(inv!$D$1:$D$1267,inv!$A$1:$A$1267,$B256,inv!$T$1:$T$1267,$A256,inv!$U$1:$U$1267,'DIAS DE INVENTARIO TAT'!I$1)</f>
        <v>0</v>
      </c>
      <c r="J256">
        <f>+SUMIFS(inv!$D$1:$D$1267,inv!$A$1:$A$1267,$B256,inv!$T$1:$T$1267,$A256,inv!$U$1:$U$1267,'DIAS DE INVENTARIO TAT'!J$1)</f>
        <v>0</v>
      </c>
      <c r="K256">
        <f>+SUMIFS(inv!$D$1:$D$1267,inv!$A$1:$A$1267,$B256,inv!$T$1:$T$1267,$A256,inv!$U$1:$U$1267,'DIAS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+SUMIFS(inv!$D$1:$D$1267,inv!$A$1:$A$1267,$B257,inv!$T$1:$T$1267,$A257,inv!$U$1:$U$1267,'DIAS DE INVENTARIO TAT'!E$1)</f>
        <v>0</v>
      </c>
      <c r="F257">
        <f>+SUMIFS(inv!$D$1:$D$1267,inv!$A$1:$A$1267,$B257,inv!$T$1:$T$1267,$A257,inv!$U$1:$U$1267,'DIAS DE INVENTARIO TAT'!F$1)</f>
        <v>0</v>
      </c>
      <c r="G257">
        <f>+SUMIFS(inv!$D$1:$D$1267,inv!$A$1:$A$1267,$B257,inv!$T$1:$T$1267,$A257,inv!$U$1:$U$1267,'DIAS DE INVENTARIO TAT'!G$1)</f>
        <v>0</v>
      </c>
      <c r="H257">
        <f>+SUMIFS(inv!$D$1:$D$1267,inv!$A$1:$A$1267,$B257,inv!$T$1:$T$1267,$A257,inv!$U$1:$U$1267,'DIAS DE INVENTARIO TAT'!H$1)</f>
        <v>0</v>
      </c>
      <c r="I257">
        <f>+SUMIFS(inv!$D$1:$D$1267,inv!$A$1:$A$1267,$B257,inv!$T$1:$T$1267,$A257,inv!$U$1:$U$1267,'DIAS DE INVENTARIO TAT'!I$1)</f>
        <v>0</v>
      </c>
      <c r="J257">
        <f>+SUMIFS(inv!$D$1:$D$1267,inv!$A$1:$A$1267,$B257,inv!$T$1:$T$1267,$A257,inv!$U$1:$U$1267,'DIAS DE INVENTARIO TAT'!J$1)</f>
        <v>0</v>
      </c>
      <c r="K257">
        <f>+SUMIFS(inv!$D$1:$D$1267,inv!$A$1:$A$1267,$B257,inv!$T$1:$T$1267,$A257,inv!$U$1:$U$1267,'DIAS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+SUMIFS(inv!$D$1:$D$1267,inv!$A$1:$A$1267,$B258,inv!$T$1:$T$1267,$A258,inv!$U$1:$U$1267,'DIAS DE INVENTARIO TAT'!E$1)</f>
        <v>0</v>
      </c>
      <c r="F258">
        <f>+SUMIFS(inv!$D$1:$D$1267,inv!$A$1:$A$1267,$B258,inv!$T$1:$T$1267,$A258,inv!$U$1:$U$1267,'DIAS DE INVENTARIO TAT'!F$1)</f>
        <v>0</v>
      </c>
      <c r="G258">
        <f>+SUMIFS(inv!$D$1:$D$1267,inv!$A$1:$A$1267,$B258,inv!$T$1:$T$1267,$A258,inv!$U$1:$U$1267,'DIAS DE INVENTARIO TAT'!G$1)</f>
        <v>0</v>
      </c>
      <c r="H258">
        <f>+SUMIFS(inv!$D$1:$D$1267,inv!$A$1:$A$1267,$B258,inv!$T$1:$T$1267,$A258,inv!$U$1:$U$1267,'DIAS DE INVENTARIO TAT'!H$1)</f>
        <v>0</v>
      </c>
      <c r="I258">
        <f>+SUMIFS(inv!$D$1:$D$1267,inv!$A$1:$A$1267,$B258,inv!$T$1:$T$1267,$A258,inv!$U$1:$U$1267,'DIAS DE INVENTARIO TAT'!I$1)</f>
        <v>0</v>
      </c>
      <c r="J258">
        <f>+SUMIFS(inv!$D$1:$D$1267,inv!$A$1:$A$1267,$B258,inv!$T$1:$T$1267,$A258,inv!$U$1:$U$1267,'DIAS DE INVENTARIO TAT'!J$1)</f>
        <v>0</v>
      </c>
      <c r="K258">
        <f>+SUMIFS(inv!$D$1:$D$1267,inv!$A$1:$A$1267,$B258,inv!$T$1:$T$1267,$A258,inv!$U$1:$U$1267,'DIAS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+SUMIFS(inv!$D$1:$D$1267,inv!$A$1:$A$1267,$B259,inv!$T$1:$T$1267,$A259,inv!$U$1:$U$1267,'DIAS DE INVENTARIO TAT'!E$1)</f>
        <v>0</v>
      </c>
      <c r="F259">
        <f>+SUMIFS(inv!$D$1:$D$1267,inv!$A$1:$A$1267,$B259,inv!$T$1:$T$1267,$A259,inv!$U$1:$U$1267,'DIAS DE INVENTARIO TAT'!F$1)</f>
        <v>0</v>
      </c>
      <c r="G259">
        <f>+SUMIFS(inv!$D$1:$D$1267,inv!$A$1:$A$1267,$B259,inv!$T$1:$T$1267,$A259,inv!$U$1:$U$1267,'DIAS DE INVENTARIO TAT'!G$1)</f>
        <v>0</v>
      </c>
      <c r="H259">
        <f>+SUMIFS(inv!$D$1:$D$1267,inv!$A$1:$A$1267,$B259,inv!$T$1:$T$1267,$A259,inv!$U$1:$U$1267,'DIAS DE INVENTARIO TAT'!H$1)</f>
        <v>0</v>
      </c>
      <c r="I259">
        <f>+SUMIFS(inv!$D$1:$D$1267,inv!$A$1:$A$1267,$B259,inv!$T$1:$T$1267,$A259,inv!$U$1:$U$1267,'DIAS DE INVENTARIO TAT'!I$1)</f>
        <v>0</v>
      </c>
      <c r="J259">
        <f>+SUMIFS(inv!$D$1:$D$1267,inv!$A$1:$A$1267,$B259,inv!$T$1:$T$1267,$A259,inv!$U$1:$U$1267,'DIAS DE INVENTARIO TAT'!J$1)</f>
        <v>0</v>
      </c>
      <c r="K259">
        <f>+SUMIFS(inv!$D$1:$D$1267,inv!$A$1:$A$1267,$B259,inv!$T$1:$T$1267,$A259,inv!$U$1:$U$1267,'DIAS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+SUMIFS(inv!$D$1:$D$1267,inv!$A$1:$A$1267,$B260,inv!$T$1:$T$1267,$A260,inv!$U$1:$U$1267,'DIAS DE INVENTARIO TAT'!E$1)</f>
        <v>0</v>
      </c>
      <c r="F260">
        <f>+SUMIFS(inv!$D$1:$D$1267,inv!$A$1:$A$1267,$B260,inv!$T$1:$T$1267,$A260,inv!$U$1:$U$1267,'DIAS DE INVENTARIO TAT'!F$1)</f>
        <v>0</v>
      </c>
      <c r="G260">
        <f>+SUMIFS(inv!$D$1:$D$1267,inv!$A$1:$A$1267,$B260,inv!$T$1:$T$1267,$A260,inv!$U$1:$U$1267,'DIAS DE INVENTARIO TAT'!G$1)</f>
        <v>0</v>
      </c>
      <c r="H260">
        <f>+SUMIFS(inv!$D$1:$D$1267,inv!$A$1:$A$1267,$B260,inv!$T$1:$T$1267,$A260,inv!$U$1:$U$1267,'DIAS DE INVENTARIO TAT'!H$1)</f>
        <v>0</v>
      </c>
      <c r="I260">
        <f>+SUMIFS(inv!$D$1:$D$1267,inv!$A$1:$A$1267,$B260,inv!$T$1:$T$1267,$A260,inv!$U$1:$U$1267,'DIAS DE INVENTARIO TAT'!I$1)</f>
        <v>0</v>
      </c>
      <c r="J260">
        <f>+SUMIFS(inv!$D$1:$D$1267,inv!$A$1:$A$1267,$B260,inv!$T$1:$T$1267,$A260,inv!$U$1:$U$1267,'DIAS DE INVENTARIO TAT'!J$1)</f>
        <v>0</v>
      </c>
      <c r="K260">
        <f>+SUMIFS(inv!$D$1:$D$1267,inv!$A$1:$A$1267,$B260,inv!$T$1:$T$1267,$A260,inv!$U$1:$U$1267,'DIAS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+SUMIFS(inv!$D$1:$D$1267,inv!$A$1:$A$1267,$B261,inv!$T$1:$T$1267,$A261,inv!$U$1:$U$1267,'DIAS DE INVENTARIO TAT'!E$1)</f>
        <v>0</v>
      </c>
      <c r="F261">
        <f>+SUMIFS(inv!$D$1:$D$1267,inv!$A$1:$A$1267,$B261,inv!$T$1:$T$1267,$A261,inv!$U$1:$U$1267,'DIAS DE INVENTARIO TAT'!F$1)</f>
        <v>0</v>
      </c>
      <c r="G261">
        <f>+SUMIFS(inv!$D$1:$D$1267,inv!$A$1:$A$1267,$B261,inv!$T$1:$T$1267,$A261,inv!$U$1:$U$1267,'DIAS DE INVENTARIO TAT'!G$1)</f>
        <v>0</v>
      </c>
      <c r="H261">
        <f>+SUMIFS(inv!$D$1:$D$1267,inv!$A$1:$A$1267,$B261,inv!$T$1:$T$1267,$A261,inv!$U$1:$U$1267,'DIAS DE INVENTARIO TAT'!H$1)</f>
        <v>0</v>
      </c>
      <c r="I261">
        <f>+SUMIFS(inv!$D$1:$D$1267,inv!$A$1:$A$1267,$B261,inv!$T$1:$T$1267,$A261,inv!$U$1:$U$1267,'DIAS DE INVENTARIO TAT'!I$1)</f>
        <v>0</v>
      </c>
      <c r="J261">
        <f>+SUMIFS(inv!$D$1:$D$1267,inv!$A$1:$A$1267,$B261,inv!$T$1:$T$1267,$A261,inv!$U$1:$U$1267,'DIAS DE INVENTARIO TAT'!J$1)</f>
        <v>0</v>
      </c>
      <c r="K261">
        <f>+SUMIFS(inv!$D$1:$D$1267,inv!$A$1:$A$1267,$B261,inv!$T$1:$T$1267,$A261,inv!$U$1:$U$1267,'DIAS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+SUMIFS(inv!$D$1:$D$1267,inv!$A$1:$A$1267,$B262,inv!$T$1:$T$1267,$A262,inv!$U$1:$U$1267,'DIAS DE INVENTARIO TAT'!E$1)</f>
        <v>0</v>
      </c>
      <c r="F262">
        <f>+SUMIFS(inv!$D$1:$D$1267,inv!$A$1:$A$1267,$B262,inv!$T$1:$T$1267,$A262,inv!$U$1:$U$1267,'DIAS DE INVENTARIO TAT'!F$1)</f>
        <v>0</v>
      </c>
      <c r="G262">
        <f>+SUMIFS(inv!$D$1:$D$1267,inv!$A$1:$A$1267,$B262,inv!$T$1:$T$1267,$A262,inv!$U$1:$U$1267,'DIAS DE INVENTARIO TAT'!G$1)</f>
        <v>0</v>
      </c>
      <c r="H262">
        <f>+SUMIFS(inv!$D$1:$D$1267,inv!$A$1:$A$1267,$B262,inv!$T$1:$T$1267,$A262,inv!$U$1:$U$1267,'DIAS DE INVENTARIO TAT'!H$1)</f>
        <v>0</v>
      </c>
      <c r="I262">
        <f>+SUMIFS(inv!$D$1:$D$1267,inv!$A$1:$A$1267,$B262,inv!$T$1:$T$1267,$A262,inv!$U$1:$U$1267,'DIAS DE INVENTARIO TAT'!I$1)</f>
        <v>0</v>
      </c>
      <c r="J262">
        <f>+SUMIFS(inv!$D$1:$D$1267,inv!$A$1:$A$1267,$B262,inv!$T$1:$T$1267,$A262,inv!$U$1:$U$1267,'DIAS DE INVENTARIO TAT'!J$1)</f>
        <v>0</v>
      </c>
      <c r="K262">
        <f>+SUMIFS(inv!$D$1:$D$1267,inv!$A$1:$A$1267,$B262,inv!$T$1:$T$1267,$A262,inv!$U$1:$U$1267,'DIAS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39000</v>
      </c>
      <c r="E263">
        <f>+SUMIFS(inv!$D$1:$D$1267,inv!$A$1:$A$1267,$B263,inv!$T$1:$T$1267,$A263,inv!$U$1:$U$1267,'DIAS DE INVENTARIO TAT'!E$1)</f>
        <v>0</v>
      </c>
      <c r="F263">
        <f>+SUMIFS(inv!$D$1:$D$1267,inv!$A$1:$A$1267,$B263,inv!$T$1:$T$1267,$A263,inv!$U$1:$U$1267,'DIAS DE INVENTARIO TAT'!F$1)</f>
        <v>0</v>
      </c>
      <c r="G263">
        <f>+SUMIFS(inv!$D$1:$D$1267,inv!$A$1:$A$1267,$B263,inv!$T$1:$T$1267,$A263,inv!$U$1:$U$1267,'DIAS DE INVENTARIO TAT'!G$1)</f>
        <v>39000</v>
      </c>
      <c r="H263">
        <f>+SUMIFS(inv!$D$1:$D$1267,inv!$A$1:$A$1267,$B263,inv!$T$1:$T$1267,$A263,inv!$U$1:$U$1267,'DIAS DE INVENTARIO TAT'!H$1)</f>
        <v>0</v>
      </c>
      <c r="I263">
        <f>+SUMIFS(inv!$D$1:$D$1267,inv!$A$1:$A$1267,$B263,inv!$T$1:$T$1267,$A263,inv!$U$1:$U$1267,'DIAS DE INVENTARIO TAT'!I$1)</f>
        <v>0</v>
      </c>
      <c r="J263">
        <f>+SUMIFS(inv!$D$1:$D$1267,inv!$A$1:$A$1267,$B263,inv!$T$1:$T$1267,$A263,inv!$U$1:$U$1267,'DIAS DE INVENTARIO TAT'!J$1)</f>
        <v>0</v>
      </c>
      <c r="K263">
        <f>+SUMIFS(inv!$D$1:$D$1267,inv!$A$1:$A$1267,$B263,inv!$T$1:$T$1267,$A263,inv!$U$1:$U$1267,'DIAS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+SUMIFS(inv!$D$1:$D$1267,inv!$A$1:$A$1267,$B264,inv!$T$1:$T$1267,$A264,inv!$U$1:$U$1267,'DIAS DE INVENTARIO TAT'!E$1)</f>
        <v>0</v>
      </c>
      <c r="F264">
        <f>+SUMIFS(inv!$D$1:$D$1267,inv!$A$1:$A$1267,$B264,inv!$T$1:$T$1267,$A264,inv!$U$1:$U$1267,'DIAS DE INVENTARIO TAT'!F$1)</f>
        <v>0</v>
      </c>
      <c r="G264">
        <f>+SUMIFS(inv!$D$1:$D$1267,inv!$A$1:$A$1267,$B264,inv!$T$1:$T$1267,$A264,inv!$U$1:$U$1267,'DIAS DE INVENTARIO TAT'!G$1)</f>
        <v>0</v>
      </c>
      <c r="H264">
        <f>+SUMIFS(inv!$D$1:$D$1267,inv!$A$1:$A$1267,$B264,inv!$T$1:$T$1267,$A264,inv!$U$1:$U$1267,'DIAS DE INVENTARIO TAT'!H$1)</f>
        <v>0</v>
      </c>
      <c r="I264">
        <f>+SUMIFS(inv!$D$1:$D$1267,inv!$A$1:$A$1267,$B264,inv!$T$1:$T$1267,$A264,inv!$U$1:$U$1267,'DIAS DE INVENTARIO TAT'!I$1)</f>
        <v>0</v>
      </c>
      <c r="J264">
        <f>+SUMIFS(inv!$D$1:$D$1267,inv!$A$1:$A$1267,$B264,inv!$T$1:$T$1267,$A264,inv!$U$1:$U$1267,'DIAS DE INVENTARIO TAT'!J$1)</f>
        <v>0</v>
      </c>
      <c r="K264">
        <f>+SUMIFS(inv!$D$1:$D$1267,inv!$A$1:$A$1267,$B264,inv!$T$1:$T$1267,$A264,inv!$U$1:$U$1267,'DIAS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+SUMIFS(inv!$D$1:$D$1267,inv!$A$1:$A$1267,$B265,inv!$T$1:$T$1267,$A265,inv!$U$1:$U$1267,'DIAS DE INVENTARIO TAT'!E$1)</f>
        <v>0</v>
      </c>
      <c r="F265">
        <f>+SUMIFS(inv!$D$1:$D$1267,inv!$A$1:$A$1267,$B265,inv!$T$1:$T$1267,$A265,inv!$U$1:$U$1267,'DIAS DE INVENTARIO TAT'!F$1)</f>
        <v>0</v>
      </c>
      <c r="G265">
        <f>+SUMIFS(inv!$D$1:$D$1267,inv!$A$1:$A$1267,$B265,inv!$T$1:$T$1267,$A265,inv!$U$1:$U$1267,'DIAS DE INVENTARIO TAT'!G$1)</f>
        <v>0</v>
      </c>
      <c r="H265">
        <f>+SUMIFS(inv!$D$1:$D$1267,inv!$A$1:$A$1267,$B265,inv!$T$1:$T$1267,$A265,inv!$U$1:$U$1267,'DIAS DE INVENTARIO TAT'!H$1)</f>
        <v>0</v>
      </c>
      <c r="I265">
        <f>+SUMIFS(inv!$D$1:$D$1267,inv!$A$1:$A$1267,$B265,inv!$T$1:$T$1267,$A265,inv!$U$1:$U$1267,'DIAS DE INVENTARIO TAT'!I$1)</f>
        <v>0</v>
      </c>
      <c r="J265">
        <f>+SUMIFS(inv!$D$1:$D$1267,inv!$A$1:$A$1267,$B265,inv!$T$1:$T$1267,$A265,inv!$U$1:$U$1267,'DIAS DE INVENTARIO TAT'!J$1)</f>
        <v>0</v>
      </c>
      <c r="K265">
        <f>+SUMIFS(inv!$D$1:$D$1267,inv!$A$1:$A$1267,$B265,inv!$T$1:$T$1267,$A265,inv!$U$1:$U$1267,'DIAS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+SUMIFS(inv!$D$1:$D$1267,inv!$A$1:$A$1267,$B266,inv!$T$1:$T$1267,$A266,inv!$U$1:$U$1267,'DIAS DE INVENTARIO TAT'!E$1)</f>
        <v>0</v>
      </c>
      <c r="F266">
        <f>+SUMIFS(inv!$D$1:$D$1267,inv!$A$1:$A$1267,$B266,inv!$T$1:$T$1267,$A266,inv!$U$1:$U$1267,'DIAS DE INVENTARIO TAT'!F$1)</f>
        <v>0</v>
      </c>
      <c r="G266">
        <f>+SUMIFS(inv!$D$1:$D$1267,inv!$A$1:$A$1267,$B266,inv!$T$1:$T$1267,$A266,inv!$U$1:$U$1267,'DIAS DE INVENTARIO TAT'!G$1)</f>
        <v>0</v>
      </c>
      <c r="H266">
        <f>+SUMIFS(inv!$D$1:$D$1267,inv!$A$1:$A$1267,$B266,inv!$T$1:$T$1267,$A266,inv!$U$1:$U$1267,'DIAS DE INVENTARIO TAT'!H$1)</f>
        <v>0</v>
      </c>
      <c r="I266">
        <f>+SUMIFS(inv!$D$1:$D$1267,inv!$A$1:$A$1267,$B266,inv!$T$1:$T$1267,$A266,inv!$U$1:$U$1267,'DIAS DE INVENTARIO TAT'!I$1)</f>
        <v>0</v>
      </c>
      <c r="J266">
        <f>+SUMIFS(inv!$D$1:$D$1267,inv!$A$1:$A$1267,$B266,inv!$T$1:$T$1267,$A266,inv!$U$1:$U$1267,'DIAS DE INVENTARIO TAT'!J$1)</f>
        <v>0</v>
      </c>
      <c r="K266">
        <f>+SUMIFS(inv!$D$1:$D$1267,inv!$A$1:$A$1267,$B266,inv!$T$1:$T$1267,$A266,inv!$U$1:$U$1267,'DIAS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+SUMIFS(inv!$D$1:$D$1267,inv!$A$1:$A$1267,$B267,inv!$T$1:$T$1267,$A267,inv!$U$1:$U$1267,'DIAS DE INVENTARIO TAT'!E$1)</f>
        <v>0</v>
      </c>
      <c r="F267">
        <f>+SUMIFS(inv!$D$1:$D$1267,inv!$A$1:$A$1267,$B267,inv!$T$1:$T$1267,$A267,inv!$U$1:$U$1267,'DIAS DE INVENTARIO TAT'!F$1)</f>
        <v>0</v>
      </c>
      <c r="G267">
        <f>+SUMIFS(inv!$D$1:$D$1267,inv!$A$1:$A$1267,$B267,inv!$T$1:$T$1267,$A267,inv!$U$1:$U$1267,'DIAS DE INVENTARIO TAT'!G$1)</f>
        <v>0</v>
      </c>
      <c r="H267">
        <f>+SUMIFS(inv!$D$1:$D$1267,inv!$A$1:$A$1267,$B267,inv!$T$1:$T$1267,$A267,inv!$U$1:$U$1267,'DIAS DE INVENTARIO TAT'!H$1)</f>
        <v>0</v>
      </c>
      <c r="I267">
        <f>+SUMIFS(inv!$D$1:$D$1267,inv!$A$1:$A$1267,$B267,inv!$T$1:$T$1267,$A267,inv!$U$1:$U$1267,'DIAS DE INVENTARIO TAT'!I$1)</f>
        <v>0</v>
      </c>
      <c r="J267">
        <f>+SUMIFS(inv!$D$1:$D$1267,inv!$A$1:$A$1267,$B267,inv!$T$1:$T$1267,$A267,inv!$U$1:$U$1267,'DIAS DE INVENTARIO TAT'!J$1)</f>
        <v>0</v>
      </c>
      <c r="K267">
        <f>+SUMIFS(inv!$D$1:$D$1267,inv!$A$1:$A$1267,$B267,inv!$T$1:$T$1267,$A267,inv!$U$1:$U$1267,'DIAS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+SUMIFS(inv!$D$1:$D$1267,inv!$A$1:$A$1267,$B268,inv!$T$1:$T$1267,$A268,inv!$U$1:$U$1267,'DIAS DE INVENTARIO TAT'!E$1)</f>
        <v>0</v>
      </c>
      <c r="F268">
        <f>+SUMIFS(inv!$D$1:$D$1267,inv!$A$1:$A$1267,$B268,inv!$T$1:$T$1267,$A268,inv!$U$1:$U$1267,'DIAS DE INVENTARIO TAT'!F$1)</f>
        <v>0</v>
      </c>
      <c r="G268">
        <f>+SUMIFS(inv!$D$1:$D$1267,inv!$A$1:$A$1267,$B268,inv!$T$1:$T$1267,$A268,inv!$U$1:$U$1267,'DIAS DE INVENTARIO TAT'!G$1)</f>
        <v>0</v>
      </c>
      <c r="H268">
        <f>+SUMIFS(inv!$D$1:$D$1267,inv!$A$1:$A$1267,$B268,inv!$T$1:$T$1267,$A268,inv!$U$1:$U$1267,'DIAS DE INVENTARIO TAT'!H$1)</f>
        <v>0</v>
      </c>
      <c r="I268">
        <f>+SUMIFS(inv!$D$1:$D$1267,inv!$A$1:$A$1267,$B268,inv!$T$1:$T$1267,$A268,inv!$U$1:$U$1267,'DIAS DE INVENTARIO TAT'!I$1)</f>
        <v>0</v>
      </c>
      <c r="J268">
        <f>+SUMIFS(inv!$D$1:$D$1267,inv!$A$1:$A$1267,$B268,inv!$T$1:$T$1267,$A268,inv!$U$1:$U$1267,'DIAS DE INVENTARIO TAT'!J$1)</f>
        <v>0</v>
      </c>
      <c r="K268">
        <f>+SUMIFS(inv!$D$1:$D$1267,inv!$A$1:$A$1267,$B268,inv!$T$1:$T$1267,$A268,inv!$U$1:$U$1267,'DIAS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+SUMIFS(inv!$D$1:$D$1267,inv!$A$1:$A$1267,$B269,inv!$T$1:$T$1267,$A269,inv!$U$1:$U$1267,'DIAS DE INVENTARIO TAT'!E$1)</f>
        <v>0</v>
      </c>
      <c r="F269">
        <f>+SUMIFS(inv!$D$1:$D$1267,inv!$A$1:$A$1267,$B269,inv!$T$1:$T$1267,$A269,inv!$U$1:$U$1267,'DIAS DE INVENTARIO TAT'!F$1)</f>
        <v>0</v>
      </c>
      <c r="G269">
        <f>+SUMIFS(inv!$D$1:$D$1267,inv!$A$1:$A$1267,$B269,inv!$T$1:$T$1267,$A269,inv!$U$1:$U$1267,'DIAS DE INVENTARIO TAT'!G$1)</f>
        <v>0</v>
      </c>
      <c r="H269">
        <f>+SUMIFS(inv!$D$1:$D$1267,inv!$A$1:$A$1267,$B269,inv!$T$1:$T$1267,$A269,inv!$U$1:$U$1267,'DIAS DE INVENTARIO TAT'!H$1)</f>
        <v>0</v>
      </c>
      <c r="I269">
        <f>+SUMIFS(inv!$D$1:$D$1267,inv!$A$1:$A$1267,$B269,inv!$T$1:$T$1267,$A269,inv!$U$1:$U$1267,'DIAS DE INVENTARIO TAT'!I$1)</f>
        <v>0</v>
      </c>
      <c r="J269">
        <f>+SUMIFS(inv!$D$1:$D$1267,inv!$A$1:$A$1267,$B269,inv!$T$1:$T$1267,$A269,inv!$U$1:$U$1267,'DIAS DE INVENTARIO TAT'!J$1)</f>
        <v>0</v>
      </c>
      <c r="K269">
        <f>+SUMIFS(inv!$D$1:$D$1267,inv!$A$1:$A$1267,$B269,inv!$T$1:$T$1267,$A269,inv!$U$1:$U$1267,'DIAS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+SUMIFS(inv!$D$1:$D$1267,inv!$A$1:$A$1267,$B270,inv!$T$1:$T$1267,$A270,inv!$U$1:$U$1267,'DIAS DE INVENTARIO TAT'!E$1)</f>
        <v>0</v>
      </c>
      <c r="F270">
        <f>+SUMIFS(inv!$D$1:$D$1267,inv!$A$1:$A$1267,$B270,inv!$T$1:$T$1267,$A270,inv!$U$1:$U$1267,'DIAS DE INVENTARIO TAT'!F$1)</f>
        <v>0</v>
      </c>
      <c r="G270">
        <f>+SUMIFS(inv!$D$1:$D$1267,inv!$A$1:$A$1267,$B270,inv!$T$1:$T$1267,$A270,inv!$U$1:$U$1267,'DIAS DE INVENTARIO TAT'!G$1)</f>
        <v>0</v>
      </c>
      <c r="H270">
        <f>+SUMIFS(inv!$D$1:$D$1267,inv!$A$1:$A$1267,$B270,inv!$T$1:$T$1267,$A270,inv!$U$1:$U$1267,'DIAS DE INVENTARIO TAT'!H$1)</f>
        <v>0</v>
      </c>
      <c r="I270">
        <f>+SUMIFS(inv!$D$1:$D$1267,inv!$A$1:$A$1267,$B270,inv!$T$1:$T$1267,$A270,inv!$U$1:$U$1267,'DIAS DE INVENTARIO TAT'!I$1)</f>
        <v>0</v>
      </c>
      <c r="J270">
        <f>+SUMIFS(inv!$D$1:$D$1267,inv!$A$1:$A$1267,$B270,inv!$T$1:$T$1267,$A270,inv!$U$1:$U$1267,'DIAS DE INVENTARIO TAT'!J$1)</f>
        <v>0</v>
      </c>
      <c r="K270">
        <f>+SUMIFS(inv!$D$1:$D$1267,inv!$A$1:$A$1267,$B270,inv!$T$1:$T$1267,$A270,inv!$U$1:$U$1267,'DIAS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+SUMIFS(inv!$D$1:$D$1267,inv!$A$1:$A$1267,$B271,inv!$T$1:$T$1267,$A271,inv!$U$1:$U$1267,'DIAS DE INVENTARIO TAT'!E$1)</f>
        <v>0</v>
      </c>
      <c r="F271">
        <f>+SUMIFS(inv!$D$1:$D$1267,inv!$A$1:$A$1267,$B271,inv!$T$1:$T$1267,$A271,inv!$U$1:$U$1267,'DIAS DE INVENTARIO TAT'!F$1)</f>
        <v>0</v>
      </c>
      <c r="G271">
        <f>+SUMIFS(inv!$D$1:$D$1267,inv!$A$1:$A$1267,$B271,inv!$T$1:$T$1267,$A271,inv!$U$1:$U$1267,'DIAS DE INVENTARIO TAT'!G$1)</f>
        <v>0</v>
      </c>
      <c r="H271">
        <f>+SUMIFS(inv!$D$1:$D$1267,inv!$A$1:$A$1267,$B271,inv!$T$1:$T$1267,$A271,inv!$U$1:$U$1267,'DIAS DE INVENTARIO TAT'!H$1)</f>
        <v>0</v>
      </c>
      <c r="I271">
        <f>+SUMIFS(inv!$D$1:$D$1267,inv!$A$1:$A$1267,$B271,inv!$T$1:$T$1267,$A271,inv!$U$1:$U$1267,'DIAS DE INVENTARIO TAT'!I$1)</f>
        <v>0</v>
      </c>
      <c r="J271">
        <f>+SUMIFS(inv!$D$1:$D$1267,inv!$A$1:$A$1267,$B271,inv!$T$1:$T$1267,$A271,inv!$U$1:$U$1267,'DIAS DE INVENTARIO TAT'!J$1)</f>
        <v>0</v>
      </c>
      <c r="K271">
        <f>+SUMIFS(inv!$D$1:$D$1267,inv!$A$1:$A$1267,$B271,inv!$T$1:$T$1267,$A271,inv!$U$1:$U$1267,'DIAS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+SUMIFS(inv!$D$1:$D$1267,inv!$A$1:$A$1267,$B272,inv!$T$1:$T$1267,$A272,inv!$U$1:$U$1267,'DIAS DE INVENTARIO TAT'!E$1)</f>
        <v>0</v>
      </c>
      <c r="F272">
        <f>+SUMIFS(inv!$D$1:$D$1267,inv!$A$1:$A$1267,$B272,inv!$T$1:$T$1267,$A272,inv!$U$1:$U$1267,'DIAS DE INVENTARIO TAT'!F$1)</f>
        <v>0</v>
      </c>
      <c r="G272">
        <f>+SUMIFS(inv!$D$1:$D$1267,inv!$A$1:$A$1267,$B272,inv!$T$1:$T$1267,$A272,inv!$U$1:$U$1267,'DIAS DE INVENTARIO TAT'!G$1)</f>
        <v>0</v>
      </c>
      <c r="H272">
        <f>+SUMIFS(inv!$D$1:$D$1267,inv!$A$1:$A$1267,$B272,inv!$T$1:$T$1267,$A272,inv!$U$1:$U$1267,'DIAS DE INVENTARIO TAT'!H$1)</f>
        <v>0</v>
      </c>
      <c r="I272">
        <f>+SUMIFS(inv!$D$1:$D$1267,inv!$A$1:$A$1267,$B272,inv!$T$1:$T$1267,$A272,inv!$U$1:$U$1267,'DIAS DE INVENTARIO TAT'!I$1)</f>
        <v>0</v>
      </c>
      <c r="J272">
        <f>+SUMIFS(inv!$D$1:$D$1267,inv!$A$1:$A$1267,$B272,inv!$T$1:$T$1267,$A272,inv!$U$1:$U$1267,'DIAS DE INVENTARIO TAT'!J$1)</f>
        <v>0</v>
      </c>
      <c r="K272">
        <f>+SUMIFS(inv!$D$1:$D$1267,inv!$A$1:$A$1267,$B272,inv!$T$1:$T$1267,$A272,inv!$U$1:$U$1267,'DIAS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+SUMIFS(inv!$D$1:$D$1267,inv!$A$1:$A$1267,$B273,inv!$T$1:$T$1267,$A273,inv!$U$1:$U$1267,'DIAS DE INVENTARIO TAT'!E$1)</f>
        <v>0</v>
      </c>
      <c r="F273">
        <f>+SUMIFS(inv!$D$1:$D$1267,inv!$A$1:$A$1267,$B273,inv!$T$1:$T$1267,$A273,inv!$U$1:$U$1267,'DIAS DE INVENTARIO TAT'!F$1)</f>
        <v>0</v>
      </c>
      <c r="G273">
        <f>+SUMIFS(inv!$D$1:$D$1267,inv!$A$1:$A$1267,$B273,inv!$T$1:$T$1267,$A273,inv!$U$1:$U$1267,'DIAS DE INVENTARIO TAT'!G$1)</f>
        <v>0</v>
      </c>
      <c r="H273">
        <f>+SUMIFS(inv!$D$1:$D$1267,inv!$A$1:$A$1267,$B273,inv!$T$1:$T$1267,$A273,inv!$U$1:$U$1267,'DIAS DE INVENTARIO TAT'!H$1)</f>
        <v>0</v>
      </c>
      <c r="I273">
        <f>+SUMIFS(inv!$D$1:$D$1267,inv!$A$1:$A$1267,$B273,inv!$T$1:$T$1267,$A273,inv!$U$1:$U$1267,'DIAS DE INVENTARIO TAT'!I$1)</f>
        <v>0</v>
      </c>
      <c r="J273">
        <f>+SUMIFS(inv!$D$1:$D$1267,inv!$A$1:$A$1267,$B273,inv!$T$1:$T$1267,$A273,inv!$U$1:$U$1267,'DIAS DE INVENTARIO TAT'!J$1)</f>
        <v>0</v>
      </c>
      <c r="K273">
        <f>+SUMIFS(inv!$D$1:$D$1267,inv!$A$1:$A$1267,$B273,inv!$T$1:$T$1267,$A273,inv!$U$1:$U$1267,'DIAS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+SUMIFS(inv!$D$1:$D$1267,inv!$A$1:$A$1267,$B274,inv!$T$1:$T$1267,$A274,inv!$U$1:$U$1267,'DIAS DE INVENTARIO TAT'!E$1)</f>
        <v>0</v>
      </c>
      <c r="F274">
        <f>+SUMIFS(inv!$D$1:$D$1267,inv!$A$1:$A$1267,$B274,inv!$T$1:$T$1267,$A274,inv!$U$1:$U$1267,'DIAS DE INVENTARIO TAT'!F$1)</f>
        <v>0</v>
      </c>
      <c r="G274">
        <f>+SUMIFS(inv!$D$1:$D$1267,inv!$A$1:$A$1267,$B274,inv!$T$1:$T$1267,$A274,inv!$U$1:$U$1267,'DIAS DE INVENTARIO TAT'!G$1)</f>
        <v>0</v>
      </c>
      <c r="H274">
        <f>+SUMIFS(inv!$D$1:$D$1267,inv!$A$1:$A$1267,$B274,inv!$T$1:$T$1267,$A274,inv!$U$1:$U$1267,'DIAS DE INVENTARIO TAT'!H$1)</f>
        <v>0</v>
      </c>
      <c r="I274">
        <f>+SUMIFS(inv!$D$1:$D$1267,inv!$A$1:$A$1267,$B274,inv!$T$1:$T$1267,$A274,inv!$U$1:$U$1267,'DIAS DE INVENTARIO TAT'!I$1)</f>
        <v>0</v>
      </c>
      <c r="J274">
        <f>+SUMIFS(inv!$D$1:$D$1267,inv!$A$1:$A$1267,$B274,inv!$T$1:$T$1267,$A274,inv!$U$1:$U$1267,'DIAS DE INVENTARIO TAT'!J$1)</f>
        <v>0</v>
      </c>
      <c r="K274">
        <f>+SUMIFS(inv!$D$1:$D$1267,inv!$A$1:$A$1267,$B274,inv!$T$1:$T$1267,$A274,inv!$U$1:$U$1267,'DIAS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+SUMIFS(inv!$D$1:$D$1267,inv!$A$1:$A$1267,$B275,inv!$T$1:$T$1267,$A275,inv!$U$1:$U$1267,'DIAS DE INVENTARIO TAT'!E$1)</f>
        <v>0</v>
      </c>
      <c r="F275">
        <f>+SUMIFS(inv!$D$1:$D$1267,inv!$A$1:$A$1267,$B275,inv!$T$1:$T$1267,$A275,inv!$U$1:$U$1267,'DIAS DE INVENTARIO TAT'!F$1)</f>
        <v>0</v>
      </c>
      <c r="G275">
        <f>+SUMIFS(inv!$D$1:$D$1267,inv!$A$1:$A$1267,$B275,inv!$T$1:$T$1267,$A275,inv!$U$1:$U$1267,'DIAS DE INVENTARIO TAT'!G$1)</f>
        <v>0</v>
      </c>
      <c r="H275">
        <f>+SUMIFS(inv!$D$1:$D$1267,inv!$A$1:$A$1267,$B275,inv!$T$1:$T$1267,$A275,inv!$U$1:$U$1267,'DIAS DE INVENTARIO TAT'!H$1)</f>
        <v>0</v>
      </c>
      <c r="I275">
        <f>+SUMIFS(inv!$D$1:$D$1267,inv!$A$1:$A$1267,$B275,inv!$T$1:$T$1267,$A275,inv!$U$1:$U$1267,'DIAS DE INVENTARIO TAT'!I$1)</f>
        <v>0</v>
      </c>
      <c r="J275">
        <f>+SUMIFS(inv!$D$1:$D$1267,inv!$A$1:$A$1267,$B275,inv!$T$1:$T$1267,$A275,inv!$U$1:$U$1267,'DIAS DE INVENTARIO TAT'!J$1)</f>
        <v>0</v>
      </c>
      <c r="K275">
        <f>+SUMIFS(inv!$D$1:$D$1267,inv!$A$1:$A$1267,$B275,inv!$T$1:$T$1267,$A275,inv!$U$1:$U$1267,'DIAS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+SUMIFS(inv!$D$1:$D$1267,inv!$A$1:$A$1267,$B276,inv!$T$1:$T$1267,$A276,inv!$U$1:$U$1267,'DIAS DE INVENTARIO TAT'!E$1)</f>
        <v>0</v>
      </c>
      <c r="F276">
        <f>+SUMIFS(inv!$D$1:$D$1267,inv!$A$1:$A$1267,$B276,inv!$T$1:$T$1267,$A276,inv!$U$1:$U$1267,'DIAS DE INVENTARIO TAT'!F$1)</f>
        <v>0</v>
      </c>
      <c r="G276">
        <f>+SUMIFS(inv!$D$1:$D$1267,inv!$A$1:$A$1267,$B276,inv!$T$1:$T$1267,$A276,inv!$U$1:$U$1267,'DIAS DE INVENTARIO TAT'!G$1)</f>
        <v>0</v>
      </c>
      <c r="H276">
        <f>+SUMIFS(inv!$D$1:$D$1267,inv!$A$1:$A$1267,$B276,inv!$T$1:$T$1267,$A276,inv!$U$1:$U$1267,'DIAS DE INVENTARIO TAT'!H$1)</f>
        <v>0</v>
      </c>
      <c r="I276">
        <f>+SUMIFS(inv!$D$1:$D$1267,inv!$A$1:$A$1267,$B276,inv!$T$1:$T$1267,$A276,inv!$U$1:$U$1267,'DIAS DE INVENTARIO TAT'!I$1)</f>
        <v>0</v>
      </c>
      <c r="J276">
        <f>+SUMIFS(inv!$D$1:$D$1267,inv!$A$1:$A$1267,$B276,inv!$T$1:$T$1267,$A276,inv!$U$1:$U$1267,'DIAS DE INVENTARIO TAT'!J$1)</f>
        <v>0</v>
      </c>
      <c r="K276">
        <f>+SUMIFS(inv!$D$1:$D$1267,inv!$A$1:$A$1267,$B276,inv!$T$1:$T$1267,$A276,inv!$U$1:$U$1267,'DIAS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1077</v>
      </c>
      <c r="E277">
        <f>+SUMIFS(inv!$D$1:$D$1267,inv!$A$1:$A$1267,$B277,inv!$T$1:$T$1267,$A277,inv!$U$1:$U$1267,'DIAS DE INVENTARIO TAT'!E$1)</f>
        <v>0</v>
      </c>
      <c r="F277">
        <f>+SUMIFS(inv!$D$1:$D$1267,inv!$A$1:$A$1267,$B277,inv!$T$1:$T$1267,$A277,inv!$U$1:$U$1267,'DIAS DE INVENTARIO TAT'!F$1)</f>
        <v>0</v>
      </c>
      <c r="G277">
        <f>+SUMIFS(inv!$D$1:$D$1267,inv!$A$1:$A$1267,$B277,inv!$T$1:$T$1267,$A277,inv!$U$1:$U$1267,'DIAS DE INVENTARIO TAT'!G$1)</f>
        <v>1077</v>
      </c>
      <c r="H277">
        <f>+SUMIFS(inv!$D$1:$D$1267,inv!$A$1:$A$1267,$B277,inv!$T$1:$T$1267,$A277,inv!$U$1:$U$1267,'DIAS DE INVENTARIO TAT'!H$1)</f>
        <v>0</v>
      </c>
      <c r="I277">
        <f>+SUMIFS(inv!$D$1:$D$1267,inv!$A$1:$A$1267,$B277,inv!$T$1:$T$1267,$A277,inv!$U$1:$U$1267,'DIAS DE INVENTARIO TAT'!I$1)</f>
        <v>0</v>
      </c>
      <c r="J277">
        <f>+SUMIFS(inv!$D$1:$D$1267,inv!$A$1:$A$1267,$B277,inv!$T$1:$T$1267,$A277,inv!$U$1:$U$1267,'DIAS DE INVENTARIO TAT'!J$1)</f>
        <v>0</v>
      </c>
      <c r="K277">
        <f>+SUMIFS(inv!$D$1:$D$1267,inv!$A$1:$A$1267,$B277,inv!$T$1:$T$1267,$A277,inv!$U$1:$U$1267,'DIAS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+SUMIFS(inv!$D$1:$D$1267,inv!$A$1:$A$1267,$B278,inv!$T$1:$T$1267,$A278,inv!$U$1:$U$1267,'DIAS DE INVENTARIO TAT'!E$1)</f>
        <v>0</v>
      </c>
      <c r="F278">
        <f>+SUMIFS(inv!$D$1:$D$1267,inv!$A$1:$A$1267,$B278,inv!$T$1:$T$1267,$A278,inv!$U$1:$U$1267,'DIAS DE INVENTARIO TAT'!F$1)</f>
        <v>0</v>
      </c>
      <c r="G278">
        <f>+SUMIFS(inv!$D$1:$D$1267,inv!$A$1:$A$1267,$B278,inv!$T$1:$T$1267,$A278,inv!$U$1:$U$1267,'DIAS DE INVENTARIO TAT'!G$1)</f>
        <v>0</v>
      </c>
      <c r="H278">
        <f>+SUMIFS(inv!$D$1:$D$1267,inv!$A$1:$A$1267,$B278,inv!$T$1:$T$1267,$A278,inv!$U$1:$U$1267,'DIAS DE INVENTARIO TAT'!H$1)</f>
        <v>0</v>
      </c>
      <c r="I278">
        <f>+SUMIFS(inv!$D$1:$D$1267,inv!$A$1:$A$1267,$B278,inv!$T$1:$T$1267,$A278,inv!$U$1:$U$1267,'DIAS DE INVENTARIO TAT'!I$1)</f>
        <v>0</v>
      </c>
      <c r="J278">
        <f>+SUMIFS(inv!$D$1:$D$1267,inv!$A$1:$A$1267,$B278,inv!$T$1:$T$1267,$A278,inv!$U$1:$U$1267,'DIAS DE INVENTARIO TAT'!J$1)</f>
        <v>0</v>
      </c>
      <c r="K278">
        <f>+SUMIFS(inv!$D$1:$D$1267,inv!$A$1:$A$1267,$B278,inv!$T$1:$T$1267,$A278,inv!$U$1:$U$1267,'DIAS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+SUMIFS(inv!$D$1:$D$1267,inv!$A$1:$A$1267,$B279,inv!$T$1:$T$1267,$A279,inv!$U$1:$U$1267,'DIAS DE INVENTARIO TAT'!E$1)</f>
        <v>0</v>
      </c>
      <c r="F279">
        <f>+SUMIFS(inv!$D$1:$D$1267,inv!$A$1:$A$1267,$B279,inv!$T$1:$T$1267,$A279,inv!$U$1:$U$1267,'DIAS DE INVENTARIO TAT'!F$1)</f>
        <v>0</v>
      </c>
      <c r="G279">
        <f>+SUMIFS(inv!$D$1:$D$1267,inv!$A$1:$A$1267,$B279,inv!$T$1:$T$1267,$A279,inv!$U$1:$U$1267,'DIAS DE INVENTARIO TAT'!G$1)</f>
        <v>0</v>
      </c>
      <c r="H279">
        <f>+SUMIFS(inv!$D$1:$D$1267,inv!$A$1:$A$1267,$B279,inv!$T$1:$T$1267,$A279,inv!$U$1:$U$1267,'DIAS DE INVENTARIO TAT'!H$1)</f>
        <v>0</v>
      </c>
      <c r="I279">
        <f>+SUMIFS(inv!$D$1:$D$1267,inv!$A$1:$A$1267,$B279,inv!$T$1:$T$1267,$A279,inv!$U$1:$U$1267,'DIAS DE INVENTARIO TAT'!I$1)</f>
        <v>0</v>
      </c>
      <c r="J279">
        <f>+SUMIFS(inv!$D$1:$D$1267,inv!$A$1:$A$1267,$B279,inv!$T$1:$T$1267,$A279,inv!$U$1:$U$1267,'DIAS DE INVENTARIO TAT'!J$1)</f>
        <v>0</v>
      </c>
      <c r="K279">
        <f>+SUMIFS(inv!$D$1:$D$1267,inv!$A$1:$A$1267,$B279,inv!$T$1:$T$1267,$A279,inv!$U$1:$U$1267,'DIAS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+SUMIFS(inv!$D$1:$D$1267,inv!$A$1:$A$1267,$B280,inv!$T$1:$T$1267,$A280,inv!$U$1:$U$1267,'DIAS DE INVENTARIO TAT'!E$1)</f>
        <v>0</v>
      </c>
      <c r="F280">
        <f>+SUMIFS(inv!$D$1:$D$1267,inv!$A$1:$A$1267,$B280,inv!$T$1:$T$1267,$A280,inv!$U$1:$U$1267,'DIAS DE INVENTARIO TAT'!F$1)</f>
        <v>0</v>
      </c>
      <c r="G280">
        <f>+SUMIFS(inv!$D$1:$D$1267,inv!$A$1:$A$1267,$B280,inv!$T$1:$T$1267,$A280,inv!$U$1:$U$1267,'DIAS DE INVENTARIO TAT'!G$1)</f>
        <v>0</v>
      </c>
      <c r="H280">
        <f>+SUMIFS(inv!$D$1:$D$1267,inv!$A$1:$A$1267,$B280,inv!$T$1:$T$1267,$A280,inv!$U$1:$U$1267,'DIAS DE INVENTARIO TAT'!H$1)</f>
        <v>0</v>
      </c>
      <c r="I280">
        <f>+SUMIFS(inv!$D$1:$D$1267,inv!$A$1:$A$1267,$B280,inv!$T$1:$T$1267,$A280,inv!$U$1:$U$1267,'DIAS DE INVENTARIO TAT'!I$1)</f>
        <v>0</v>
      </c>
      <c r="J280">
        <f>+SUMIFS(inv!$D$1:$D$1267,inv!$A$1:$A$1267,$B280,inv!$T$1:$T$1267,$A280,inv!$U$1:$U$1267,'DIAS DE INVENTARIO TAT'!J$1)</f>
        <v>0</v>
      </c>
      <c r="K280">
        <f>+SUMIFS(inv!$D$1:$D$1267,inv!$A$1:$A$1267,$B280,inv!$T$1:$T$1267,$A280,inv!$U$1:$U$1267,'DIAS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+SUMIFS(inv!$D$1:$D$1267,inv!$A$1:$A$1267,$B281,inv!$T$1:$T$1267,$A281,inv!$U$1:$U$1267,'DIAS DE INVENTARIO TAT'!E$1)</f>
        <v>0</v>
      </c>
      <c r="F281">
        <f>+SUMIFS(inv!$D$1:$D$1267,inv!$A$1:$A$1267,$B281,inv!$T$1:$T$1267,$A281,inv!$U$1:$U$1267,'DIAS DE INVENTARIO TAT'!F$1)</f>
        <v>0</v>
      </c>
      <c r="G281">
        <f>+SUMIFS(inv!$D$1:$D$1267,inv!$A$1:$A$1267,$B281,inv!$T$1:$T$1267,$A281,inv!$U$1:$U$1267,'DIAS DE INVENTARIO TAT'!G$1)</f>
        <v>0</v>
      </c>
      <c r="H281">
        <f>+SUMIFS(inv!$D$1:$D$1267,inv!$A$1:$A$1267,$B281,inv!$T$1:$T$1267,$A281,inv!$U$1:$U$1267,'DIAS DE INVENTARIO TAT'!H$1)</f>
        <v>0</v>
      </c>
      <c r="I281">
        <f>+SUMIFS(inv!$D$1:$D$1267,inv!$A$1:$A$1267,$B281,inv!$T$1:$T$1267,$A281,inv!$U$1:$U$1267,'DIAS DE INVENTARIO TAT'!I$1)</f>
        <v>0</v>
      </c>
      <c r="J281">
        <f>+SUMIFS(inv!$D$1:$D$1267,inv!$A$1:$A$1267,$B281,inv!$T$1:$T$1267,$A281,inv!$U$1:$U$1267,'DIAS DE INVENTARIO TAT'!J$1)</f>
        <v>0</v>
      </c>
      <c r="K281">
        <f>+SUMIFS(inv!$D$1:$D$1267,inv!$A$1:$A$1267,$B281,inv!$T$1:$T$1267,$A281,inv!$U$1:$U$1267,'DIAS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+SUMIFS(inv!$D$1:$D$1267,inv!$A$1:$A$1267,$B282,inv!$T$1:$T$1267,$A282,inv!$U$1:$U$1267,'DIAS DE INVENTARIO TAT'!E$1)</f>
        <v>0</v>
      </c>
      <c r="F282">
        <f>+SUMIFS(inv!$D$1:$D$1267,inv!$A$1:$A$1267,$B282,inv!$T$1:$T$1267,$A282,inv!$U$1:$U$1267,'DIAS DE INVENTARIO TAT'!F$1)</f>
        <v>0</v>
      </c>
      <c r="G282">
        <f>+SUMIFS(inv!$D$1:$D$1267,inv!$A$1:$A$1267,$B282,inv!$T$1:$T$1267,$A282,inv!$U$1:$U$1267,'DIAS DE INVENTARIO TAT'!G$1)</f>
        <v>0</v>
      </c>
      <c r="H282">
        <f>+SUMIFS(inv!$D$1:$D$1267,inv!$A$1:$A$1267,$B282,inv!$T$1:$T$1267,$A282,inv!$U$1:$U$1267,'DIAS DE INVENTARIO TAT'!H$1)</f>
        <v>0</v>
      </c>
      <c r="I282">
        <f>+SUMIFS(inv!$D$1:$D$1267,inv!$A$1:$A$1267,$B282,inv!$T$1:$T$1267,$A282,inv!$U$1:$U$1267,'DIAS DE INVENTARIO TAT'!I$1)</f>
        <v>0</v>
      </c>
      <c r="J282">
        <f>+SUMIFS(inv!$D$1:$D$1267,inv!$A$1:$A$1267,$B282,inv!$T$1:$T$1267,$A282,inv!$U$1:$U$1267,'DIAS DE INVENTARIO TAT'!J$1)</f>
        <v>0</v>
      </c>
      <c r="K282">
        <f>+SUMIFS(inv!$D$1:$D$1267,inv!$A$1:$A$1267,$B282,inv!$T$1:$T$1267,$A282,inv!$U$1:$U$1267,'DIAS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+SUMIFS(inv!$D$1:$D$1267,inv!$A$1:$A$1267,$B283,inv!$T$1:$T$1267,$A283,inv!$U$1:$U$1267,'DIAS DE INVENTARIO TAT'!E$1)</f>
        <v>0</v>
      </c>
      <c r="F283">
        <f>+SUMIFS(inv!$D$1:$D$1267,inv!$A$1:$A$1267,$B283,inv!$T$1:$T$1267,$A283,inv!$U$1:$U$1267,'DIAS DE INVENTARIO TAT'!F$1)</f>
        <v>0</v>
      </c>
      <c r="G283">
        <f>+SUMIFS(inv!$D$1:$D$1267,inv!$A$1:$A$1267,$B283,inv!$T$1:$T$1267,$A283,inv!$U$1:$U$1267,'DIAS DE INVENTARIO TAT'!G$1)</f>
        <v>0</v>
      </c>
      <c r="H283">
        <f>+SUMIFS(inv!$D$1:$D$1267,inv!$A$1:$A$1267,$B283,inv!$T$1:$T$1267,$A283,inv!$U$1:$U$1267,'DIAS DE INVENTARIO TAT'!H$1)</f>
        <v>0</v>
      </c>
      <c r="I283">
        <f>+SUMIFS(inv!$D$1:$D$1267,inv!$A$1:$A$1267,$B283,inv!$T$1:$T$1267,$A283,inv!$U$1:$U$1267,'DIAS DE INVENTARIO TAT'!I$1)</f>
        <v>0</v>
      </c>
      <c r="J283">
        <f>+SUMIFS(inv!$D$1:$D$1267,inv!$A$1:$A$1267,$B283,inv!$T$1:$T$1267,$A283,inv!$U$1:$U$1267,'DIAS DE INVENTARIO TAT'!J$1)</f>
        <v>0</v>
      </c>
      <c r="K283">
        <f>+SUMIFS(inv!$D$1:$D$1267,inv!$A$1:$A$1267,$B283,inv!$T$1:$T$1267,$A283,inv!$U$1:$U$1267,'DIAS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+SUMIFS(inv!$D$1:$D$1267,inv!$A$1:$A$1267,$B284,inv!$T$1:$T$1267,$A284,inv!$U$1:$U$1267,'DIAS DE INVENTARIO TAT'!E$1)</f>
        <v>0</v>
      </c>
      <c r="F284">
        <f>+SUMIFS(inv!$D$1:$D$1267,inv!$A$1:$A$1267,$B284,inv!$T$1:$T$1267,$A284,inv!$U$1:$U$1267,'DIAS DE INVENTARIO TAT'!F$1)</f>
        <v>0</v>
      </c>
      <c r="G284">
        <f>+SUMIFS(inv!$D$1:$D$1267,inv!$A$1:$A$1267,$B284,inv!$T$1:$T$1267,$A284,inv!$U$1:$U$1267,'DIAS DE INVENTARIO TAT'!G$1)</f>
        <v>0</v>
      </c>
      <c r="H284">
        <f>+SUMIFS(inv!$D$1:$D$1267,inv!$A$1:$A$1267,$B284,inv!$T$1:$T$1267,$A284,inv!$U$1:$U$1267,'DIAS DE INVENTARIO TAT'!H$1)</f>
        <v>0</v>
      </c>
      <c r="I284">
        <f>+SUMIFS(inv!$D$1:$D$1267,inv!$A$1:$A$1267,$B284,inv!$T$1:$T$1267,$A284,inv!$U$1:$U$1267,'DIAS DE INVENTARIO TAT'!I$1)</f>
        <v>0</v>
      </c>
      <c r="J284">
        <f>+SUMIFS(inv!$D$1:$D$1267,inv!$A$1:$A$1267,$B284,inv!$T$1:$T$1267,$A284,inv!$U$1:$U$1267,'DIAS DE INVENTARIO TAT'!J$1)</f>
        <v>0</v>
      </c>
      <c r="K284">
        <f>+SUMIFS(inv!$D$1:$D$1267,inv!$A$1:$A$1267,$B284,inv!$T$1:$T$1267,$A284,inv!$U$1:$U$1267,'DIAS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+SUMIFS(inv!$D$1:$D$1267,inv!$A$1:$A$1267,$B285,inv!$T$1:$T$1267,$A285,inv!$U$1:$U$1267,'DIAS DE INVENTARIO TAT'!E$1)</f>
        <v>0</v>
      </c>
      <c r="F285">
        <f>+SUMIFS(inv!$D$1:$D$1267,inv!$A$1:$A$1267,$B285,inv!$T$1:$T$1267,$A285,inv!$U$1:$U$1267,'DIAS DE INVENTARIO TAT'!F$1)</f>
        <v>0</v>
      </c>
      <c r="G285">
        <f>+SUMIFS(inv!$D$1:$D$1267,inv!$A$1:$A$1267,$B285,inv!$T$1:$T$1267,$A285,inv!$U$1:$U$1267,'DIAS DE INVENTARIO TAT'!G$1)</f>
        <v>0</v>
      </c>
      <c r="H285">
        <f>+SUMIFS(inv!$D$1:$D$1267,inv!$A$1:$A$1267,$B285,inv!$T$1:$T$1267,$A285,inv!$U$1:$U$1267,'DIAS DE INVENTARIO TAT'!H$1)</f>
        <v>0</v>
      </c>
      <c r="I285">
        <f>+SUMIFS(inv!$D$1:$D$1267,inv!$A$1:$A$1267,$B285,inv!$T$1:$T$1267,$A285,inv!$U$1:$U$1267,'DIAS DE INVENTARIO TAT'!I$1)</f>
        <v>0</v>
      </c>
      <c r="J285">
        <f>+SUMIFS(inv!$D$1:$D$1267,inv!$A$1:$A$1267,$B285,inv!$T$1:$T$1267,$A285,inv!$U$1:$U$1267,'DIAS DE INVENTARIO TAT'!J$1)</f>
        <v>0</v>
      </c>
      <c r="K285">
        <f>+SUMIFS(inv!$D$1:$D$1267,inv!$A$1:$A$1267,$B285,inv!$T$1:$T$1267,$A285,inv!$U$1:$U$1267,'DIAS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+SUMIFS(inv!$D$1:$D$1267,inv!$A$1:$A$1267,$B286,inv!$T$1:$T$1267,$A286,inv!$U$1:$U$1267,'DIAS DE INVENTARIO TAT'!E$1)</f>
        <v>0</v>
      </c>
      <c r="F286">
        <f>+SUMIFS(inv!$D$1:$D$1267,inv!$A$1:$A$1267,$B286,inv!$T$1:$T$1267,$A286,inv!$U$1:$U$1267,'DIAS DE INVENTARIO TAT'!F$1)</f>
        <v>0</v>
      </c>
      <c r="G286">
        <f>+SUMIFS(inv!$D$1:$D$1267,inv!$A$1:$A$1267,$B286,inv!$T$1:$T$1267,$A286,inv!$U$1:$U$1267,'DIAS DE INVENTARIO TAT'!G$1)</f>
        <v>0</v>
      </c>
      <c r="H286">
        <f>+SUMIFS(inv!$D$1:$D$1267,inv!$A$1:$A$1267,$B286,inv!$T$1:$T$1267,$A286,inv!$U$1:$U$1267,'DIAS DE INVENTARIO TAT'!H$1)</f>
        <v>0</v>
      </c>
      <c r="I286">
        <f>+SUMIFS(inv!$D$1:$D$1267,inv!$A$1:$A$1267,$B286,inv!$T$1:$T$1267,$A286,inv!$U$1:$U$1267,'DIAS DE INVENTARIO TAT'!I$1)</f>
        <v>0</v>
      </c>
      <c r="J286">
        <f>+SUMIFS(inv!$D$1:$D$1267,inv!$A$1:$A$1267,$B286,inv!$T$1:$T$1267,$A286,inv!$U$1:$U$1267,'DIAS DE INVENTARIO TAT'!J$1)</f>
        <v>0</v>
      </c>
      <c r="K286">
        <f>+SUMIFS(inv!$D$1:$D$1267,inv!$A$1:$A$1267,$B286,inv!$T$1:$T$1267,$A286,inv!$U$1:$U$1267,'DIAS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+SUMIFS(inv!$D$1:$D$1267,inv!$A$1:$A$1267,$B287,inv!$T$1:$T$1267,$A287,inv!$U$1:$U$1267,'DIAS DE INVENTARIO TAT'!E$1)</f>
        <v>0</v>
      </c>
      <c r="F287">
        <f>+SUMIFS(inv!$D$1:$D$1267,inv!$A$1:$A$1267,$B287,inv!$T$1:$T$1267,$A287,inv!$U$1:$U$1267,'DIAS DE INVENTARIO TAT'!F$1)</f>
        <v>0</v>
      </c>
      <c r="G287">
        <f>+SUMIFS(inv!$D$1:$D$1267,inv!$A$1:$A$1267,$B287,inv!$T$1:$T$1267,$A287,inv!$U$1:$U$1267,'DIAS DE INVENTARIO TAT'!G$1)</f>
        <v>0</v>
      </c>
      <c r="H287">
        <f>+SUMIFS(inv!$D$1:$D$1267,inv!$A$1:$A$1267,$B287,inv!$T$1:$T$1267,$A287,inv!$U$1:$U$1267,'DIAS DE INVENTARIO TAT'!H$1)</f>
        <v>0</v>
      </c>
      <c r="I287">
        <f>+SUMIFS(inv!$D$1:$D$1267,inv!$A$1:$A$1267,$B287,inv!$T$1:$T$1267,$A287,inv!$U$1:$U$1267,'DIAS DE INVENTARIO TAT'!I$1)</f>
        <v>0</v>
      </c>
      <c r="J287">
        <f>+SUMIFS(inv!$D$1:$D$1267,inv!$A$1:$A$1267,$B287,inv!$T$1:$T$1267,$A287,inv!$U$1:$U$1267,'DIAS DE INVENTARIO TAT'!J$1)</f>
        <v>0</v>
      </c>
      <c r="K287">
        <f>+SUMIFS(inv!$D$1:$D$1267,inv!$A$1:$A$1267,$B287,inv!$T$1:$T$1267,$A287,inv!$U$1:$U$1267,'DIAS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+SUMIFS(inv!$D$1:$D$1267,inv!$A$1:$A$1267,$B288,inv!$T$1:$T$1267,$A288,inv!$U$1:$U$1267,'DIAS DE INVENTARIO TAT'!E$1)</f>
        <v>0</v>
      </c>
      <c r="F288">
        <f>+SUMIFS(inv!$D$1:$D$1267,inv!$A$1:$A$1267,$B288,inv!$T$1:$T$1267,$A288,inv!$U$1:$U$1267,'DIAS DE INVENTARIO TAT'!F$1)</f>
        <v>0</v>
      </c>
      <c r="G288">
        <f>+SUMIFS(inv!$D$1:$D$1267,inv!$A$1:$A$1267,$B288,inv!$T$1:$T$1267,$A288,inv!$U$1:$U$1267,'DIAS DE INVENTARIO TAT'!G$1)</f>
        <v>0</v>
      </c>
      <c r="H288">
        <f>+SUMIFS(inv!$D$1:$D$1267,inv!$A$1:$A$1267,$B288,inv!$T$1:$T$1267,$A288,inv!$U$1:$U$1267,'DIAS DE INVENTARIO TAT'!H$1)</f>
        <v>0</v>
      </c>
      <c r="I288">
        <f>+SUMIFS(inv!$D$1:$D$1267,inv!$A$1:$A$1267,$B288,inv!$T$1:$T$1267,$A288,inv!$U$1:$U$1267,'DIAS DE INVENTARIO TAT'!I$1)</f>
        <v>0</v>
      </c>
      <c r="J288">
        <f>+SUMIFS(inv!$D$1:$D$1267,inv!$A$1:$A$1267,$B288,inv!$T$1:$T$1267,$A288,inv!$U$1:$U$1267,'DIAS DE INVENTARIO TAT'!J$1)</f>
        <v>0</v>
      </c>
      <c r="K288">
        <f>+SUMIFS(inv!$D$1:$D$1267,inv!$A$1:$A$1267,$B288,inv!$T$1:$T$1267,$A288,inv!$U$1:$U$1267,'DIAS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+SUMIFS(inv!$D$1:$D$1267,inv!$A$1:$A$1267,$B289,inv!$T$1:$T$1267,$A289,inv!$U$1:$U$1267,'DIAS DE INVENTARIO TAT'!E$1)</f>
        <v>0</v>
      </c>
      <c r="F289">
        <f>+SUMIFS(inv!$D$1:$D$1267,inv!$A$1:$A$1267,$B289,inv!$T$1:$T$1267,$A289,inv!$U$1:$U$1267,'DIAS DE INVENTARIO TAT'!F$1)</f>
        <v>0</v>
      </c>
      <c r="G289">
        <f>+SUMIFS(inv!$D$1:$D$1267,inv!$A$1:$A$1267,$B289,inv!$T$1:$T$1267,$A289,inv!$U$1:$U$1267,'DIAS DE INVENTARIO TAT'!G$1)</f>
        <v>0</v>
      </c>
      <c r="H289">
        <f>+SUMIFS(inv!$D$1:$D$1267,inv!$A$1:$A$1267,$B289,inv!$T$1:$T$1267,$A289,inv!$U$1:$U$1267,'DIAS DE INVENTARIO TAT'!H$1)</f>
        <v>0</v>
      </c>
      <c r="I289">
        <f>+SUMIFS(inv!$D$1:$D$1267,inv!$A$1:$A$1267,$B289,inv!$T$1:$T$1267,$A289,inv!$U$1:$U$1267,'DIAS DE INVENTARIO TAT'!I$1)</f>
        <v>0</v>
      </c>
      <c r="J289">
        <f>+SUMIFS(inv!$D$1:$D$1267,inv!$A$1:$A$1267,$B289,inv!$T$1:$T$1267,$A289,inv!$U$1:$U$1267,'DIAS DE INVENTARIO TAT'!J$1)</f>
        <v>0</v>
      </c>
      <c r="K289">
        <f>+SUMIFS(inv!$D$1:$D$1267,inv!$A$1:$A$1267,$B289,inv!$T$1:$T$1267,$A289,inv!$U$1:$U$1267,'DIAS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+SUMIFS(inv!$D$1:$D$1267,inv!$A$1:$A$1267,$B290,inv!$T$1:$T$1267,$A290,inv!$U$1:$U$1267,'DIAS DE INVENTARIO TAT'!E$1)</f>
        <v>0</v>
      </c>
      <c r="F290">
        <f>+SUMIFS(inv!$D$1:$D$1267,inv!$A$1:$A$1267,$B290,inv!$T$1:$T$1267,$A290,inv!$U$1:$U$1267,'DIAS DE INVENTARIO TAT'!F$1)</f>
        <v>0</v>
      </c>
      <c r="G290">
        <f>+SUMIFS(inv!$D$1:$D$1267,inv!$A$1:$A$1267,$B290,inv!$T$1:$T$1267,$A290,inv!$U$1:$U$1267,'DIAS DE INVENTARIO TAT'!G$1)</f>
        <v>0</v>
      </c>
      <c r="H290">
        <f>+SUMIFS(inv!$D$1:$D$1267,inv!$A$1:$A$1267,$B290,inv!$T$1:$T$1267,$A290,inv!$U$1:$U$1267,'DIAS DE INVENTARIO TAT'!H$1)</f>
        <v>0</v>
      </c>
      <c r="I290">
        <f>+SUMIFS(inv!$D$1:$D$1267,inv!$A$1:$A$1267,$B290,inv!$T$1:$T$1267,$A290,inv!$U$1:$U$1267,'DIAS DE INVENTARIO TAT'!I$1)</f>
        <v>0</v>
      </c>
      <c r="J290">
        <f>+SUMIFS(inv!$D$1:$D$1267,inv!$A$1:$A$1267,$B290,inv!$T$1:$T$1267,$A290,inv!$U$1:$U$1267,'DIAS DE INVENTARIO TAT'!J$1)</f>
        <v>0</v>
      </c>
      <c r="K290">
        <f>+SUMIFS(inv!$D$1:$D$1267,inv!$A$1:$A$1267,$B290,inv!$T$1:$T$1267,$A290,inv!$U$1:$U$1267,'DIAS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+SUMIFS(inv!$D$1:$D$1267,inv!$A$1:$A$1267,$B291,inv!$T$1:$T$1267,$A291,inv!$U$1:$U$1267,'DIAS DE INVENTARIO TAT'!E$1)</f>
        <v>0</v>
      </c>
      <c r="F291">
        <f>+SUMIFS(inv!$D$1:$D$1267,inv!$A$1:$A$1267,$B291,inv!$T$1:$T$1267,$A291,inv!$U$1:$U$1267,'DIAS DE INVENTARIO TAT'!F$1)</f>
        <v>0</v>
      </c>
      <c r="G291">
        <f>+SUMIFS(inv!$D$1:$D$1267,inv!$A$1:$A$1267,$B291,inv!$T$1:$T$1267,$A291,inv!$U$1:$U$1267,'DIAS DE INVENTARIO TAT'!G$1)</f>
        <v>0</v>
      </c>
      <c r="H291">
        <f>+SUMIFS(inv!$D$1:$D$1267,inv!$A$1:$A$1267,$B291,inv!$T$1:$T$1267,$A291,inv!$U$1:$U$1267,'DIAS DE INVENTARIO TAT'!H$1)</f>
        <v>0</v>
      </c>
      <c r="I291">
        <f>+SUMIFS(inv!$D$1:$D$1267,inv!$A$1:$A$1267,$B291,inv!$T$1:$T$1267,$A291,inv!$U$1:$U$1267,'DIAS DE INVENTARIO TAT'!I$1)</f>
        <v>0</v>
      </c>
      <c r="J291">
        <f>+SUMIFS(inv!$D$1:$D$1267,inv!$A$1:$A$1267,$B291,inv!$T$1:$T$1267,$A291,inv!$U$1:$U$1267,'DIAS DE INVENTARIO TAT'!J$1)</f>
        <v>0</v>
      </c>
      <c r="K291">
        <f>+SUMIFS(inv!$D$1:$D$1267,inv!$A$1:$A$1267,$B291,inv!$T$1:$T$1267,$A291,inv!$U$1:$U$1267,'DIAS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+SUMIFS(inv!$D$1:$D$1267,inv!$A$1:$A$1267,$B292,inv!$T$1:$T$1267,$A292,inv!$U$1:$U$1267,'DIAS DE INVENTARIO TAT'!E$1)</f>
        <v>0</v>
      </c>
      <c r="F292">
        <f>+SUMIFS(inv!$D$1:$D$1267,inv!$A$1:$A$1267,$B292,inv!$T$1:$T$1267,$A292,inv!$U$1:$U$1267,'DIAS DE INVENTARIO TAT'!F$1)</f>
        <v>0</v>
      </c>
      <c r="G292">
        <f>+SUMIFS(inv!$D$1:$D$1267,inv!$A$1:$A$1267,$B292,inv!$T$1:$T$1267,$A292,inv!$U$1:$U$1267,'DIAS DE INVENTARIO TAT'!G$1)</f>
        <v>0</v>
      </c>
      <c r="H292">
        <f>+SUMIFS(inv!$D$1:$D$1267,inv!$A$1:$A$1267,$B292,inv!$T$1:$T$1267,$A292,inv!$U$1:$U$1267,'DIAS DE INVENTARIO TAT'!H$1)</f>
        <v>0</v>
      </c>
      <c r="I292">
        <f>+SUMIFS(inv!$D$1:$D$1267,inv!$A$1:$A$1267,$B292,inv!$T$1:$T$1267,$A292,inv!$U$1:$U$1267,'DIAS DE INVENTARIO TAT'!I$1)</f>
        <v>0</v>
      </c>
      <c r="J292">
        <f>+SUMIFS(inv!$D$1:$D$1267,inv!$A$1:$A$1267,$B292,inv!$T$1:$T$1267,$A292,inv!$U$1:$U$1267,'DIAS DE INVENTARIO TAT'!J$1)</f>
        <v>0</v>
      </c>
      <c r="K292">
        <f>+SUMIFS(inv!$D$1:$D$1267,inv!$A$1:$A$1267,$B292,inv!$T$1:$T$1267,$A292,inv!$U$1:$U$1267,'DIAS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+SUMIFS(inv!$D$1:$D$1267,inv!$A$1:$A$1267,$B293,inv!$T$1:$T$1267,$A293,inv!$U$1:$U$1267,'DIAS DE INVENTARIO TAT'!E$1)</f>
        <v>0</v>
      </c>
      <c r="F293">
        <f>+SUMIFS(inv!$D$1:$D$1267,inv!$A$1:$A$1267,$B293,inv!$T$1:$T$1267,$A293,inv!$U$1:$U$1267,'DIAS DE INVENTARIO TAT'!F$1)</f>
        <v>0</v>
      </c>
      <c r="G293">
        <f>+SUMIFS(inv!$D$1:$D$1267,inv!$A$1:$A$1267,$B293,inv!$T$1:$T$1267,$A293,inv!$U$1:$U$1267,'DIAS DE INVENTARIO TAT'!G$1)</f>
        <v>0</v>
      </c>
      <c r="H293">
        <f>+SUMIFS(inv!$D$1:$D$1267,inv!$A$1:$A$1267,$B293,inv!$T$1:$T$1267,$A293,inv!$U$1:$U$1267,'DIAS DE INVENTARIO TAT'!H$1)</f>
        <v>0</v>
      </c>
      <c r="I293">
        <f>+SUMIFS(inv!$D$1:$D$1267,inv!$A$1:$A$1267,$B293,inv!$T$1:$T$1267,$A293,inv!$U$1:$U$1267,'DIAS DE INVENTARIO TAT'!I$1)</f>
        <v>0</v>
      </c>
      <c r="J293">
        <f>+SUMIFS(inv!$D$1:$D$1267,inv!$A$1:$A$1267,$B293,inv!$T$1:$T$1267,$A293,inv!$U$1:$U$1267,'DIAS DE INVENTARIO TAT'!J$1)</f>
        <v>0</v>
      </c>
      <c r="K293">
        <f>+SUMIFS(inv!$D$1:$D$1267,inv!$A$1:$A$1267,$B293,inv!$T$1:$T$1267,$A293,inv!$U$1:$U$1267,'DIAS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+SUMIFS(inv!$D$1:$D$1267,inv!$A$1:$A$1267,$B294,inv!$T$1:$T$1267,$A294,inv!$U$1:$U$1267,'DIAS DE INVENTARIO TAT'!E$1)</f>
        <v>0</v>
      </c>
      <c r="F294">
        <f>+SUMIFS(inv!$D$1:$D$1267,inv!$A$1:$A$1267,$B294,inv!$T$1:$T$1267,$A294,inv!$U$1:$U$1267,'DIAS DE INVENTARIO TAT'!F$1)</f>
        <v>0</v>
      </c>
      <c r="G294">
        <f>+SUMIFS(inv!$D$1:$D$1267,inv!$A$1:$A$1267,$B294,inv!$T$1:$T$1267,$A294,inv!$U$1:$U$1267,'DIAS DE INVENTARIO TAT'!G$1)</f>
        <v>0</v>
      </c>
      <c r="H294">
        <f>+SUMIFS(inv!$D$1:$D$1267,inv!$A$1:$A$1267,$B294,inv!$T$1:$T$1267,$A294,inv!$U$1:$U$1267,'DIAS DE INVENTARIO TAT'!H$1)</f>
        <v>0</v>
      </c>
      <c r="I294">
        <f>+SUMIFS(inv!$D$1:$D$1267,inv!$A$1:$A$1267,$B294,inv!$T$1:$T$1267,$A294,inv!$U$1:$U$1267,'DIAS DE INVENTARIO TAT'!I$1)</f>
        <v>0</v>
      </c>
      <c r="J294">
        <f>+SUMIFS(inv!$D$1:$D$1267,inv!$A$1:$A$1267,$B294,inv!$T$1:$T$1267,$A294,inv!$U$1:$U$1267,'DIAS DE INVENTARIO TAT'!J$1)</f>
        <v>0</v>
      </c>
      <c r="K294">
        <f>+SUMIFS(inv!$D$1:$D$1267,inv!$A$1:$A$1267,$B294,inv!$T$1:$T$1267,$A294,inv!$U$1:$U$1267,'DIAS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+SUMIFS(inv!$D$1:$D$1267,inv!$A$1:$A$1267,$B295,inv!$T$1:$T$1267,$A295,inv!$U$1:$U$1267,'DIAS DE INVENTARIO TAT'!E$1)</f>
        <v>0</v>
      </c>
      <c r="F295">
        <f>+SUMIFS(inv!$D$1:$D$1267,inv!$A$1:$A$1267,$B295,inv!$T$1:$T$1267,$A295,inv!$U$1:$U$1267,'DIAS DE INVENTARIO TAT'!F$1)</f>
        <v>0</v>
      </c>
      <c r="G295">
        <f>+SUMIFS(inv!$D$1:$D$1267,inv!$A$1:$A$1267,$B295,inv!$T$1:$T$1267,$A295,inv!$U$1:$U$1267,'DIAS DE INVENTARIO TAT'!G$1)</f>
        <v>0</v>
      </c>
      <c r="H295">
        <f>+SUMIFS(inv!$D$1:$D$1267,inv!$A$1:$A$1267,$B295,inv!$T$1:$T$1267,$A295,inv!$U$1:$U$1267,'DIAS DE INVENTARIO TAT'!H$1)</f>
        <v>0</v>
      </c>
      <c r="I295">
        <f>+SUMIFS(inv!$D$1:$D$1267,inv!$A$1:$A$1267,$B295,inv!$T$1:$T$1267,$A295,inv!$U$1:$U$1267,'DIAS DE INVENTARIO TAT'!I$1)</f>
        <v>0</v>
      </c>
      <c r="J295">
        <f>+SUMIFS(inv!$D$1:$D$1267,inv!$A$1:$A$1267,$B295,inv!$T$1:$T$1267,$A295,inv!$U$1:$U$1267,'DIAS DE INVENTARIO TAT'!J$1)</f>
        <v>0</v>
      </c>
      <c r="K295">
        <f>+SUMIFS(inv!$D$1:$D$1267,inv!$A$1:$A$1267,$B295,inv!$T$1:$T$1267,$A295,inv!$U$1:$U$1267,'DIAS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+SUMIFS(inv!$D$1:$D$1267,inv!$A$1:$A$1267,$B296,inv!$T$1:$T$1267,$A296,inv!$U$1:$U$1267,'DIAS DE INVENTARIO TAT'!E$1)</f>
        <v>0</v>
      </c>
      <c r="F296">
        <f>+SUMIFS(inv!$D$1:$D$1267,inv!$A$1:$A$1267,$B296,inv!$T$1:$T$1267,$A296,inv!$U$1:$U$1267,'DIAS DE INVENTARIO TAT'!F$1)</f>
        <v>0</v>
      </c>
      <c r="G296">
        <f>+SUMIFS(inv!$D$1:$D$1267,inv!$A$1:$A$1267,$B296,inv!$T$1:$T$1267,$A296,inv!$U$1:$U$1267,'DIAS DE INVENTARIO TAT'!G$1)</f>
        <v>0</v>
      </c>
      <c r="H296">
        <f>+SUMIFS(inv!$D$1:$D$1267,inv!$A$1:$A$1267,$B296,inv!$T$1:$T$1267,$A296,inv!$U$1:$U$1267,'DIAS DE INVENTARIO TAT'!H$1)</f>
        <v>0</v>
      </c>
      <c r="I296">
        <f>+SUMIFS(inv!$D$1:$D$1267,inv!$A$1:$A$1267,$B296,inv!$T$1:$T$1267,$A296,inv!$U$1:$U$1267,'DIAS DE INVENTARIO TAT'!I$1)</f>
        <v>0</v>
      </c>
      <c r="J296">
        <f>+SUMIFS(inv!$D$1:$D$1267,inv!$A$1:$A$1267,$B296,inv!$T$1:$T$1267,$A296,inv!$U$1:$U$1267,'DIAS DE INVENTARIO TAT'!J$1)</f>
        <v>0</v>
      </c>
      <c r="K296">
        <f>+SUMIFS(inv!$D$1:$D$1267,inv!$A$1:$A$1267,$B296,inv!$T$1:$T$1267,$A296,inv!$U$1:$U$1267,'DIAS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+SUMIFS(inv!$D$1:$D$1267,inv!$A$1:$A$1267,$B297,inv!$T$1:$T$1267,$A297,inv!$U$1:$U$1267,'DIAS DE INVENTARIO TAT'!E$1)</f>
        <v>0</v>
      </c>
      <c r="F297">
        <f>+SUMIFS(inv!$D$1:$D$1267,inv!$A$1:$A$1267,$B297,inv!$T$1:$T$1267,$A297,inv!$U$1:$U$1267,'DIAS DE INVENTARIO TAT'!F$1)</f>
        <v>0</v>
      </c>
      <c r="G297">
        <f>+SUMIFS(inv!$D$1:$D$1267,inv!$A$1:$A$1267,$B297,inv!$T$1:$T$1267,$A297,inv!$U$1:$U$1267,'DIAS DE INVENTARIO TAT'!G$1)</f>
        <v>0</v>
      </c>
      <c r="H297">
        <f>+SUMIFS(inv!$D$1:$D$1267,inv!$A$1:$A$1267,$B297,inv!$T$1:$T$1267,$A297,inv!$U$1:$U$1267,'DIAS DE INVENTARIO TAT'!H$1)</f>
        <v>0</v>
      </c>
      <c r="I297">
        <f>+SUMIFS(inv!$D$1:$D$1267,inv!$A$1:$A$1267,$B297,inv!$T$1:$T$1267,$A297,inv!$U$1:$U$1267,'DIAS DE INVENTARIO TAT'!I$1)</f>
        <v>0</v>
      </c>
      <c r="J297">
        <f>+SUMIFS(inv!$D$1:$D$1267,inv!$A$1:$A$1267,$B297,inv!$T$1:$T$1267,$A297,inv!$U$1:$U$1267,'DIAS DE INVENTARIO TAT'!J$1)</f>
        <v>0</v>
      </c>
      <c r="K297">
        <f>+SUMIFS(inv!$D$1:$D$1267,inv!$A$1:$A$1267,$B297,inv!$T$1:$T$1267,$A297,inv!$U$1:$U$1267,'DIAS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+SUMIFS(inv!$D$1:$D$1267,inv!$A$1:$A$1267,$B298,inv!$T$1:$T$1267,$A298,inv!$U$1:$U$1267,'DIAS DE INVENTARIO TAT'!E$1)</f>
        <v>0</v>
      </c>
      <c r="F298">
        <f>+SUMIFS(inv!$D$1:$D$1267,inv!$A$1:$A$1267,$B298,inv!$T$1:$T$1267,$A298,inv!$U$1:$U$1267,'DIAS DE INVENTARIO TAT'!F$1)</f>
        <v>0</v>
      </c>
      <c r="G298">
        <f>+SUMIFS(inv!$D$1:$D$1267,inv!$A$1:$A$1267,$B298,inv!$T$1:$T$1267,$A298,inv!$U$1:$U$1267,'DIAS DE INVENTARIO TAT'!G$1)</f>
        <v>0</v>
      </c>
      <c r="H298">
        <f>+SUMIFS(inv!$D$1:$D$1267,inv!$A$1:$A$1267,$B298,inv!$T$1:$T$1267,$A298,inv!$U$1:$U$1267,'DIAS DE INVENTARIO TAT'!H$1)</f>
        <v>0</v>
      </c>
      <c r="I298">
        <f>+SUMIFS(inv!$D$1:$D$1267,inv!$A$1:$A$1267,$B298,inv!$T$1:$T$1267,$A298,inv!$U$1:$U$1267,'DIAS DE INVENTARIO TAT'!I$1)</f>
        <v>0</v>
      </c>
      <c r="J298">
        <f>+SUMIFS(inv!$D$1:$D$1267,inv!$A$1:$A$1267,$B298,inv!$T$1:$T$1267,$A298,inv!$U$1:$U$1267,'DIAS DE INVENTARIO TAT'!J$1)</f>
        <v>0</v>
      </c>
      <c r="K298">
        <f>+SUMIFS(inv!$D$1:$D$1267,inv!$A$1:$A$1267,$B298,inv!$T$1:$T$1267,$A298,inv!$U$1:$U$1267,'DIAS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+SUMIFS(inv!$D$1:$D$1267,inv!$A$1:$A$1267,$B299,inv!$T$1:$T$1267,$A299,inv!$U$1:$U$1267,'DIAS DE INVENTARIO TAT'!E$1)</f>
        <v>0</v>
      </c>
      <c r="F299">
        <f>+SUMIFS(inv!$D$1:$D$1267,inv!$A$1:$A$1267,$B299,inv!$T$1:$T$1267,$A299,inv!$U$1:$U$1267,'DIAS DE INVENTARIO TAT'!F$1)</f>
        <v>0</v>
      </c>
      <c r="G299">
        <f>+SUMIFS(inv!$D$1:$D$1267,inv!$A$1:$A$1267,$B299,inv!$T$1:$T$1267,$A299,inv!$U$1:$U$1267,'DIAS DE INVENTARIO TAT'!G$1)</f>
        <v>0</v>
      </c>
      <c r="H299">
        <f>+SUMIFS(inv!$D$1:$D$1267,inv!$A$1:$A$1267,$B299,inv!$T$1:$T$1267,$A299,inv!$U$1:$U$1267,'DIAS DE INVENTARIO TAT'!H$1)</f>
        <v>0</v>
      </c>
      <c r="I299">
        <f>+SUMIFS(inv!$D$1:$D$1267,inv!$A$1:$A$1267,$B299,inv!$T$1:$T$1267,$A299,inv!$U$1:$U$1267,'DIAS DE INVENTARIO TAT'!I$1)</f>
        <v>0</v>
      </c>
      <c r="J299">
        <f>+SUMIFS(inv!$D$1:$D$1267,inv!$A$1:$A$1267,$B299,inv!$T$1:$T$1267,$A299,inv!$U$1:$U$1267,'DIAS DE INVENTARIO TAT'!J$1)</f>
        <v>0</v>
      </c>
      <c r="K299">
        <f>+SUMIFS(inv!$D$1:$D$1267,inv!$A$1:$A$1267,$B299,inv!$T$1:$T$1267,$A299,inv!$U$1:$U$1267,'DIAS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+SUMIFS(inv!$D$1:$D$1267,inv!$A$1:$A$1267,$B300,inv!$T$1:$T$1267,$A300,inv!$U$1:$U$1267,'DIAS DE INVENTARIO TAT'!E$1)</f>
        <v>0</v>
      </c>
      <c r="F300">
        <f>+SUMIFS(inv!$D$1:$D$1267,inv!$A$1:$A$1267,$B300,inv!$T$1:$T$1267,$A300,inv!$U$1:$U$1267,'DIAS DE INVENTARIO TAT'!F$1)</f>
        <v>0</v>
      </c>
      <c r="G300">
        <f>+SUMIFS(inv!$D$1:$D$1267,inv!$A$1:$A$1267,$B300,inv!$T$1:$T$1267,$A300,inv!$U$1:$U$1267,'DIAS DE INVENTARIO TAT'!G$1)</f>
        <v>0</v>
      </c>
      <c r="H300">
        <f>+SUMIFS(inv!$D$1:$D$1267,inv!$A$1:$A$1267,$B300,inv!$T$1:$T$1267,$A300,inv!$U$1:$U$1267,'DIAS DE INVENTARIO TAT'!H$1)</f>
        <v>0</v>
      </c>
      <c r="I300">
        <f>+SUMIFS(inv!$D$1:$D$1267,inv!$A$1:$A$1267,$B300,inv!$T$1:$T$1267,$A300,inv!$U$1:$U$1267,'DIAS DE INVENTARIO TAT'!I$1)</f>
        <v>0</v>
      </c>
      <c r="J300">
        <f>+SUMIFS(inv!$D$1:$D$1267,inv!$A$1:$A$1267,$B300,inv!$T$1:$T$1267,$A300,inv!$U$1:$U$1267,'DIAS DE INVENTARIO TAT'!J$1)</f>
        <v>0</v>
      </c>
      <c r="K300">
        <f>+SUMIFS(inv!$D$1:$D$1267,inv!$A$1:$A$1267,$B300,inv!$T$1:$T$1267,$A300,inv!$U$1:$U$1267,'DIAS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+SUMIFS(inv!$D$1:$D$1267,inv!$A$1:$A$1267,$B301,inv!$T$1:$T$1267,$A301,inv!$U$1:$U$1267,'DIAS DE INVENTARIO TAT'!E$1)</f>
        <v>0</v>
      </c>
      <c r="F301">
        <f>+SUMIFS(inv!$D$1:$D$1267,inv!$A$1:$A$1267,$B301,inv!$T$1:$T$1267,$A301,inv!$U$1:$U$1267,'DIAS DE INVENTARIO TAT'!F$1)</f>
        <v>0</v>
      </c>
      <c r="G301">
        <f>+SUMIFS(inv!$D$1:$D$1267,inv!$A$1:$A$1267,$B301,inv!$T$1:$T$1267,$A301,inv!$U$1:$U$1267,'DIAS DE INVENTARIO TAT'!G$1)</f>
        <v>0</v>
      </c>
      <c r="H301">
        <f>+SUMIFS(inv!$D$1:$D$1267,inv!$A$1:$A$1267,$B301,inv!$T$1:$T$1267,$A301,inv!$U$1:$U$1267,'DIAS DE INVENTARIO TAT'!H$1)</f>
        <v>0</v>
      </c>
      <c r="I301">
        <f>+SUMIFS(inv!$D$1:$D$1267,inv!$A$1:$A$1267,$B301,inv!$T$1:$T$1267,$A301,inv!$U$1:$U$1267,'DIAS DE INVENTARIO TAT'!I$1)</f>
        <v>0</v>
      </c>
      <c r="J301">
        <f>+SUMIFS(inv!$D$1:$D$1267,inv!$A$1:$A$1267,$B301,inv!$T$1:$T$1267,$A301,inv!$U$1:$U$1267,'DIAS DE INVENTARIO TAT'!J$1)</f>
        <v>0</v>
      </c>
      <c r="K301">
        <f>+SUMIFS(inv!$D$1:$D$1267,inv!$A$1:$A$1267,$B301,inv!$T$1:$T$1267,$A301,inv!$U$1:$U$1267,'DIAS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+SUMIFS(inv!$D$1:$D$1267,inv!$A$1:$A$1267,$B302,inv!$T$1:$T$1267,$A302,inv!$U$1:$U$1267,'DIAS DE INVENTARIO TAT'!E$1)</f>
        <v>0</v>
      </c>
      <c r="F302">
        <f>+SUMIFS(inv!$D$1:$D$1267,inv!$A$1:$A$1267,$B302,inv!$T$1:$T$1267,$A302,inv!$U$1:$U$1267,'DIAS DE INVENTARIO TAT'!F$1)</f>
        <v>0</v>
      </c>
      <c r="G302">
        <f>+SUMIFS(inv!$D$1:$D$1267,inv!$A$1:$A$1267,$B302,inv!$T$1:$T$1267,$A302,inv!$U$1:$U$1267,'DIAS DE INVENTARIO TAT'!G$1)</f>
        <v>0</v>
      </c>
      <c r="H302">
        <f>+SUMIFS(inv!$D$1:$D$1267,inv!$A$1:$A$1267,$B302,inv!$T$1:$T$1267,$A302,inv!$U$1:$U$1267,'DIAS DE INVENTARIO TAT'!H$1)</f>
        <v>0</v>
      </c>
      <c r="I302">
        <f>+SUMIFS(inv!$D$1:$D$1267,inv!$A$1:$A$1267,$B302,inv!$T$1:$T$1267,$A302,inv!$U$1:$U$1267,'DIAS DE INVENTARIO TAT'!I$1)</f>
        <v>0</v>
      </c>
      <c r="J302">
        <f>+SUMIFS(inv!$D$1:$D$1267,inv!$A$1:$A$1267,$B302,inv!$T$1:$T$1267,$A302,inv!$U$1:$U$1267,'DIAS DE INVENTARIO TAT'!J$1)</f>
        <v>0</v>
      </c>
      <c r="K302">
        <f>+SUMIFS(inv!$D$1:$D$1267,inv!$A$1:$A$1267,$B302,inv!$T$1:$T$1267,$A302,inv!$U$1:$U$1267,'DIAS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+SUMIFS(inv!$D$1:$D$1267,inv!$A$1:$A$1267,$B303,inv!$T$1:$T$1267,$A303,inv!$U$1:$U$1267,'DIAS DE INVENTARIO TAT'!E$1)</f>
        <v>0</v>
      </c>
      <c r="F303">
        <f>+SUMIFS(inv!$D$1:$D$1267,inv!$A$1:$A$1267,$B303,inv!$T$1:$T$1267,$A303,inv!$U$1:$U$1267,'DIAS DE INVENTARIO TAT'!F$1)</f>
        <v>0</v>
      </c>
      <c r="G303">
        <f>+SUMIFS(inv!$D$1:$D$1267,inv!$A$1:$A$1267,$B303,inv!$T$1:$T$1267,$A303,inv!$U$1:$U$1267,'DIAS DE INVENTARIO TAT'!G$1)</f>
        <v>0</v>
      </c>
      <c r="H303">
        <f>+SUMIFS(inv!$D$1:$D$1267,inv!$A$1:$A$1267,$B303,inv!$T$1:$T$1267,$A303,inv!$U$1:$U$1267,'DIAS DE INVENTARIO TAT'!H$1)</f>
        <v>0</v>
      </c>
      <c r="I303">
        <f>+SUMIFS(inv!$D$1:$D$1267,inv!$A$1:$A$1267,$B303,inv!$T$1:$T$1267,$A303,inv!$U$1:$U$1267,'DIAS DE INVENTARIO TAT'!I$1)</f>
        <v>0</v>
      </c>
      <c r="J303">
        <f>+SUMIFS(inv!$D$1:$D$1267,inv!$A$1:$A$1267,$B303,inv!$T$1:$T$1267,$A303,inv!$U$1:$U$1267,'DIAS DE INVENTARIO TAT'!J$1)</f>
        <v>0</v>
      </c>
      <c r="K303">
        <f>+SUMIFS(inv!$D$1:$D$1267,inv!$A$1:$A$1267,$B303,inv!$T$1:$T$1267,$A303,inv!$U$1:$U$1267,'DIAS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+SUMIFS(inv!$D$1:$D$1267,inv!$A$1:$A$1267,$B304,inv!$T$1:$T$1267,$A304,inv!$U$1:$U$1267,'DIAS DE INVENTARIO TAT'!E$1)</f>
        <v>0</v>
      </c>
      <c r="F304">
        <f>+SUMIFS(inv!$D$1:$D$1267,inv!$A$1:$A$1267,$B304,inv!$T$1:$T$1267,$A304,inv!$U$1:$U$1267,'DIAS DE INVENTARIO TAT'!F$1)</f>
        <v>0</v>
      </c>
      <c r="G304">
        <f>+SUMIFS(inv!$D$1:$D$1267,inv!$A$1:$A$1267,$B304,inv!$T$1:$T$1267,$A304,inv!$U$1:$U$1267,'DIAS DE INVENTARIO TAT'!G$1)</f>
        <v>0</v>
      </c>
      <c r="H304">
        <f>+SUMIFS(inv!$D$1:$D$1267,inv!$A$1:$A$1267,$B304,inv!$T$1:$T$1267,$A304,inv!$U$1:$U$1267,'DIAS DE INVENTARIO TAT'!H$1)</f>
        <v>0</v>
      </c>
      <c r="I304">
        <f>+SUMIFS(inv!$D$1:$D$1267,inv!$A$1:$A$1267,$B304,inv!$T$1:$T$1267,$A304,inv!$U$1:$U$1267,'DIAS DE INVENTARIO TAT'!I$1)</f>
        <v>0</v>
      </c>
      <c r="J304">
        <f>+SUMIFS(inv!$D$1:$D$1267,inv!$A$1:$A$1267,$B304,inv!$T$1:$T$1267,$A304,inv!$U$1:$U$1267,'DIAS DE INVENTARIO TAT'!J$1)</f>
        <v>0</v>
      </c>
      <c r="K304">
        <f>+SUMIFS(inv!$D$1:$D$1267,inv!$A$1:$A$1267,$B304,inv!$T$1:$T$1267,$A304,inv!$U$1:$U$1267,'DIAS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+SUMIFS(inv!$D$1:$D$1267,inv!$A$1:$A$1267,$B305,inv!$T$1:$T$1267,$A305,inv!$U$1:$U$1267,'DIAS DE INVENTARIO TAT'!E$1)</f>
        <v>0</v>
      </c>
      <c r="F305">
        <f>+SUMIFS(inv!$D$1:$D$1267,inv!$A$1:$A$1267,$B305,inv!$T$1:$T$1267,$A305,inv!$U$1:$U$1267,'DIAS DE INVENTARIO TAT'!F$1)</f>
        <v>0</v>
      </c>
      <c r="G305">
        <f>+SUMIFS(inv!$D$1:$D$1267,inv!$A$1:$A$1267,$B305,inv!$T$1:$T$1267,$A305,inv!$U$1:$U$1267,'DIAS DE INVENTARIO TAT'!G$1)</f>
        <v>0</v>
      </c>
      <c r="H305">
        <f>+SUMIFS(inv!$D$1:$D$1267,inv!$A$1:$A$1267,$B305,inv!$T$1:$T$1267,$A305,inv!$U$1:$U$1267,'DIAS DE INVENTARIO TAT'!H$1)</f>
        <v>0</v>
      </c>
      <c r="I305">
        <f>+SUMIFS(inv!$D$1:$D$1267,inv!$A$1:$A$1267,$B305,inv!$T$1:$T$1267,$A305,inv!$U$1:$U$1267,'DIAS DE INVENTARIO TAT'!I$1)</f>
        <v>0</v>
      </c>
      <c r="J305">
        <f>+SUMIFS(inv!$D$1:$D$1267,inv!$A$1:$A$1267,$B305,inv!$T$1:$T$1267,$A305,inv!$U$1:$U$1267,'DIAS DE INVENTARIO TAT'!J$1)</f>
        <v>0</v>
      </c>
      <c r="K305">
        <f>+SUMIFS(inv!$D$1:$D$1267,inv!$A$1:$A$1267,$B305,inv!$T$1:$T$1267,$A305,inv!$U$1:$U$1267,'DIAS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+SUMIFS(inv!$D$1:$D$1267,inv!$A$1:$A$1267,$B306,inv!$T$1:$T$1267,$A306,inv!$U$1:$U$1267,'DIAS DE INVENTARIO TAT'!E$1)</f>
        <v>0</v>
      </c>
      <c r="F306">
        <f>+SUMIFS(inv!$D$1:$D$1267,inv!$A$1:$A$1267,$B306,inv!$T$1:$T$1267,$A306,inv!$U$1:$U$1267,'DIAS DE INVENTARIO TAT'!F$1)</f>
        <v>0</v>
      </c>
      <c r="G306">
        <f>+SUMIFS(inv!$D$1:$D$1267,inv!$A$1:$A$1267,$B306,inv!$T$1:$T$1267,$A306,inv!$U$1:$U$1267,'DIAS DE INVENTARIO TAT'!G$1)</f>
        <v>0</v>
      </c>
      <c r="H306">
        <f>+SUMIFS(inv!$D$1:$D$1267,inv!$A$1:$A$1267,$B306,inv!$T$1:$T$1267,$A306,inv!$U$1:$U$1267,'DIAS DE INVENTARIO TAT'!H$1)</f>
        <v>0</v>
      </c>
      <c r="I306">
        <f>+SUMIFS(inv!$D$1:$D$1267,inv!$A$1:$A$1267,$B306,inv!$T$1:$T$1267,$A306,inv!$U$1:$U$1267,'DIAS DE INVENTARIO TAT'!I$1)</f>
        <v>0</v>
      </c>
      <c r="J306">
        <f>+SUMIFS(inv!$D$1:$D$1267,inv!$A$1:$A$1267,$B306,inv!$T$1:$T$1267,$A306,inv!$U$1:$U$1267,'DIAS DE INVENTARIO TAT'!J$1)</f>
        <v>0</v>
      </c>
      <c r="K306">
        <f>+SUMIFS(inv!$D$1:$D$1267,inv!$A$1:$A$1267,$B306,inv!$T$1:$T$1267,$A306,inv!$U$1:$U$1267,'DIAS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+SUMIFS(inv!$D$1:$D$1267,inv!$A$1:$A$1267,$B307,inv!$T$1:$T$1267,$A307,inv!$U$1:$U$1267,'DIAS DE INVENTARIO TAT'!E$1)</f>
        <v>0</v>
      </c>
      <c r="F307">
        <f>+SUMIFS(inv!$D$1:$D$1267,inv!$A$1:$A$1267,$B307,inv!$T$1:$T$1267,$A307,inv!$U$1:$U$1267,'DIAS DE INVENTARIO TAT'!F$1)</f>
        <v>0</v>
      </c>
      <c r="G307">
        <f>+SUMIFS(inv!$D$1:$D$1267,inv!$A$1:$A$1267,$B307,inv!$T$1:$T$1267,$A307,inv!$U$1:$U$1267,'DIAS DE INVENTARIO TAT'!G$1)</f>
        <v>0</v>
      </c>
      <c r="H307">
        <f>+SUMIFS(inv!$D$1:$D$1267,inv!$A$1:$A$1267,$B307,inv!$T$1:$T$1267,$A307,inv!$U$1:$U$1267,'DIAS DE INVENTARIO TAT'!H$1)</f>
        <v>0</v>
      </c>
      <c r="I307">
        <f>+SUMIFS(inv!$D$1:$D$1267,inv!$A$1:$A$1267,$B307,inv!$T$1:$T$1267,$A307,inv!$U$1:$U$1267,'DIAS DE INVENTARIO TAT'!I$1)</f>
        <v>0</v>
      </c>
      <c r="J307">
        <f>+SUMIFS(inv!$D$1:$D$1267,inv!$A$1:$A$1267,$B307,inv!$T$1:$T$1267,$A307,inv!$U$1:$U$1267,'DIAS DE INVENTARIO TAT'!J$1)</f>
        <v>0</v>
      </c>
      <c r="K307">
        <f>+SUMIFS(inv!$D$1:$D$1267,inv!$A$1:$A$1267,$B307,inv!$T$1:$T$1267,$A307,inv!$U$1:$U$1267,'DIAS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+SUMIFS(inv!$D$1:$D$1267,inv!$A$1:$A$1267,$B308,inv!$T$1:$T$1267,$A308,inv!$U$1:$U$1267,'DIAS DE INVENTARIO TAT'!E$1)</f>
        <v>0</v>
      </c>
      <c r="F308">
        <f>+SUMIFS(inv!$D$1:$D$1267,inv!$A$1:$A$1267,$B308,inv!$T$1:$T$1267,$A308,inv!$U$1:$U$1267,'DIAS DE INVENTARIO TAT'!F$1)</f>
        <v>0</v>
      </c>
      <c r="G308">
        <f>+SUMIFS(inv!$D$1:$D$1267,inv!$A$1:$A$1267,$B308,inv!$T$1:$T$1267,$A308,inv!$U$1:$U$1267,'DIAS DE INVENTARIO TAT'!G$1)</f>
        <v>0</v>
      </c>
      <c r="H308">
        <f>+SUMIFS(inv!$D$1:$D$1267,inv!$A$1:$A$1267,$B308,inv!$T$1:$T$1267,$A308,inv!$U$1:$U$1267,'DIAS DE INVENTARIO TAT'!H$1)</f>
        <v>0</v>
      </c>
      <c r="I308">
        <f>+SUMIFS(inv!$D$1:$D$1267,inv!$A$1:$A$1267,$B308,inv!$T$1:$T$1267,$A308,inv!$U$1:$U$1267,'DIAS DE INVENTARIO TAT'!I$1)</f>
        <v>0</v>
      </c>
      <c r="J308">
        <f>+SUMIFS(inv!$D$1:$D$1267,inv!$A$1:$A$1267,$B308,inv!$T$1:$T$1267,$A308,inv!$U$1:$U$1267,'DIAS DE INVENTARIO TAT'!J$1)</f>
        <v>0</v>
      </c>
      <c r="K308">
        <f>+SUMIFS(inv!$D$1:$D$1267,inv!$A$1:$A$1267,$B308,inv!$T$1:$T$1267,$A308,inv!$U$1:$U$1267,'DIAS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+SUMIFS(inv!$D$1:$D$1267,inv!$A$1:$A$1267,$B309,inv!$T$1:$T$1267,$A309,inv!$U$1:$U$1267,'DIAS DE INVENTARIO TAT'!E$1)</f>
        <v>0</v>
      </c>
      <c r="F309">
        <f>+SUMIFS(inv!$D$1:$D$1267,inv!$A$1:$A$1267,$B309,inv!$T$1:$T$1267,$A309,inv!$U$1:$U$1267,'DIAS DE INVENTARIO TAT'!F$1)</f>
        <v>0</v>
      </c>
      <c r="G309">
        <f>+SUMIFS(inv!$D$1:$D$1267,inv!$A$1:$A$1267,$B309,inv!$T$1:$T$1267,$A309,inv!$U$1:$U$1267,'DIAS DE INVENTARIO TAT'!G$1)</f>
        <v>0</v>
      </c>
      <c r="H309">
        <f>+SUMIFS(inv!$D$1:$D$1267,inv!$A$1:$A$1267,$B309,inv!$T$1:$T$1267,$A309,inv!$U$1:$U$1267,'DIAS DE INVENTARIO TAT'!H$1)</f>
        <v>0</v>
      </c>
      <c r="I309">
        <f>+SUMIFS(inv!$D$1:$D$1267,inv!$A$1:$A$1267,$B309,inv!$T$1:$T$1267,$A309,inv!$U$1:$U$1267,'DIAS DE INVENTARIO TAT'!I$1)</f>
        <v>0</v>
      </c>
      <c r="J309">
        <f>+SUMIFS(inv!$D$1:$D$1267,inv!$A$1:$A$1267,$B309,inv!$T$1:$T$1267,$A309,inv!$U$1:$U$1267,'DIAS DE INVENTARIO TAT'!J$1)</f>
        <v>0</v>
      </c>
      <c r="K309">
        <f>+SUMIFS(inv!$D$1:$D$1267,inv!$A$1:$A$1267,$B309,inv!$T$1:$T$1267,$A309,inv!$U$1:$U$1267,'DIAS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+SUMIFS(inv!$D$1:$D$1267,inv!$A$1:$A$1267,$B310,inv!$T$1:$T$1267,$A310,inv!$U$1:$U$1267,'DIAS DE INVENTARIO TAT'!E$1)</f>
        <v>0</v>
      </c>
      <c r="F310">
        <f>+SUMIFS(inv!$D$1:$D$1267,inv!$A$1:$A$1267,$B310,inv!$T$1:$T$1267,$A310,inv!$U$1:$U$1267,'DIAS DE INVENTARIO TAT'!F$1)</f>
        <v>0</v>
      </c>
      <c r="G310">
        <f>+SUMIFS(inv!$D$1:$D$1267,inv!$A$1:$A$1267,$B310,inv!$T$1:$T$1267,$A310,inv!$U$1:$U$1267,'DIAS DE INVENTARIO TAT'!G$1)</f>
        <v>0</v>
      </c>
      <c r="H310">
        <f>+SUMIFS(inv!$D$1:$D$1267,inv!$A$1:$A$1267,$B310,inv!$T$1:$T$1267,$A310,inv!$U$1:$U$1267,'DIAS DE INVENTARIO TAT'!H$1)</f>
        <v>0</v>
      </c>
      <c r="I310">
        <f>+SUMIFS(inv!$D$1:$D$1267,inv!$A$1:$A$1267,$B310,inv!$T$1:$T$1267,$A310,inv!$U$1:$U$1267,'DIAS DE INVENTARIO TAT'!I$1)</f>
        <v>0</v>
      </c>
      <c r="J310">
        <f>+SUMIFS(inv!$D$1:$D$1267,inv!$A$1:$A$1267,$B310,inv!$T$1:$T$1267,$A310,inv!$U$1:$U$1267,'DIAS DE INVENTARIO TAT'!J$1)</f>
        <v>0</v>
      </c>
      <c r="K310">
        <f>+SUMIFS(inv!$D$1:$D$1267,inv!$A$1:$A$1267,$B310,inv!$T$1:$T$1267,$A310,inv!$U$1:$U$1267,'DIAS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+SUMIFS(inv!$D$1:$D$1267,inv!$A$1:$A$1267,$B311,inv!$T$1:$T$1267,$A311,inv!$U$1:$U$1267,'DIAS DE INVENTARIO TAT'!E$1)</f>
        <v>0</v>
      </c>
      <c r="F311">
        <f>+SUMIFS(inv!$D$1:$D$1267,inv!$A$1:$A$1267,$B311,inv!$T$1:$T$1267,$A311,inv!$U$1:$U$1267,'DIAS DE INVENTARIO TAT'!F$1)</f>
        <v>0</v>
      </c>
      <c r="G311">
        <f>+SUMIFS(inv!$D$1:$D$1267,inv!$A$1:$A$1267,$B311,inv!$T$1:$T$1267,$A311,inv!$U$1:$U$1267,'DIAS DE INVENTARIO TAT'!G$1)</f>
        <v>0</v>
      </c>
      <c r="H311">
        <f>+SUMIFS(inv!$D$1:$D$1267,inv!$A$1:$A$1267,$B311,inv!$T$1:$T$1267,$A311,inv!$U$1:$U$1267,'DIAS DE INVENTARIO TAT'!H$1)</f>
        <v>0</v>
      </c>
      <c r="I311">
        <f>+SUMIFS(inv!$D$1:$D$1267,inv!$A$1:$A$1267,$B311,inv!$T$1:$T$1267,$A311,inv!$U$1:$U$1267,'DIAS DE INVENTARIO TAT'!I$1)</f>
        <v>0</v>
      </c>
      <c r="J311">
        <f>+SUMIFS(inv!$D$1:$D$1267,inv!$A$1:$A$1267,$B311,inv!$T$1:$T$1267,$A311,inv!$U$1:$U$1267,'DIAS DE INVENTARIO TAT'!J$1)</f>
        <v>0</v>
      </c>
      <c r="K311">
        <f>+SUMIFS(inv!$D$1:$D$1267,inv!$A$1:$A$1267,$B311,inv!$T$1:$T$1267,$A311,inv!$U$1:$U$1267,'DIAS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+SUMIFS(inv!$D$1:$D$1267,inv!$A$1:$A$1267,$B312,inv!$T$1:$T$1267,$A312,inv!$U$1:$U$1267,'DIAS DE INVENTARIO TAT'!E$1)</f>
        <v>0</v>
      </c>
      <c r="F312">
        <f>+SUMIFS(inv!$D$1:$D$1267,inv!$A$1:$A$1267,$B312,inv!$T$1:$T$1267,$A312,inv!$U$1:$U$1267,'DIAS DE INVENTARIO TAT'!F$1)</f>
        <v>0</v>
      </c>
      <c r="G312">
        <f>+SUMIFS(inv!$D$1:$D$1267,inv!$A$1:$A$1267,$B312,inv!$T$1:$T$1267,$A312,inv!$U$1:$U$1267,'DIAS DE INVENTARIO TAT'!G$1)</f>
        <v>0</v>
      </c>
      <c r="H312">
        <f>+SUMIFS(inv!$D$1:$D$1267,inv!$A$1:$A$1267,$B312,inv!$T$1:$T$1267,$A312,inv!$U$1:$U$1267,'DIAS DE INVENTARIO TAT'!H$1)</f>
        <v>0</v>
      </c>
      <c r="I312">
        <f>+SUMIFS(inv!$D$1:$D$1267,inv!$A$1:$A$1267,$B312,inv!$T$1:$T$1267,$A312,inv!$U$1:$U$1267,'DIAS DE INVENTARIO TAT'!I$1)</f>
        <v>0</v>
      </c>
      <c r="J312">
        <f>+SUMIFS(inv!$D$1:$D$1267,inv!$A$1:$A$1267,$B312,inv!$T$1:$T$1267,$A312,inv!$U$1:$U$1267,'DIAS DE INVENTARIO TAT'!J$1)</f>
        <v>0</v>
      </c>
      <c r="K312">
        <f>+SUMIFS(inv!$D$1:$D$1267,inv!$A$1:$A$1267,$B312,inv!$T$1:$T$1267,$A312,inv!$U$1:$U$1267,'DIAS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+SUMIFS(inv!$D$1:$D$1267,inv!$A$1:$A$1267,$B313,inv!$T$1:$T$1267,$A313,inv!$U$1:$U$1267,'DIAS DE INVENTARIO TAT'!E$1)</f>
        <v>0</v>
      </c>
      <c r="F313">
        <f>+SUMIFS(inv!$D$1:$D$1267,inv!$A$1:$A$1267,$B313,inv!$T$1:$T$1267,$A313,inv!$U$1:$U$1267,'DIAS DE INVENTARIO TAT'!F$1)</f>
        <v>0</v>
      </c>
      <c r="G313">
        <f>+SUMIFS(inv!$D$1:$D$1267,inv!$A$1:$A$1267,$B313,inv!$T$1:$T$1267,$A313,inv!$U$1:$U$1267,'DIAS DE INVENTARIO TAT'!G$1)</f>
        <v>0</v>
      </c>
      <c r="H313">
        <f>+SUMIFS(inv!$D$1:$D$1267,inv!$A$1:$A$1267,$B313,inv!$T$1:$T$1267,$A313,inv!$U$1:$U$1267,'DIAS DE INVENTARIO TAT'!H$1)</f>
        <v>0</v>
      </c>
      <c r="I313">
        <f>+SUMIFS(inv!$D$1:$D$1267,inv!$A$1:$A$1267,$B313,inv!$T$1:$T$1267,$A313,inv!$U$1:$U$1267,'DIAS DE INVENTARIO TAT'!I$1)</f>
        <v>0</v>
      </c>
      <c r="J313">
        <f>+SUMIFS(inv!$D$1:$D$1267,inv!$A$1:$A$1267,$B313,inv!$T$1:$T$1267,$A313,inv!$U$1:$U$1267,'DIAS DE INVENTARIO TAT'!J$1)</f>
        <v>0</v>
      </c>
      <c r="K313">
        <f>+SUMIFS(inv!$D$1:$D$1267,inv!$A$1:$A$1267,$B313,inv!$T$1:$T$1267,$A313,inv!$U$1:$U$1267,'DIAS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+SUMIFS(inv!$D$1:$D$1267,inv!$A$1:$A$1267,$B314,inv!$T$1:$T$1267,$A314,inv!$U$1:$U$1267,'DIAS DE INVENTARIO TAT'!E$1)</f>
        <v>0</v>
      </c>
      <c r="F314">
        <f>+SUMIFS(inv!$D$1:$D$1267,inv!$A$1:$A$1267,$B314,inv!$T$1:$T$1267,$A314,inv!$U$1:$U$1267,'DIAS DE INVENTARIO TAT'!F$1)</f>
        <v>0</v>
      </c>
      <c r="G314">
        <f>+SUMIFS(inv!$D$1:$D$1267,inv!$A$1:$A$1267,$B314,inv!$T$1:$T$1267,$A314,inv!$U$1:$U$1267,'DIAS DE INVENTARIO TAT'!G$1)</f>
        <v>0</v>
      </c>
      <c r="H314">
        <f>+SUMIFS(inv!$D$1:$D$1267,inv!$A$1:$A$1267,$B314,inv!$T$1:$T$1267,$A314,inv!$U$1:$U$1267,'DIAS DE INVENTARIO TAT'!H$1)</f>
        <v>0</v>
      </c>
      <c r="I314">
        <f>+SUMIFS(inv!$D$1:$D$1267,inv!$A$1:$A$1267,$B314,inv!$T$1:$T$1267,$A314,inv!$U$1:$U$1267,'DIAS DE INVENTARIO TAT'!I$1)</f>
        <v>0</v>
      </c>
      <c r="J314">
        <f>+SUMIFS(inv!$D$1:$D$1267,inv!$A$1:$A$1267,$B314,inv!$T$1:$T$1267,$A314,inv!$U$1:$U$1267,'DIAS DE INVENTARIO TAT'!J$1)</f>
        <v>0</v>
      </c>
      <c r="K314">
        <f>+SUMIFS(inv!$D$1:$D$1267,inv!$A$1:$A$1267,$B314,inv!$T$1:$T$1267,$A314,inv!$U$1:$U$1267,'DIAS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+SUMIFS(inv!$D$1:$D$1267,inv!$A$1:$A$1267,$B315,inv!$T$1:$T$1267,$A315,inv!$U$1:$U$1267,'DIAS DE INVENTARIO TAT'!E$1)</f>
        <v>0</v>
      </c>
      <c r="F315">
        <f>+SUMIFS(inv!$D$1:$D$1267,inv!$A$1:$A$1267,$B315,inv!$T$1:$T$1267,$A315,inv!$U$1:$U$1267,'DIAS DE INVENTARIO TAT'!F$1)</f>
        <v>0</v>
      </c>
      <c r="G315">
        <f>+SUMIFS(inv!$D$1:$D$1267,inv!$A$1:$A$1267,$B315,inv!$T$1:$T$1267,$A315,inv!$U$1:$U$1267,'DIAS DE INVENTARIO TAT'!G$1)</f>
        <v>0</v>
      </c>
      <c r="H315">
        <f>+SUMIFS(inv!$D$1:$D$1267,inv!$A$1:$A$1267,$B315,inv!$T$1:$T$1267,$A315,inv!$U$1:$U$1267,'DIAS DE INVENTARIO TAT'!H$1)</f>
        <v>0</v>
      </c>
      <c r="I315">
        <f>+SUMIFS(inv!$D$1:$D$1267,inv!$A$1:$A$1267,$B315,inv!$T$1:$T$1267,$A315,inv!$U$1:$U$1267,'DIAS DE INVENTARIO TAT'!I$1)</f>
        <v>0</v>
      </c>
      <c r="J315">
        <f>+SUMIFS(inv!$D$1:$D$1267,inv!$A$1:$A$1267,$B315,inv!$T$1:$T$1267,$A315,inv!$U$1:$U$1267,'DIAS DE INVENTARIO TAT'!J$1)</f>
        <v>0</v>
      </c>
      <c r="K315">
        <f>+SUMIFS(inv!$D$1:$D$1267,inv!$A$1:$A$1267,$B315,inv!$T$1:$T$1267,$A315,inv!$U$1:$U$1267,'DIAS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+SUMIFS(inv!$D$1:$D$1267,inv!$A$1:$A$1267,$B316,inv!$T$1:$T$1267,$A316,inv!$U$1:$U$1267,'DIAS DE INVENTARIO TAT'!E$1)</f>
        <v>0</v>
      </c>
      <c r="F316">
        <f>+SUMIFS(inv!$D$1:$D$1267,inv!$A$1:$A$1267,$B316,inv!$T$1:$T$1267,$A316,inv!$U$1:$U$1267,'DIAS DE INVENTARIO TAT'!F$1)</f>
        <v>0</v>
      </c>
      <c r="G316">
        <f>+SUMIFS(inv!$D$1:$D$1267,inv!$A$1:$A$1267,$B316,inv!$T$1:$T$1267,$A316,inv!$U$1:$U$1267,'DIAS DE INVENTARIO TAT'!G$1)</f>
        <v>0</v>
      </c>
      <c r="H316">
        <f>+SUMIFS(inv!$D$1:$D$1267,inv!$A$1:$A$1267,$B316,inv!$T$1:$T$1267,$A316,inv!$U$1:$U$1267,'DIAS DE INVENTARIO TAT'!H$1)</f>
        <v>0</v>
      </c>
      <c r="I316">
        <f>+SUMIFS(inv!$D$1:$D$1267,inv!$A$1:$A$1267,$B316,inv!$T$1:$T$1267,$A316,inv!$U$1:$U$1267,'DIAS DE INVENTARIO TAT'!I$1)</f>
        <v>0</v>
      </c>
      <c r="J316">
        <f>+SUMIFS(inv!$D$1:$D$1267,inv!$A$1:$A$1267,$B316,inv!$T$1:$T$1267,$A316,inv!$U$1:$U$1267,'DIAS DE INVENTARIO TAT'!J$1)</f>
        <v>0</v>
      </c>
      <c r="K316">
        <f>+SUMIFS(inv!$D$1:$D$1267,inv!$A$1:$A$1267,$B316,inv!$T$1:$T$1267,$A316,inv!$U$1:$U$1267,'DIAS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+SUMIFS(inv!$D$1:$D$1267,inv!$A$1:$A$1267,$B317,inv!$T$1:$T$1267,$A317,inv!$U$1:$U$1267,'DIAS DE INVENTARIO TAT'!E$1)</f>
        <v>0</v>
      </c>
      <c r="F317">
        <f>+SUMIFS(inv!$D$1:$D$1267,inv!$A$1:$A$1267,$B317,inv!$T$1:$T$1267,$A317,inv!$U$1:$U$1267,'DIAS DE INVENTARIO TAT'!F$1)</f>
        <v>0</v>
      </c>
      <c r="G317">
        <f>+SUMIFS(inv!$D$1:$D$1267,inv!$A$1:$A$1267,$B317,inv!$T$1:$T$1267,$A317,inv!$U$1:$U$1267,'DIAS DE INVENTARIO TAT'!G$1)</f>
        <v>0</v>
      </c>
      <c r="H317">
        <f>+SUMIFS(inv!$D$1:$D$1267,inv!$A$1:$A$1267,$B317,inv!$T$1:$T$1267,$A317,inv!$U$1:$U$1267,'DIAS DE INVENTARIO TAT'!H$1)</f>
        <v>0</v>
      </c>
      <c r="I317">
        <f>+SUMIFS(inv!$D$1:$D$1267,inv!$A$1:$A$1267,$B317,inv!$T$1:$T$1267,$A317,inv!$U$1:$U$1267,'DIAS DE INVENTARIO TAT'!I$1)</f>
        <v>0</v>
      </c>
      <c r="J317">
        <f>+SUMIFS(inv!$D$1:$D$1267,inv!$A$1:$A$1267,$B317,inv!$T$1:$T$1267,$A317,inv!$U$1:$U$1267,'DIAS DE INVENTARIO TAT'!J$1)</f>
        <v>0</v>
      </c>
      <c r="K317">
        <f>+SUMIFS(inv!$D$1:$D$1267,inv!$A$1:$A$1267,$B317,inv!$T$1:$T$1267,$A317,inv!$U$1:$U$1267,'DIAS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+SUMIFS(inv!$D$1:$D$1267,inv!$A$1:$A$1267,$B318,inv!$T$1:$T$1267,$A318,inv!$U$1:$U$1267,'DIAS DE INVENTARIO TAT'!E$1)</f>
        <v>0</v>
      </c>
      <c r="F318">
        <f>+SUMIFS(inv!$D$1:$D$1267,inv!$A$1:$A$1267,$B318,inv!$T$1:$T$1267,$A318,inv!$U$1:$U$1267,'DIAS DE INVENTARIO TAT'!F$1)</f>
        <v>0</v>
      </c>
      <c r="G318">
        <f>+SUMIFS(inv!$D$1:$D$1267,inv!$A$1:$A$1267,$B318,inv!$T$1:$T$1267,$A318,inv!$U$1:$U$1267,'DIAS DE INVENTARIO TAT'!G$1)</f>
        <v>0</v>
      </c>
      <c r="H318">
        <f>+SUMIFS(inv!$D$1:$D$1267,inv!$A$1:$A$1267,$B318,inv!$T$1:$T$1267,$A318,inv!$U$1:$U$1267,'DIAS DE INVENTARIO TAT'!H$1)</f>
        <v>0</v>
      </c>
      <c r="I318">
        <f>+SUMIFS(inv!$D$1:$D$1267,inv!$A$1:$A$1267,$B318,inv!$T$1:$T$1267,$A318,inv!$U$1:$U$1267,'DIAS DE INVENTARIO TAT'!I$1)</f>
        <v>0</v>
      </c>
      <c r="J318">
        <f>+SUMIFS(inv!$D$1:$D$1267,inv!$A$1:$A$1267,$B318,inv!$T$1:$T$1267,$A318,inv!$U$1:$U$1267,'DIAS DE INVENTARIO TAT'!J$1)</f>
        <v>0</v>
      </c>
      <c r="K318">
        <f>+SUMIFS(inv!$D$1:$D$1267,inv!$A$1:$A$1267,$B318,inv!$T$1:$T$1267,$A318,inv!$U$1:$U$1267,'DIAS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+SUMIFS(inv!$D$1:$D$1267,inv!$A$1:$A$1267,$B319,inv!$T$1:$T$1267,$A319,inv!$U$1:$U$1267,'DIAS DE INVENTARIO TAT'!E$1)</f>
        <v>0</v>
      </c>
      <c r="F319">
        <f>+SUMIFS(inv!$D$1:$D$1267,inv!$A$1:$A$1267,$B319,inv!$T$1:$T$1267,$A319,inv!$U$1:$U$1267,'DIAS DE INVENTARIO TAT'!F$1)</f>
        <v>0</v>
      </c>
      <c r="G319">
        <f>+SUMIFS(inv!$D$1:$D$1267,inv!$A$1:$A$1267,$B319,inv!$T$1:$T$1267,$A319,inv!$U$1:$U$1267,'DIAS DE INVENTARIO TAT'!G$1)</f>
        <v>0</v>
      </c>
      <c r="H319">
        <f>+SUMIFS(inv!$D$1:$D$1267,inv!$A$1:$A$1267,$B319,inv!$T$1:$T$1267,$A319,inv!$U$1:$U$1267,'DIAS DE INVENTARIO TAT'!H$1)</f>
        <v>0</v>
      </c>
      <c r="I319">
        <f>+SUMIFS(inv!$D$1:$D$1267,inv!$A$1:$A$1267,$B319,inv!$T$1:$T$1267,$A319,inv!$U$1:$U$1267,'DIAS DE INVENTARIO TAT'!I$1)</f>
        <v>0</v>
      </c>
      <c r="J319">
        <f>+SUMIFS(inv!$D$1:$D$1267,inv!$A$1:$A$1267,$B319,inv!$T$1:$T$1267,$A319,inv!$U$1:$U$1267,'DIAS DE INVENTARIO TAT'!J$1)</f>
        <v>0</v>
      </c>
      <c r="K319">
        <f>+SUMIFS(inv!$D$1:$D$1267,inv!$A$1:$A$1267,$B319,inv!$T$1:$T$1267,$A319,inv!$U$1:$U$1267,'DIAS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+SUMIFS(inv!$D$1:$D$1267,inv!$A$1:$A$1267,$B320,inv!$T$1:$T$1267,$A320,inv!$U$1:$U$1267,'DIAS DE INVENTARIO TAT'!E$1)</f>
        <v>0</v>
      </c>
      <c r="F320">
        <f>+SUMIFS(inv!$D$1:$D$1267,inv!$A$1:$A$1267,$B320,inv!$T$1:$T$1267,$A320,inv!$U$1:$U$1267,'DIAS DE INVENTARIO TAT'!F$1)</f>
        <v>0</v>
      </c>
      <c r="G320">
        <f>+SUMIFS(inv!$D$1:$D$1267,inv!$A$1:$A$1267,$B320,inv!$T$1:$T$1267,$A320,inv!$U$1:$U$1267,'DIAS DE INVENTARIO TAT'!G$1)</f>
        <v>0</v>
      </c>
      <c r="H320">
        <f>+SUMIFS(inv!$D$1:$D$1267,inv!$A$1:$A$1267,$B320,inv!$T$1:$T$1267,$A320,inv!$U$1:$U$1267,'DIAS DE INVENTARIO TAT'!H$1)</f>
        <v>0</v>
      </c>
      <c r="I320">
        <f>+SUMIFS(inv!$D$1:$D$1267,inv!$A$1:$A$1267,$B320,inv!$T$1:$T$1267,$A320,inv!$U$1:$U$1267,'DIAS DE INVENTARIO TAT'!I$1)</f>
        <v>0</v>
      </c>
      <c r="J320">
        <f>+SUMIFS(inv!$D$1:$D$1267,inv!$A$1:$A$1267,$B320,inv!$T$1:$T$1267,$A320,inv!$U$1:$U$1267,'DIAS DE INVENTARIO TAT'!J$1)</f>
        <v>0</v>
      </c>
      <c r="K320">
        <f>+SUMIFS(inv!$D$1:$D$1267,inv!$A$1:$A$1267,$B320,inv!$T$1:$T$1267,$A320,inv!$U$1:$U$1267,'DIAS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+SUMIFS(inv!$D$1:$D$1267,inv!$A$1:$A$1267,$B321,inv!$T$1:$T$1267,$A321,inv!$U$1:$U$1267,'DIAS DE INVENTARIO TAT'!E$1)</f>
        <v>0</v>
      </c>
      <c r="F321">
        <f>+SUMIFS(inv!$D$1:$D$1267,inv!$A$1:$A$1267,$B321,inv!$T$1:$T$1267,$A321,inv!$U$1:$U$1267,'DIAS DE INVENTARIO TAT'!F$1)</f>
        <v>0</v>
      </c>
      <c r="G321">
        <f>+SUMIFS(inv!$D$1:$D$1267,inv!$A$1:$A$1267,$B321,inv!$T$1:$T$1267,$A321,inv!$U$1:$U$1267,'DIAS DE INVENTARIO TAT'!G$1)</f>
        <v>0</v>
      </c>
      <c r="H321">
        <f>+SUMIFS(inv!$D$1:$D$1267,inv!$A$1:$A$1267,$B321,inv!$T$1:$T$1267,$A321,inv!$U$1:$U$1267,'DIAS DE INVENTARIO TAT'!H$1)</f>
        <v>0</v>
      </c>
      <c r="I321">
        <f>+SUMIFS(inv!$D$1:$D$1267,inv!$A$1:$A$1267,$B321,inv!$T$1:$T$1267,$A321,inv!$U$1:$U$1267,'DIAS DE INVENTARIO TAT'!I$1)</f>
        <v>0</v>
      </c>
      <c r="J321">
        <f>+SUMIFS(inv!$D$1:$D$1267,inv!$A$1:$A$1267,$B321,inv!$T$1:$T$1267,$A321,inv!$U$1:$U$1267,'DIAS DE INVENTARIO TAT'!J$1)</f>
        <v>0</v>
      </c>
      <c r="K321">
        <f>+SUMIFS(inv!$D$1:$D$1267,inv!$A$1:$A$1267,$B321,inv!$T$1:$T$1267,$A321,inv!$U$1:$U$1267,'DIAS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+SUMIFS(inv!$D$1:$D$1267,inv!$A$1:$A$1267,$B322,inv!$T$1:$T$1267,$A322,inv!$U$1:$U$1267,'DIAS DE INVENTARIO TAT'!E$1)</f>
        <v>0</v>
      </c>
      <c r="F322">
        <f>+SUMIFS(inv!$D$1:$D$1267,inv!$A$1:$A$1267,$B322,inv!$T$1:$T$1267,$A322,inv!$U$1:$U$1267,'DIAS DE INVENTARIO TAT'!F$1)</f>
        <v>0</v>
      </c>
      <c r="G322">
        <f>+SUMIFS(inv!$D$1:$D$1267,inv!$A$1:$A$1267,$B322,inv!$T$1:$T$1267,$A322,inv!$U$1:$U$1267,'DIAS DE INVENTARIO TAT'!G$1)</f>
        <v>0</v>
      </c>
      <c r="H322">
        <f>+SUMIFS(inv!$D$1:$D$1267,inv!$A$1:$A$1267,$B322,inv!$T$1:$T$1267,$A322,inv!$U$1:$U$1267,'DIAS DE INVENTARIO TAT'!H$1)</f>
        <v>0</v>
      </c>
      <c r="I322">
        <f>+SUMIFS(inv!$D$1:$D$1267,inv!$A$1:$A$1267,$B322,inv!$T$1:$T$1267,$A322,inv!$U$1:$U$1267,'DIAS DE INVENTARIO TAT'!I$1)</f>
        <v>0</v>
      </c>
      <c r="J322">
        <f>+SUMIFS(inv!$D$1:$D$1267,inv!$A$1:$A$1267,$B322,inv!$T$1:$T$1267,$A322,inv!$U$1:$U$1267,'DIAS DE INVENTARIO TAT'!J$1)</f>
        <v>0</v>
      </c>
      <c r="K322">
        <f>+SUMIFS(inv!$D$1:$D$1267,inv!$A$1:$A$1267,$B322,inv!$T$1:$T$1267,$A322,inv!$U$1:$U$1267,'DIAS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+SUMIFS(inv!$D$1:$D$1267,inv!$A$1:$A$1267,$B323,inv!$T$1:$T$1267,$A323,inv!$U$1:$U$1267,'DIAS DE INVENTARIO TAT'!E$1)</f>
        <v>0</v>
      </c>
      <c r="F323">
        <f>+SUMIFS(inv!$D$1:$D$1267,inv!$A$1:$A$1267,$B323,inv!$T$1:$T$1267,$A323,inv!$U$1:$U$1267,'DIAS DE INVENTARIO TAT'!F$1)</f>
        <v>0</v>
      </c>
      <c r="G323">
        <f>+SUMIFS(inv!$D$1:$D$1267,inv!$A$1:$A$1267,$B323,inv!$T$1:$T$1267,$A323,inv!$U$1:$U$1267,'DIAS DE INVENTARIO TAT'!G$1)</f>
        <v>0</v>
      </c>
      <c r="H323">
        <f>+SUMIFS(inv!$D$1:$D$1267,inv!$A$1:$A$1267,$B323,inv!$T$1:$T$1267,$A323,inv!$U$1:$U$1267,'DIAS DE INVENTARIO TAT'!H$1)</f>
        <v>0</v>
      </c>
      <c r="I323">
        <f>+SUMIFS(inv!$D$1:$D$1267,inv!$A$1:$A$1267,$B323,inv!$T$1:$T$1267,$A323,inv!$U$1:$U$1267,'DIAS DE INVENTARIO TAT'!I$1)</f>
        <v>0</v>
      </c>
      <c r="J323">
        <f>+SUMIFS(inv!$D$1:$D$1267,inv!$A$1:$A$1267,$B323,inv!$T$1:$T$1267,$A323,inv!$U$1:$U$1267,'DIAS DE INVENTARIO TAT'!J$1)</f>
        <v>0</v>
      </c>
      <c r="K323">
        <f>+SUMIFS(inv!$D$1:$D$1267,inv!$A$1:$A$1267,$B323,inv!$T$1:$T$1267,$A323,inv!$U$1:$U$1267,'DIAS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+SUMIFS(inv!$D$1:$D$1267,inv!$A$1:$A$1267,$B324,inv!$T$1:$T$1267,$A324,inv!$U$1:$U$1267,'DIAS DE INVENTARIO TAT'!E$1)</f>
        <v>0</v>
      </c>
      <c r="F324">
        <f>+SUMIFS(inv!$D$1:$D$1267,inv!$A$1:$A$1267,$B324,inv!$T$1:$T$1267,$A324,inv!$U$1:$U$1267,'DIAS DE INVENTARIO TAT'!F$1)</f>
        <v>0</v>
      </c>
      <c r="G324">
        <f>+SUMIFS(inv!$D$1:$D$1267,inv!$A$1:$A$1267,$B324,inv!$T$1:$T$1267,$A324,inv!$U$1:$U$1267,'DIAS DE INVENTARIO TAT'!G$1)</f>
        <v>0</v>
      </c>
      <c r="H324">
        <f>+SUMIFS(inv!$D$1:$D$1267,inv!$A$1:$A$1267,$B324,inv!$T$1:$T$1267,$A324,inv!$U$1:$U$1267,'DIAS DE INVENTARIO TAT'!H$1)</f>
        <v>0</v>
      </c>
      <c r="I324">
        <f>+SUMIFS(inv!$D$1:$D$1267,inv!$A$1:$A$1267,$B324,inv!$T$1:$T$1267,$A324,inv!$U$1:$U$1267,'DIAS DE INVENTARIO TAT'!I$1)</f>
        <v>0</v>
      </c>
      <c r="J324">
        <f>+SUMIFS(inv!$D$1:$D$1267,inv!$A$1:$A$1267,$B324,inv!$T$1:$T$1267,$A324,inv!$U$1:$U$1267,'DIAS DE INVENTARIO TAT'!J$1)</f>
        <v>0</v>
      </c>
      <c r="K324">
        <f>+SUMIFS(inv!$D$1:$D$1267,inv!$A$1:$A$1267,$B324,inv!$T$1:$T$1267,$A324,inv!$U$1:$U$1267,'DIAS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+SUMIFS(inv!$D$1:$D$1267,inv!$A$1:$A$1267,$B325,inv!$T$1:$T$1267,$A325,inv!$U$1:$U$1267,'DIAS DE INVENTARIO TAT'!E$1)</f>
        <v>0</v>
      </c>
      <c r="F325">
        <f>+SUMIFS(inv!$D$1:$D$1267,inv!$A$1:$A$1267,$B325,inv!$T$1:$T$1267,$A325,inv!$U$1:$U$1267,'DIAS DE INVENTARIO TAT'!F$1)</f>
        <v>0</v>
      </c>
      <c r="G325">
        <f>+SUMIFS(inv!$D$1:$D$1267,inv!$A$1:$A$1267,$B325,inv!$T$1:$T$1267,$A325,inv!$U$1:$U$1267,'DIAS DE INVENTARIO TAT'!G$1)</f>
        <v>0</v>
      </c>
      <c r="H325">
        <f>+SUMIFS(inv!$D$1:$D$1267,inv!$A$1:$A$1267,$B325,inv!$T$1:$T$1267,$A325,inv!$U$1:$U$1267,'DIAS DE INVENTARIO TAT'!H$1)</f>
        <v>0</v>
      </c>
      <c r="I325">
        <f>+SUMIFS(inv!$D$1:$D$1267,inv!$A$1:$A$1267,$B325,inv!$T$1:$T$1267,$A325,inv!$U$1:$U$1267,'DIAS DE INVENTARIO TAT'!I$1)</f>
        <v>0</v>
      </c>
      <c r="J325">
        <f>+SUMIFS(inv!$D$1:$D$1267,inv!$A$1:$A$1267,$B325,inv!$T$1:$T$1267,$A325,inv!$U$1:$U$1267,'DIAS DE INVENTARIO TAT'!J$1)</f>
        <v>0</v>
      </c>
      <c r="K325">
        <f>+SUMIFS(inv!$D$1:$D$1267,inv!$A$1:$A$1267,$B325,inv!$T$1:$T$1267,$A325,inv!$U$1:$U$1267,'DIAS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+SUMIFS(inv!$D$1:$D$1267,inv!$A$1:$A$1267,$B326,inv!$T$1:$T$1267,$A326,inv!$U$1:$U$1267,'DIAS DE INVENTARIO TAT'!E$1)</f>
        <v>0</v>
      </c>
      <c r="F326">
        <f>+SUMIFS(inv!$D$1:$D$1267,inv!$A$1:$A$1267,$B326,inv!$T$1:$T$1267,$A326,inv!$U$1:$U$1267,'DIAS DE INVENTARIO TAT'!F$1)</f>
        <v>0</v>
      </c>
      <c r="G326">
        <f>+SUMIFS(inv!$D$1:$D$1267,inv!$A$1:$A$1267,$B326,inv!$T$1:$T$1267,$A326,inv!$U$1:$U$1267,'DIAS DE INVENTARIO TAT'!G$1)</f>
        <v>0</v>
      </c>
      <c r="H326">
        <f>+SUMIFS(inv!$D$1:$D$1267,inv!$A$1:$A$1267,$B326,inv!$T$1:$T$1267,$A326,inv!$U$1:$U$1267,'DIAS DE INVENTARIO TAT'!H$1)</f>
        <v>0</v>
      </c>
      <c r="I326">
        <f>+SUMIFS(inv!$D$1:$D$1267,inv!$A$1:$A$1267,$B326,inv!$T$1:$T$1267,$A326,inv!$U$1:$U$1267,'DIAS DE INVENTARIO TAT'!I$1)</f>
        <v>0</v>
      </c>
      <c r="J326">
        <f>+SUMIFS(inv!$D$1:$D$1267,inv!$A$1:$A$1267,$B326,inv!$T$1:$T$1267,$A326,inv!$U$1:$U$1267,'DIAS DE INVENTARIO TAT'!J$1)</f>
        <v>0</v>
      </c>
      <c r="K326">
        <f>+SUMIFS(inv!$D$1:$D$1267,inv!$A$1:$A$1267,$B326,inv!$T$1:$T$1267,$A326,inv!$U$1:$U$1267,'DIAS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+SUMIFS(inv!$D$1:$D$1267,inv!$A$1:$A$1267,$B327,inv!$T$1:$T$1267,$A327,inv!$U$1:$U$1267,'DIAS DE INVENTARIO TAT'!E$1)</f>
        <v>0</v>
      </c>
      <c r="F327">
        <f>+SUMIFS(inv!$D$1:$D$1267,inv!$A$1:$A$1267,$B327,inv!$T$1:$T$1267,$A327,inv!$U$1:$U$1267,'DIAS DE INVENTARIO TAT'!F$1)</f>
        <v>0</v>
      </c>
      <c r="G327">
        <f>+SUMIFS(inv!$D$1:$D$1267,inv!$A$1:$A$1267,$B327,inv!$T$1:$T$1267,$A327,inv!$U$1:$U$1267,'DIAS DE INVENTARIO TAT'!G$1)</f>
        <v>0</v>
      </c>
      <c r="H327">
        <f>+SUMIFS(inv!$D$1:$D$1267,inv!$A$1:$A$1267,$B327,inv!$T$1:$T$1267,$A327,inv!$U$1:$U$1267,'DIAS DE INVENTARIO TAT'!H$1)</f>
        <v>0</v>
      </c>
      <c r="I327">
        <f>+SUMIFS(inv!$D$1:$D$1267,inv!$A$1:$A$1267,$B327,inv!$T$1:$T$1267,$A327,inv!$U$1:$U$1267,'DIAS DE INVENTARIO TAT'!I$1)</f>
        <v>0</v>
      </c>
      <c r="J327">
        <f>+SUMIFS(inv!$D$1:$D$1267,inv!$A$1:$A$1267,$B327,inv!$T$1:$T$1267,$A327,inv!$U$1:$U$1267,'DIAS DE INVENTARIO TAT'!J$1)</f>
        <v>0</v>
      </c>
      <c r="K327">
        <f>+SUMIFS(inv!$D$1:$D$1267,inv!$A$1:$A$1267,$B327,inv!$T$1:$T$1267,$A327,inv!$U$1:$U$1267,'DIAS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+SUMIFS(inv!$D$1:$D$1267,inv!$A$1:$A$1267,$B328,inv!$T$1:$T$1267,$A328,inv!$U$1:$U$1267,'DIAS DE INVENTARIO TAT'!E$1)</f>
        <v>0</v>
      </c>
      <c r="F328">
        <f>+SUMIFS(inv!$D$1:$D$1267,inv!$A$1:$A$1267,$B328,inv!$T$1:$T$1267,$A328,inv!$U$1:$U$1267,'DIAS DE INVENTARIO TAT'!F$1)</f>
        <v>0</v>
      </c>
      <c r="G328">
        <f>+SUMIFS(inv!$D$1:$D$1267,inv!$A$1:$A$1267,$B328,inv!$T$1:$T$1267,$A328,inv!$U$1:$U$1267,'DIAS DE INVENTARIO TAT'!G$1)</f>
        <v>0</v>
      </c>
      <c r="H328">
        <f>+SUMIFS(inv!$D$1:$D$1267,inv!$A$1:$A$1267,$B328,inv!$T$1:$T$1267,$A328,inv!$U$1:$U$1267,'DIAS DE INVENTARIO TAT'!H$1)</f>
        <v>0</v>
      </c>
      <c r="I328">
        <f>+SUMIFS(inv!$D$1:$D$1267,inv!$A$1:$A$1267,$B328,inv!$T$1:$T$1267,$A328,inv!$U$1:$U$1267,'DIAS DE INVENTARIO TAT'!I$1)</f>
        <v>0</v>
      </c>
      <c r="J328">
        <f>+SUMIFS(inv!$D$1:$D$1267,inv!$A$1:$A$1267,$B328,inv!$T$1:$T$1267,$A328,inv!$U$1:$U$1267,'DIAS DE INVENTARIO TAT'!J$1)</f>
        <v>0</v>
      </c>
      <c r="K328">
        <f>+SUMIFS(inv!$D$1:$D$1267,inv!$A$1:$A$1267,$B328,inv!$T$1:$T$1267,$A328,inv!$U$1:$U$1267,'DIAS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+SUMIFS(inv!$D$1:$D$1267,inv!$A$1:$A$1267,$B329,inv!$T$1:$T$1267,$A329,inv!$U$1:$U$1267,'DIAS DE INVENTARIO TAT'!E$1)</f>
        <v>0</v>
      </c>
      <c r="F329">
        <f>+SUMIFS(inv!$D$1:$D$1267,inv!$A$1:$A$1267,$B329,inv!$T$1:$T$1267,$A329,inv!$U$1:$U$1267,'DIAS DE INVENTARIO TAT'!F$1)</f>
        <v>0</v>
      </c>
      <c r="G329">
        <f>+SUMIFS(inv!$D$1:$D$1267,inv!$A$1:$A$1267,$B329,inv!$T$1:$T$1267,$A329,inv!$U$1:$U$1267,'DIAS DE INVENTARIO TAT'!G$1)</f>
        <v>0</v>
      </c>
      <c r="H329">
        <f>+SUMIFS(inv!$D$1:$D$1267,inv!$A$1:$A$1267,$B329,inv!$T$1:$T$1267,$A329,inv!$U$1:$U$1267,'DIAS DE INVENTARIO TAT'!H$1)</f>
        <v>0</v>
      </c>
      <c r="I329">
        <f>+SUMIFS(inv!$D$1:$D$1267,inv!$A$1:$A$1267,$B329,inv!$T$1:$T$1267,$A329,inv!$U$1:$U$1267,'DIAS DE INVENTARIO TAT'!I$1)</f>
        <v>0</v>
      </c>
      <c r="J329">
        <f>+SUMIFS(inv!$D$1:$D$1267,inv!$A$1:$A$1267,$B329,inv!$T$1:$T$1267,$A329,inv!$U$1:$U$1267,'DIAS DE INVENTARIO TAT'!J$1)</f>
        <v>0</v>
      </c>
      <c r="K329">
        <f>+SUMIFS(inv!$D$1:$D$1267,inv!$A$1:$A$1267,$B329,inv!$T$1:$T$1267,$A329,inv!$U$1:$U$1267,'DIAS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+SUMIFS(inv!$D$1:$D$1267,inv!$A$1:$A$1267,$B330,inv!$T$1:$T$1267,$A330,inv!$U$1:$U$1267,'DIAS DE INVENTARIO TAT'!E$1)</f>
        <v>0</v>
      </c>
      <c r="F330">
        <f>+SUMIFS(inv!$D$1:$D$1267,inv!$A$1:$A$1267,$B330,inv!$T$1:$T$1267,$A330,inv!$U$1:$U$1267,'DIAS DE INVENTARIO TAT'!F$1)</f>
        <v>0</v>
      </c>
      <c r="G330">
        <f>+SUMIFS(inv!$D$1:$D$1267,inv!$A$1:$A$1267,$B330,inv!$T$1:$T$1267,$A330,inv!$U$1:$U$1267,'DIAS DE INVENTARIO TAT'!G$1)</f>
        <v>0</v>
      </c>
      <c r="H330">
        <f>+SUMIFS(inv!$D$1:$D$1267,inv!$A$1:$A$1267,$B330,inv!$T$1:$T$1267,$A330,inv!$U$1:$U$1267,'DIAS DE INVENTARIO TAT'!H$1)</f>
        <v>0</v>
      </c>
      <c r="I330">
        <f>+SUMIFS(inv!$D$1:$D$1267,inv!$A$1:$A$1267,$B330,inv!$T$1:$T$1267,$A330,inv!$U$1:$U$1267,'DIAS DE INVENTARIO TAT'!I$1)</f>
        <v>0</v>
      </c>
      <c r="J330">
        <f>+SUMIFS(inv!$D$1:$D$1267,inv!$A$1:$A$1267,$B330,inv!$T$1:$T$1267,$A330,inv!$U$1:$U$1267,'DIAS DE INVENTARIO TAT'!J$1)</f>
        <v>0</v>
      </c>
      <c r="K330">
        <f>+SUMIFS(inv!$D$1:$D$1267,inv!$A$1:$A$1267,$B330,inv!$T$1:$T$1267,$A330,inv!$U$1:$U$1267,'DIAS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+SUMIFS(inv!$D$1:$D$1267,inv!$A$1:$A$1267,$B331,inv!$T$1:$T$1267,$A331,inv!$U$1:$U$1267,'DIAS DE INVENTARIO TAT'!E$1)</f>
        <v>0</v>
      </c>
      <c r="F331">
        <f>+SUMIFS(inv!$D$1:$D$1267,inv!$A$1:$A$1267,$B331,inv!$T$1:$T$1267,$A331,inv!$U$1:$U$1267,'DIAS DE INVENTARIO TAT'!F$1)</f>
        <v>0</v>
      </c>
      <c r="G331">
        <f>+SUMIFS(inv!$D$1:$D$1267,inv!$A$1:$A$1267,$B331,inv!$T$1:$T$1267,$A331,inv!$U$1:$U$1267,'DIAS DE INVENTARIO TAT'!G$1)</f>
        <v>0</v>
      </c>
      <c r="H331">
        <f>+SUMIFS(inv!$D$1:$D$1267,inv!$A$1:$A$1267,$B331,inv!$T$1:$T$1267,$A331,inv!$U$1:$U$1267,'DIAS DE INVENTARIO TAT'!H$1)</f>
        <v>0</v>
      </c>
      <c r="I331">
        <f>+SUMIFS(inv!$D$1:$D$1267,inv!$A$1:$A$1267,$B331,inv!$T$1:$T$1267,$A331,inv!$U$1:$U$1267,'DIAS DE INVENTARIO TAT'!I$1)</f>
        <v>0</v>
      </c>
      <c r="J331">
        <f>+SUMIFS(inv!$D$1:$D$1267,inv!$A$1:$A$1267,$B331,inv!$T$1:$T$1267,$A331,inv!$U$1:$U$1267,'DIAS DE INVENTARIO TAT'!J$1)</f>
        <v>0</v>
      </c>
      <c r="K331">
        <f>+SUMIFS(inv!$D$1:$D$1267,inv!$A$1:$A$1267,$B331,inv!$T$1:$T$1267,$A331,inv!$U$1:$U$1267,'DIAS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+SUMIFS(inv!$D$1:$D$1267,inv!$A$1:$A$1267,$B332,inv!$T$1:$T$1267,$A332,inv!$U$1:$U$1267,'DIAS DE INVENTARIO TAT'!E$1)</f>
        <v>0</v>
      </c>
      <c r="F332">
        <f>+SUMIFS(inv!$D$1:$D$1267,inv!$A$1:$A$1267,$B332,inv!$T$1:$T$1267,$A332,inv!$U$1:$U$1267,'DIAS DE INVENTARIO TAT'!F$1)</f>
        <v>0</v>
      </c>
      <c r="G332">
        <f>+SUMIFS(inv!$D$1:$D$1267,inv!$A$1:$A$1267,$B332,inv!$T$1:$T$1267,$A332,inv!$U$1:$U$1267,'DIAS DE INVENTARIO TAT'!G$1)</f>
        <v>0</v>
      </c>
      <c r="H332">
        <f>+SUMIFS(inv!$D$1:$D$1267,inv!$A$1:$A$1267,$B332,inv!$T$1:$T$1267,$A332,inv!$U$1:$U$1267,'DIAS DE INVENTARIO TAT'!H$1)</f>
        <v>0</v>
      </c>
      <c r="I332">
        <f>+SUMIFS(inv!$D$1:$D$1267,inv!$A$1:$A$1267,$B332,inv!$T$1:$T$1267,$A332,inv!$U$1:$U$1267,'DIAS DE INVENTARIO TAT'!I$1)</f>
        <v>0</v>
      </c>
      <c r="J332">
        <f>+SUMIFS(inv!$D$1:$D$1267,inv!$A$1:$A$1267,$B332,inv!$T$1:$T$1267,$A332,inv!$U$1:$U$1267,'DIAS DE INVENTARIO TAT'!J$1)</f>
        <v>0</v>
      </c>
      <c r="K332">
        <f>+SUMIFS(inv!$D$1:$D$1267,inv!$A$1:$A$1267,$B332,inv!$T$1:$T$1267,$A332,inv!$U$1:$U$1267,'DIAS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+SUMIFS(inv!$D$1:$D$1267,inv!$A$1:$A$1267,$B333,inv!$T$1:$T$1267,$A333,inv!$U$1:$U$1267,'DIAS DE INVENTARIO TAT'!E$1)</f>
        <v>0</v>
      </c>
      <c r="F333">
        <f>+SUMIFS(inv!$D$1:$D$1267,inv!$A$1:$A$1267,$B333,inv!$T$1:$T$1267,$A333,inv!$U$1:$U$1267,'DIAS DE INVENTARIO TAT'!F$1)</f>
        <v>0</v>
      </c>
      <c r="G333">
        <f>+SUMIFS(inv!$D$1:$D$1267,inv!$A$1:$A$1267,$B333,inv!$T$1:$T$1267,$A333,inv!$U$1:$U$1267,'DIAS DE INVENTARIO TAT'!G$1)</f>
        <v>0</v>
      </c>
      <c r="H333">
        <f>+SUMIFS(inv!$D$1:$D$1267,inv!$A$1:$A$1267,$B333,inv!$T$1:$T$1267,$A333,inv!$U$1:$U$1267,'DIAS DE INVENTARIO TAT'!H$1)</f>
        <v>0</v>
      </c>
      <c r="I333">
        <f>+SUMIFS(inv!$D$1:$D$1267,inv!$A$1:$A$1267,$B333,inv!$T$1:$T$1267,$A333,inv!$U$1:$U$1267,'DIAS DE INVENTARIO TAT'!I$1)</f>
        <v>0</v>
      </c>
      <c r="J333">
        <f>+SUMIFS(inv!$D$1:$D$1267,inv!$A$1:$A$1267,$B333,inv!$T$1:$T$1267,$A333,inv!$U$1:$U$1267,'DIAS DE INVENTARIO TAT'!J$1)</f>
        <v>0</v>
      </c>
      <c r="K333">
        <f>+SUMIFS(inv!$D$1:$D$1267,inv!$A$1:$A$1267,$B333,inv!$T$1:$T$1267,$A333,inv!$U$1:$U$1267,'DIAS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+SUMIFS(inv!$D$1:$D$1267,inv!$A$1:$A$1267,$B334,inv!$T$1:$T$1267,$A334,inv!$U$1:$U$1267,'DIAS DE INVENTARIO TAT'!E$1)</f>
        <v>0</v>
      </c>
      <c r="F334">
        <f>+SUMIFS(inv!$D$1:$D$1267,inv!$A$1:$A$1267,$B334,inv!$T$1:$T$1267,$A334,inv!$U$1:$U$1267,'DIAS DE INVENTARIO TAT'!F$1)</f>
        <v>0</v>
      </c>
      <c r="G334">
        <f>+SUMIFS(inv!$D$1:$D$1267,inv!$A$1:$A$1267,$B334,inv!$T$1:$T$1267,$A334,inv!$U$1:$U$1267,'DIAS DE INVENTARIO TAT'!G$1)</f>
        <v>0</v>
      </c>
      <c r="H334">
        <f>+SUMIFS(inv!$D$1:$D$1267,inv!$A$1:$A$1267,$B334,inv!$T$1:$T$1267,$A334,inv!$U$1:$U$1267,'DIAS DE INVENTARIO TAT'!H$1)</f>
        <v>0</v>
      </c>
      <c r="I334">
        <f>+SUMIFS(inv!$D$1:$D$1267,inv!$A$1:$A$1267,$B334,inv!$T$1:$T$1267,$A334,inv!$U$1:$U$1267,'DIAS DE INVENTARIO TAT'!I$1)</f>
        <v>0</v>
      </c>
      <c r="J334">
        <f>+SUMIFS(inv!$D$1:$D$1267,inv!$A$1:$A$1267,$B334,inv!$T$1:$T$1267,$A334,inv!$U$1:$U$1267,'DIAS DE INVENTARIO TAT'!J$1)</f>
        <v>0</v>
      </c>
      <c r="K334">
        <f>+SUMIFS(inv!$D$1:$D$1267,inv!$A$1:$A$1267,$B334,inv!$T$1:$T$1267,$A334,inv!$U$1:$U$1267,'DIAS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+SUMIFS(inv!$D$1:$D$1267,inv!$A$1:$A$1267,$B335,inv!$T$1:$T$1267,$A335,inv!$U$1:$U$1267,'DIAS DE INVENTARIO TAT'!E$1)</f>
        <v>0</v>
      </c>
      <c r="F335">
        <f>+SUMIFS(inv!$D$1:$D$1267,inv!$A$1:$A$1267,$B335,inv!$T$1:$T$1267,$A335,inv!$U$1:$U$1267,'DIAS DE INVENTARIO TAT'!F$1)</f>
        <v>0</v>
      </c>
      <c r="G335">
        <f>+SUMIFS(inv!$D$1:$D$1267,inv!$A$1:$A$1267,$B335,inv!$T$1:$T$1267,$A335,inv!$U$1:$U$1267,'DIAS DE INVENTARIO TAT'!G$1)</f>
        <v>0</v>
      </c>
      <c r="H335">
        <f>+SUMIFS(inv!$D$1:$D$1267,inv!$A$1:$A$1267,$B335,inv!$T$1:$T$1267,$A335,inv!$U$1:$U$1267,'DIAS DE INVENTARIO TAT'!H$1)</f>
        <v>0</v>
      </c>
      <c r="I335">
        <f>+SUMIFS(inv!$D$1:$D$1267,inv!$A$1:$A$1267,$B335,inv!$T$1:$T$1267,$A335,inv!$U$1:$U$1267,'DIAS DE INVENTARIO TAT'!I$1)</f>
        <v>0</v>
      </c>
      <c r="J335">
        <f>+SUMIFS(inv!$D$1:$D$1267,inv!$A$1:$A$1267,$B335,inv!$T$1:$T$1267,$A335,inv!$U$1:$U$1267,'DIAS DE INVENTARIO TAT'!J$1)</f>
        <v>0</v>
      </c>
      <c r="K335">
        <f>+SUMIFS(inv!$D$1:$D$1267,inv!$A$1:$A$1267,$B335,inv!$T$1:$T$1267,$A335,inv!$U$1:$U$1267,'DIAS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+SUMIFS(inv!$D$1:$D$1267,inv!$A$1:$A$1267,$B336,inv!$T$1:$T$1267,$A336,inv!$U$1:$U$1267,'DIAS DE INVENTARIO TAT'!E$1)</f>
        <v>0</v>
      </c>
      <c r="F336">
        <f>+SUMIFS(inv!$D$1:$D$1267,inv!$A$1:$A$1267,$B336,inv!$T$1:$T$1267,$A336,inv!$U$1:$U$1267,'DIAS DE INVENTARIO TAT'!F$1)</f>
        <v>0</v>
      </c>
      <c r="G336">
        <f>+SUMIFS(inv!$D$1:$D$1267,inv!$A$1:$A$1267,$B336,inv!$T$1:$T$1267,$A336,inv!$U$1:$U$1267,'DIAS DE INVENTARIO TAT'!G$1)</f>
        <v>0</v>
      </c>
      <c r="H336">
        <f>+SUMIFS(inv!$D$1:$D$1267,inv!$A$1:$A$1267,$B336,inv!$T$1:$T$1267,$A336,inv!$U$1:$U$1267,'DIAS DE INVENTARIO TAT'!H$1)</f>
        <v>0</v>
      </c>
      <c r="I336">
        <f>+SUMIFS(inv!$D$1:$D$1267,inv!$A$1:$A$1267,$B336,inv!$T$1:$T$1267,$A336,inv!$U$1:$U$1267,'DIAS DE INVENTARIO TAT'!I$1)</f>
        <v>0</v>
      </c>
      <c r="J336">
        <f>+SUMIFS(inv!$D$1:$D$1267,inv!$A$1:$A$1267,$B336,inv!$T$1:$T$1267,$A336,inv!$U$1:$U$1267,'DIAS DE INVENTARIO TAT'!J$1)</f>
        <v>0</v>
      </c>
      <c r="K336">
        <f>+SUMIFS(inv!$D$1:$D$1267,inv!$A$1:$A$1267,$B336,inv!$T$1:$T$1267,$A336,inv!$U$1:$U$1267,'DIAS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+SUMIFS(inv!$D$1:$D$1267,inv!$A$1:$A$1267,$B337,inv!$T$1:$T$1267,$A337,inv!$U$1:$U$1267,'DIAS DE INVENTARIO TAT'!E$1)</f>
        <v>0</v>
      </c>
      <c r="F337">
        <f>+SUMIFS(inv!$D$1:$D$1267,inv!$A$1:$A$1267,$B337,inv!$T$1:$T$1267,$A337,inv!$U$1:$U$1267,'DIAS DE INVENTARIO TAT'!F$1)</f>
        <v>0</v>
      </c>
      <c r="G337">
        <f>+SUMIFS(inv!$D$1:$D$1267,inv!$A$1:$A$1267,$B337,inv!$T$1:$T$1267,$A337,inv!$U$1:$U$1267,'DIAS DE INVENTARIO TAT'!G$1)</f>
        <v>0</v>
      </c>
      <c r="H337">
        <f>+SUMIFS(inv!$D$1:$D$1267,inv!$A$1:$A$1267,$B337,inv!$T$1:$T$1267,$A337,inv!$U$1:$U$1267,'DIAS DE INVENTARIO TAT'!H$1)</f>
        <v>0</v>
      </c>
      <c r="I337">
        <f>+SUMIFS(inv!$D$1:$D$1267,inv!$A$1:$A$1267,$B337,inv!$T$1:$T$1267,$A337,inv!$U$1:$U$1267,'DIAS DE INVENTARIO TAT'!I$1)</f>
        <v>0</v>
      </c>
      <c r="J337">
        <f>+SUMIFS(inv!$D$1:$D$1267,inv!$A$1:$A$1267,$B337,inv!$T$1:$T$1267,$A337,inv!$U$1:$U$1267,'DIAS DE INVENTARIO TAT'!J$1)</f>
        <v>0</v>
      </c>
      <c r="K337">
        <f>+SUMIFS(inv!$D$1:$D$1267,inv!$A$1:$A$1267,$B337,inv!$T$1:$T$1267,$A337,inv!$U$1:$U$1267,'DIAS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+SUMIFS(inv!$D$1:$D$1267,inv!$A$1:$A$1267,$B338,inv!$T$1:$T$1267,$A338,inv!$U$1:$U$1267,'DIAS DE INVENTARIO TAT'!E$1)</f>
        <v>0</v>
      </c>
      <c r="F338">
        <f>+SUMIFS(inv!$D$1:$D$1267,inv!$A$1:$A$1267,$B338,inv!$T$1:$T$1267,$A338,inv!$U$1:$U$1267,'DIAS DE INVENTARIO TAT'!F$1)</f>
        <v>0</v>
      </c>
      <c r="G338">
        <f>+SUMIFS(inv!$D$1:$D$1267,inv!$A$1:$A$1267,$B338,inv!$T$1:$T$1267,$A338,inv!$U$1:$U$1267,'DIAS DE INVENTARIO TAT'!G$1)</f>
        <v>0</v>
      </c>
      <c r="H338">
        <f>+SUMIFS(inv!$D$1:$D$1267,inv!$A$1:$A$1267,$B338,inv!$T$1:$T$1267,$A338,inv!$U$1:$U$1267,'DIAS DE INVENTARIO TAT'!H$1)</f>
        <v>0</v>
      </c>
      <c r="I338">
        <f>+SUMIFS(inv!$D$1:$D$1267,inv!$A$1:$A$1267,$B338,inv!$T$1:$T$1267,$A338,inv!$U$1:$U$1267,'DIAS DE INVENTARIO TAT'!I$1)</f>
        <v>0</v>
      </c>
      <c r="J338">
        <f>+SUMIFS(inv!$D$1:$D$1267,inv!$A$1:$A$1267,$B338,inv!$T$1:$T$1267,$A338,inv!$U$1:$U$1267,'DIAS DE INVENTARIO TAT'!J$1)</f>
        <v>0</v>
      </c>
      <c r="K338">
        <f>+SUMIFS(inv!$D$1:$D$1267,inv!$A$1:$A$1267,$B338,inv!$T$1:$T$1267,$A338,inv!$U$1:$U$1267,'DIAS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+SUMIFS(inv!$D$1:$D$1267,inv!$A$1:$A$1267,$B339,inv!$T$1:$T$1267,$A339,inv!$U$1:$U$1267,'DIAS DE INVENTARIO TAT'!E$1)</f>
        <v>0</v>
      </c>
      <c r="F339">
        <f>+SUMIFS(inv!$D$1:$D$1267,inv!$A$1:$A$1267,$B339,inv!$T$1:$T$1267,$A339,inv!$U$1:$U$1267,'DIAS DE INVENTARIO TAT'!F$1)</f>
        <v>0</v>
      </c>
      <c r="G339">
        <f>+SUMIFS(inv!$D$1:$D$1267,inv!$A$1:$A$1267,$B339,inv!$T$1:$T$1267,$A339,inv!$U$1:$U$1267,'DIAS DE INVENTARIO TAT'!G$1)</f>
        <v>0</v>
      </c>
      <c r="H339">
        <f>+SUMIFS(inv!$D$1:$D$1267,inv!$A$1:$A$1267,$B339,inv!$T$1:$T$1267,$A339,inv!$U$1:$U$1267,'DIAS DE INVENTARIO TAT'!H$1)</f>
        <v>0</v>
      </c>
      <c r="I339">
        <f>+SUMIFS(inv!$D$1:$D$1267,inv!$A$1:$A$1267,$B339,inv!$T$1:$T$1267,$A339,inv!$U$1:$U$1267,'DIAS DE INVENTARIO TAT'!I$1)</f>
        <v>0</v>
      </c>
      <c r="J339">
        <f>+SUMIFS(inv!$D$1:$D$1267,inv!$A$1:$A$1267,$B339,inv!$T$1:$T$1267,$A339,inv!$U$1:$U$1267,'DIAS DE INVENTARIO TAT'!J$1)</f>
        <v>0</v>
      </c>
      <c r="K339">
        <f>+SUMIFS(inv!$D$1:$D$1267,inv!$A$1:$A$1267,$B339,inv!$T$1:$T$1267,$A339,inv!$U$1:$U$1267,'DIAS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+SUMIFS(inv!$D$1:$D$1267,inv!$A$1:$A$1267,$B340,inv!$T$1:$T$1267,$A340,inv!$U$1:$U$1267,'DIAS DE INVENTARIO TAT'!E$1)</f>
        <v>0</v>
      </c>
      <c r="F340">
        <f>+SUMIFS(inv!$D$1:$D$1267,inv!$A$1:$A$1267,$B340,inv!$T$1:$T$1267,$A340,inv!$U$1:$U$1267,'DIAS DE INVENTARIO TAT'!F$1)</f>
        <v>0</v>
      </c>
      <c r="G340">
        <f>+SUMIFS(inv!$D$1:$D$1267,inv!$A$1:$A$1267,$B340,inv!$T$1:$T$1267,$A340,inv!$U$1:$U$1267,'DIAS DE INVENTARIO TAT'!G$1)</f>
        <v>0</v>
      </c>
      <c r="H340">
        <f>+SUMIFS(inv!$D$1:$D$1267,inv!$A$1:$A$1267,$B340,inv!$T$1:$T$1267,$A340,inv!$U$1:$U$1267,'DIAS DE INVENTARIO TAT'!H$1)</f>
        <v>0</v>
      </c>
      <c r="I340">
        <f>+SUMIFS(inv!$D$1:$D$1267,inv!$A$1:$A$1267,$B340,inv!$T$1:$T$1267,$A340,inv!$U$1:$U$1267,'DIAS DE INVENTARIO TAT'!I$1)</f>
        <v>0</v>
      </c>
      <c r="J340">
        <f>+SUMIFS(inv!$D$1:$D$1267,inv!$A$1:$A$1267,$B340,inv!$T$1:$T$1267,$A340,inv!$U$1:$U$1267,'DIAS DE INVENTARIO TAT'!J$1)</f>
        <v>0</v>
      </c>
      <c r="K340">
        <f>+SUMIFS(inv!$D$1:$D$1267,inv!$A$1:$A$1267,$B340,inv!$T$1:$T$1267,$A340,inv!$U$1:$U$1267,'DIAS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+SUMIFS(inv!$D$1:$D$1267,inv!$A$1:$A$1267,$B341,inv!$T$1:$T$1267,$A341,inv!$U$1:$U$1267,'DIAS DE INVENTARIO TAT'!E$1)</f>
        <v>0</v>
      </c>
      <c r="F341">
        <f>+SUMIFS(inv!$D$1:$D$1267,inv!$A$1:$A$1267,$B341,inv!$T$1:$T$1267,$A341,inv!$U$1:$U$1267,'DIAS DE INVENTARIO TAT'!F$1)</f>
        <v>0</v>
      </c>
      <c r="G341">
        <f>+SUMIFS(inv!$D$1:$D$1267,inv!$A$1:$A$1267,$B341,inv!$T$1:$T$1267,$A341,inv!$U$1:$U$1267,'DIAS DE INVENTARIO TAT'!G$1)</f>
        <v>0</v>
      </c>
      <c r="H341">
        <f>+SUMIFS(inv!$D$1:$D$1267,inv!$A$1:$A$1267,$B341,inv!$T$1:$T$1267,$A341,inv!$U$1:$U$1267,'DIAS DE INVENTARIO TAT'!H$1)</f>
        <v>0</v>
      </c>
      <c r="I341">
        <f>+SUMIFS(inv!$D$1:$D$1267,inv!$A$1:$A$1267,$B341,inv!$T$1:$T$1267,$A341,inv!$U$1:$U$1267,'DIAS DE INVENTARIO TAT'!I$1)</f>
        <v>0</v>
      </c>
      <c r="J341">
        <f>+SUMIFS(inv!$D$1:$D$1267,inv!$A$1:$A$1267,$B341,inv!$T$1:$T$1267,$A341,inv!$U$1:$U$1267,'DIAS DE INVENTARIO TAT'!J$1)</f>
        <v>0</v>
      </c>
      <c r="K341">
        <f>+SUMIFS(inv!$D$1:$D$1267,inv!$A$1:$A$1267,$B341,inv!$T$1:$T$1267,$A341,inv!$U$1:$U$1267,'DIAS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+SUMIFS(inv!$D$1:$D$1267,inv!$A$1:$A$1267,$B342,inv!$T$1:$T$1267,$A342,inv!$U$1:$U$1267,'DIAS DE INVENTARIO TAT'!E$1)</f>
        <v>0</v>
      </c>
      <c r="F342">
        <f>+SUMIFS(inv!$D$1:$D$1267,inv!$A$1:$A$1267,$B342,inv!$T$1:$T$1267,$A342,inv!$U$1:$U$1267,'DIAS DE INVENTARIO TAT'!F$1)</f>
        <v>0</v>
      </c>
      <c r="G342">
        <f>+SUMIFS(inv!$D$1:$D$1267,inv!$A$1:$A$1267,$B342,inv!$T$1:$T$1267,$A342,inv!$U$1:$U$1267,'DIAS DE INVENTARIO TAT'!G$1)</f>
        <v>0</v>
      </c>
      <c r="H342">
        <f>+SUMIFS(inv!$D$1:$D$1267,inv!$A$1:$A$1267,$B342,inv!$T$1:$T$1267,$A342,inv!$U$1:$U$1267,'DIAS DE INVENTARIO TAT'!H$1)</f>
        <v>0</v>
      </c>
      <c r="I342">
        <f>+SUMIFS(inv!$D$1:$D$1267,inv!$A$1:$A$1267,$B342,inv!$T$1:$T$1267,$A342,inv!$U$1:$U$1267,'DIAS DE INVENTARIO TAT'!I$1)</f>
        <v>0</v>
      </c>
      <c r="J342">
        <f>+SUMIFS(inv!$D$1:$D$1267,inv!$A$1:$A$1267,$B342,inv!$T$1:$T$1267,$A342,inv!$U$1:$U$1267,'DIAS DE INVENTARIO TAT'!J$1)</f>
        <v>0</v>
      </c>
      <c r="K342">
        <f>+SUMIFS(inv!$D$1:$D$1267,inv!$A$1:$A$1267,$B342,inv!$T$1:$T$1267,$A342,inv!$U$1:$U$1267,'DIAS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+SUMIFS(inv!$D$1:$D$1267,inv!$A$1:$A$1267,$B343,inv!$T$1:$T$1267,$A343,inv!$U$1:$U$1267,'DIAS DE INVENTARIO TAT'!E$1)</f>
        <v>0</v>
      </c>
      <c r="F343">
        <f>+SUMIFS(inv!$D$1:$D$1267,inv!$A$1:$A$1267,$B343,inv!$T$1:$T$1267,$A343,inv!$U$1:$U$1267,'DIAS DE INVENTARIO TAT'!F$1)</f>
        <v>0</v>
      </c>
      <c r="G343">
        <f>+SUMIFS(inv!$D$1:$D$1267,inv!$A$1:$A$1267,$B343,inv!$T$1:$T$1267,$A343,inv!$U$1:$U$1267,'DIAS DE INVENTARIO TAT'!G$1)</f>
        <v>0</v>
      </c>
      <c r="H343">
        <f>+SUMIFS(inv!$D$1:$D$1267,inv!$A$1:$A$1267,$B343,inv!$T$1:$T$1267,$A343,inv!$U$1:$U$1267,'DIAS DE INVENTARIO TAT'!H$1)</f>
        <v>0</v>
      </c>
      <c r="I343">
        <f>+SUMIFS(inv!$D$1:$D$1267,inv!$A$1:$A$1267,$B343,inv!$T$1:$T$1267,$A343,inv!$U$1:$U$1267,'DIAS DE INVENTARIO TAT'!I$1)</f>
        <v>0</v>
      </c>
      <c r="J343">
        <f>+SUMIFS(inv!$D$1:$D$1267,inv!$A$1:$A$1267,$B343,inv!$T$1:$T$1267,$A343,inv!$U$1:$U$1267,'DIAS DE INVENTARIO TAT'!J$1)</f>
        <v>0</v>
      </c>
      <c r="K343">
        <f>+SUMIFS(inv!$D$1:$D$1267,inv!$A$1:$A$1267,$B343,inv!$T$1:$T$1267,$A343,inv!$U$1:$U$1267,'DIAS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+SUMIFS(inv!$D$1:$D$1267,inv!$A$1:$A$1267,$B344,inv!$T$1:$T$1267,$A344,inv!$U$1:$U$1267,'DIAS DE INVENTARIO TAT'!E$1)</f>
        <v>0</v>
      </c>
      <c r="F344">
        <f>+SUMIFS(inv!$D$1:$D$1267,inv!$A$1:$A$1267,$B344,inv!$T$1:$T$1267,$A344,inv!$U$1:$U$1267,'DIAS DE INVENTARIO TAT'!F$1)</f>
        <v>0</v>
      </c>
      <c r="G344">
        <f>+SUMIFS(inv!$D$1:$D$1267,inv!$A$1:$A$1267,$B344,inv!$T$1:$T$1267,$A344,inv!$U$1:$U$1267,'DIAS DE INVENTARIO TAT'!G$1)</f>
        <v>0</v>
      </c>
      <c r="H344">
        <f>+SUMIFS(inv!$D$1:$D$1267,inv!$A$1:$A$1267,$B344,inv!$T$1:$T$1267,$A344,inv!$U$1:$U$1267,'DIAS DE INVENTARIO TAT'!H$1)</f>
        <v>0</v>
      </c>
      <c r="I344">
        <f>+SUMIFS(inv!$D$1:$D$1267,inv!$A$1:$A$1267,$B344,inv!$T$1:$T$1267,$A344,inv!$U$1:$U$1267,'DIAS DE INVENTARIO TAT'!I$1)</f>
        <v>0</v>
      </c>
      <c r="J344">
        <f>+SUMIFS(inv!$D$1:$D$1267,inv!$A$1:$A$1267,$B344,inv!$T$1:$T$1267,$A344,inv!$U$1:$U$1267,'DIAS DE INVENTARIO TAT'!J$1)</f>
        <v>0</v>
      </c>
      <c r="K344">
        <f>+SUMIFS(inv!$D$1:$D$1267,inv!$A$1:$A$1267,$B344,inv!$T$1:$T$1267,$A344,inv!$U$1:$U$1267,'DIAS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+SUMIFS(inv!$D$1:$D$1267,inv!$A$1:$A$1267,$B345,inv!$T$1:$T$1267,$A345,inv!$U$1:$U$1267,'DIAS DE INVENTARIO TAT'!E$1)</f>
        <v>0</v>
      </c>
      <c r="F345">
        <f>+SUMIFS(inv!$D$1:$D$1267,inv!$A$1:$A$1267,$B345,inv!$T$1:$T$1267,$A345,inv!$U$1:$U$1267,'DIAS DE INVENTARIO TAT'!F$1)</f>
        <v>0</v>
      </c>
      <c r="G345">
        <f>+SUMIFS(inv!$D$1:$D$1267,inv!$A$1:$A$1267,$B345,inv!$T$1:$T$1267,$A345,inv!$U$1:$U$1267,'DIAS DE INVENTARIO TAT'!G$1)</f>
        <v>0</v>
      </c>
      <c r="H345">
        <f>+SUMIFS(inv!$D$1:$D$1267,inv!$A$1:$A$1267,$B345,inv!$T$1:$T$1267,$A345,inv!$U$1:$U$1267,'DIAS DE INVENTARIO TAT'!H$1)</f>
        <v>0</v>
      </c>
      <c r="I345">
        <f>+SUMIFS(inv!$D$1:$D$1267,inv!$A$1:$A$1267,$B345,inv!$T$1:$T$1267,$A345,inv!$U$1:$U$1267,'DIAS DE INVENTARIO TAT'!I$1)</f>
        <v>0</v>
      </c>
      <c r="J345">
        <f>+SUMIFS(inv!$D$1:$D$1267,inv!$A$1:$A$1267,$B345,inv!$T$1:$T$1267,$A345,inv!$U$1:$U$1267,'DIAS DE INVENTARIO TAT'!J$1)</f>
        <v>0</v>
      </c>
      <c r="K345">
        <f>+SUMIFS(inv!$D$1:$D$1267,inv!$A$1:$A$1267,$B345,inv!$T$1:$T$1267,$A345,inv!$U$1:$U$1267,'DIAS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+SUMIFS(inv!$D$1:$D$1267,inv!$A$1:$A$1267,$B346,inv!$T$1:$T$1267,$A346,inv!$U$1:$U$1267,'DIAS DE INVENTARIO TAT'!E$1)</f>
        <v>0</v>
      </c>
      <c r="F346">
        <f>+SUMIFS(inv!$D$1:$D$1267,inv!$A$1:$A$1267,$B346,inv!$T$1:$T$1267,$A346,inv!$U$1:$U$1267,'DIAS DE INVENTARIO TAT'!F$1)</f>
        <v>0</v>
      </c>
      <c r="G346">
        <f>+SUMIFS(inv!$D$1:$D$1267,inv!$A$1:$A$1267,$B346,inv!$T$1:$T$1267,$A346,inv!$U$1:$U$1267,'DIAS DE INVENTARIO TAT'!G$1)</f>
        <v>0</v>
      </c>
      <c r="H346">
        <f>+SUMIFS(inv!$D$1:$D$1267,inv!$A$1:$A$1267,$B346,inv!$T$1:$T$1267,$A346,inv!$U$1:$U$1267,'DIAS DE INVENTARIO TAT'!H$1)</f>
        <v>0</v>
      </c>
      <c r="I346">
        <f>+SUMIFS(inv!$D$1:$D$1267,inv!$A$1:$A$1267,$B346,inv!$T$1:$T$1267,$A346,inv!$U$1:$U$1267,'DIAS DE INVENTARIO TAT'!I$1)</f>
        <v>0</v>
      </c>
      <c r="J346">
        <f>+SUMIFS(inv!$D$1:$D$1267,inv!$A$1:$A$1267,$B346,inv!$T$1:$T$1267,$A346,inv!$U$1:$U$1267,'DIAS DE INVENTARIO TAT'!J$1)</f>
        <v>0</v>
      </c>
      <c r="K346">
        <f>+SUMIFS(inv!$D$1:$D$1267,inv!$A$1:$A$1267,$B346,inv!$T$1:$T$1267,$A346,inv!$U$1:$U$1267,'DIAS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+SUMIFS(inv!$D$1:$D$1267,inv!$A$1:$A$1267,$B347,inv!$T$1:$T$1267,$A347,inv!$U$1:$U$1267,'DIAS DE INVENTARIO TAT'!E$1)</f>
        <v>0</v>
      </c>
      <c r="F347">
        <f>+SUMIFS(inv!$D$1:$D$1267,inv!$A$1:$A$1267,$B347,inv!$T$1:$T$1267,$A347,inv!$U$1:$U$1267,'DIAS DE INVENTARIO TAT'!F$1)</f>
        <v>0</v>
      </c>
      <c r="G347">
        <f>+SUMIFS(inv!$D$1:$D$1267,inv!$A$1:$A$1267,$B347,inv!$T$1:$T$1267,$A347,inv!$U$1:$U$1267,'DIAS DE INVENTARIO TAT'!G$1)</f>
        <v>0</v>
      </c>
      <c r="H347">
        <f>+SUMIFS(inv!$D$1:$D$1267,inv!$A$1:$A$1267,$B347,inv!$T$1:$T$1267,$A347,inv!$U$1:$U$1267,'DIAS DE INVENTARIO TAT'!H$1)</f>
        <v>0</v>
      </c>
      <c r="I347">
        <f>+SUMIFS(inv!$D$1:$D$1267,inv!$A$1:$A$1267,$B347,inv!$T$1:$T$1267,$A347,inv!$U$1:$U$1267,'DIAS DE INVENTARIO TAT'!I$1)</f>
        <v>0</v>
      </c>
      <c r="J347">
        <f>+SUMIFS(inv!$D$1:$D$1267,inv!$A$1:$A$1267,$B347,inv!$T$1:$T$1267,$A347,inv!$U$1:$U$1267,'DIAS DE INVENTARIO TAT'!J$1)</f>
        <v>0</v>
      </c>
      <c r="K347">
        <f>+SUMIFS(inv!$D$1:$D$1267,inv!$A$1:$A$1267,$B347,inv!$T$1:$T$1267,$A347,inv!$U$1:$U$1267,'DIAS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+SUMIFS(inv!$D$1:$D$1267,inv!$A$1:$A$1267,$B348,inv!$T$1:$T$1267,$A348,inv!$U$1:$U$1267,'DIAS DE INVENTARIO TAT'!E$1)</f>
        <v>0</v>
      </c>
      <c r="F348">
        <f>+SUMIFS(inv!$D$1:$D$1267,inv!$A$1:$A$1267,$B348,inv!$T$1:$T$1267,$A348,inv!$U$1:$U$1267,'DIAS DE INVENTARIO TAT'!F$1)</f>
        <v>0</v>
      </c>
      <c r="G348">
        <f>+SUMIFS(inv!$D$1:$D$1267,inv!$A$1:$A$1267,$B348,inv!$T$1:$T$1267,$A348,inv!$U$1:$U$1267,'DIAS DE INVENTARIO TAT'!G$1)</f>
        <v>0</v>
      </c>
      <c r="H348">
        <f>+SUMIFS(inv!$D$1:$D$1267,inv!$A$1:$A$1267,$B348,inv!$T$1:$T$1267,$A348,inv!$U$1:$U$1267,'DIAS DE INVENTARIO TAT'!H$1)</f>
        <v>0</v>
      </c>
      <c r="I348">
        <f>+SUMIFS(inv!$D$1:$D$1267,inv!$A$1:$A$1267,$B348,inv!$T$1:$T$1267,$A348,inv!$U$1:$U$1267,'DIAS DE INVENTARIO TAT'!I$1)</f>
        <v>0</v>
      </c>
      <c r="J348">
        <f>+SUMIFS(inv!$D$1:$D$1267,inv!$A$1:$A$1267,$B348,inv!$T$1:$T$1267,$A348,inv!$U$1:$U$1267,'DIAS DE INVENTARIO TAT'!J$1)</f>
        <v>0</v>
      </c>
      <c r="K348">
        <f>+SUMIFS(inv!$D$1:$D$1267,inv!$A$1:$A$1267,$B348,inv!$T$1:$T$1267,$A348,inv!$U$1:$U$1267,'DIAS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+SUMIFS(inv!$D$1:$D$1267,inv!$A$1:$A$1267,$B349,inv!$T$1:$T$1267,$A349,inv!$U$1:$U$1267,'DIAS DE INVENTARIO TAT'!E$1)</f>
        <v>0</v>
      </c>
      <c r="F349">
        <f>+SUMIFS(inv!$D$1:$D$1267,inv!$A$1:$A$1267,$B349,inv!$T$1:$T$1267,$A349,inv!$U$1:$U$1267,'DIAS DE INVENTARIO TAT'!F$1)</f>
        <v>0</v>
      </c>
      <c r="G349">
        <f>+SUMIFS(inv!$D$1:$D$1267,inv!$A$1:$A$1267,$B349,inv!$T$1:$T$1267,$A349,inv!$U$1:$U$1267,'DIAS DE INVENTARIO TAT'!G$1)</f>
        <v>0</v>
      </c>
      <c r="H349">
        <f>+SUMIFS(inv!$D$1:$D$1267,inv!$A$1:$A$1267,$B349,inv!$T$1:$T$1267,$A349,inv!$U$1:$U$1267,'DIAS DE INVENTARIO TAT'!H$1)</f>
        <v>0</v>
      </c>
      <c r="I349">
        <f>+SUMIFS(inv!$D$1:$D$1267,inv!$A$1:$A$1267,$B349,inv!$T$1:$T$1267,$A349,inv!$U$1:$U$1267,'DIAS DE INVENTARIO TAT'!I$1)</f>
        <v>0</v>
      </c>
      <c r="J349">
        <f>+SUMIFS(inv!$D$1:$D$1267,inv!$A$1:$A$1267,$B349,inv!$T$1:$T$1267,$A349,inv!$U$1:$U$1267,'DIAS DE INVENTARIO TAT'!J$1)</f>
        <v>0</v>
      </c>
      <c r="K349">
        <f>+SUMIFS(inv!$D$1:$D$1267,inv!$A$1:$A$1267,$B349,inv!$T$1:$T$1267,$A349,inv!$U$1:$U$1267,'DIAS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+SUMIFS(inv!$D$1:$D$1267,inv!$A$1:$A$1267,$B350,inv!$T$1:$T$1267,$A350,inv!$U$1:$U$1267,'DIAS DE INVENTARIO TAT'!E$1)</f>
        <v>0</v>
      </c>
      <c r="F350">
        <f>+SUMIFS(inv!$D$1:$D$1267,inv!$A$1:$A$1267,$B350,inv!$T$1:$T$1267,$A350,inv!$U$1:$U$1267,'DIAS DE INVENTARIO TAT'!F$1)</f>
        <v>0</v>
      </c>
      <c r="G350">
        <f>+SUMIFS(inv!$D$1:$D$1267,inv!$A$1:$A$1267,$B350,inv!$T$1:$T$1267,$A350,inv!$U$1:$U$1267,'DIAS DE INVENTARIO TAT'!G$1)</f>
        <v>0</v>
      </c>
      <c r="H350">
        <f>+SUMIFS(inv!$D$1:$D$1267,inv!$A$1:$A$1267,$B350,inv!$T$1:$T$1267,$A350,inv!$U$1:$U$1267,'DIAS DE INVENTARIO TAT'!H$1)</f>
        <v>0</v>
      </c>
      <c r="I350">
        <f>+SUMIFS(inv!$D$1:$D$1267,inv!$A$1:$A$1267,$B350,inv!$T$1:$T$1267,$A350,inv!$U$1:$U$1267,'DIAS DE INVENTARIO TAT'!I$1)</f>
        <v>0</v>
      </c>
      <c r="J350">
        <f>+SUMIFS(inv!$D$1:$D$1267,inv!$A$1:$A$1267,$B350,inv!$T$1:$T$1267,$A350,inv!$U$1:$U$1267,'DIAS DE INVENTARIO TAT'!J$1)</f>
        <v>0</v>
      </c>
      <c r="K350">
        <f>+SUMIFS(inv!$D$1:$D$1267,inv!$A$1:$A$1267,$B350,inv!$T$1:$T$1267,$A350,inv!$U$1:$U$1267,'DIAS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+SUMIFS(inv!$D$1:$D$1267,inv!$A$1:$A$1267,$B351,inv!$T$1:$T$1267,$A351,inv!$U$1:$U$1267,'DIAS DE INVENTARIO TAT'!E$1)</f>
        <v>0</v>
      </c>
      <c r="F351">
        <f>+SUMIFS(inv!$D$1:$D$1267,inv!$A$1:$A$1267,$B351,inv!$T$1:$T$1267,$A351,inv!$U$1:$U$1267,'DIAS DE INVENTARIO TAT'!F$1)</f>
        <v>0</v>
      </c>
      <c r="G351">
        <f>+SUMIFS(inv!$D$1:$D$1267,inv!$A$1:$A$1267,$B351,inv!$T$1:$T$1267,$A351,inv!$U$1:$U$1267,'DIAS DE INVENTARIO TAT'!G$1)</f>
        <v>0</v>
      </c>
      <c r="H351">
        <f>+SUMIFS(inv!$D$1:$D$1267,inv!$A$1:$A$1267,$B351,inv!$T$1:$T$1267,$A351,inv!$U$1:$U$1267,'DIAS DE INVENTARIO TAT'!H$1)</f>
        <v>0</v>
      </c>
      <c r="I351">
        <f>+SUMIFS(inv!$D$1:$D$1267,inv!$A$1:$A$1267,$B351,inv!$T$1:$T$1267,$A351,inv!$U$1:$U$1267,'DIAS DE INVENTARIO TAT'!I$1)</f>
        <v>0</v>
      </c>
      <c r="J351">
        <f>+SUMIFS(inv!$D$1:$D$1267,inv!$A$1:$A$1267,$B351,inv!$T$1:$T$1267,$A351,inv!$U$1:$U$1267,'DIAS DE INVENTARIO TAT'!J$1)</f>
        <v>0</v>
      </c>
      <c r="K351">
        <f>+SUMIFS(inv!$D$1:$D$1267,inv!$A$1:$A$1267,$B351,inv!$T$1:$T$1267,$A351,inv!$U$1:$U$1267,'DIAS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+SUMIFS(inv!$D$1:$D$1267,inv!$A$1:$A$1267,$B352,inv!$T$1:$T$1267,$A352,inv!$U$1:$U$1267,'DIAS DE INVENTARIO TAT'!E$1)</f>
        <v>0</v>
      </c>
      <c r="F352">
        <f>+SUMIFS(inv!$D$1:$D$1267,inv!$A$1:$A$1267,$B352,inv!$T$1:$T$1267,$A352,inv!$U$1:$U$1267,'DIAS DE INVENTARIO TAT'!F$1)</f>
        <v>0</v>
      </c>
      <c r="G352">
        <f>+SUMIFS(inv!$D$1:$D$1267,inv!$A$1:$A$1267,$B352,inv!$T$1:$T$1267,$A352,inv!$U$1:$U$1267,'DIAS DE INVENTARIO TAT'!G$1)</f>
        <v>0</v>
      </c>
      <c r="H352">
        <f>+SUMIFS(inv!$D$1:$D$1267,inv!$A$1:$A$1267,$B352,inv!$T$1:$T$1267,$A352,inv!$U$1:$U$1267,'DIAS DE INVENTARIO TAT'!H$1)</f>
        <v>0</v>
      </c>
      <c r="I352">
        <f>+SUMIFS(inv!$D$1:$D$1267,inv!$A$1:$A$1267,$B352,inv!$T$1:$T$1267,$A352,inv!$U$1:$U$1267,'DIAS DE INVENTARIO TAT'!I$1)</f>
        <v>0</v>
      </c>
      <c r="J352">
        <f>+SUMIFS(inv!$D$1:$D$1267,inv!$A$1:$A$1267,$B352,inv!$T$1:$T$1267,$A352,inv!$U$1:$U$1267,'DIAS DE INVENTARIO TAT'!J$1)</f>
        <v>0</v>
      </c>
      <c r="K352">
        <f>+SUMIFS(inv!$D$1:$D$1267,inv!$A$1:$A$1267,$B352,inv!$T$1:$T$1267,$A352,inv!$U$1:$U$1267,'DIAS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+SUMIFS(inv!$D$1:$D$1267,inv!$A$1:$A$1267,$B353,inv!$T$1:$T$1267,$A353,inv!$U$1:$U$1267,'DIAS DE INVENTARIO TAT'!E$1)</f>
        <v>0</v>
      </c>
      <c r="F353">
        <f>+SUMIFS(inv!$D$1:$D$1267,inv!$A$1:$A$1267,$B353,inv!$T$1:$T$1267,$A353,inv!$U$1:$U$1267,'DIAS DE INVENTARIO TAT'!F$1)</f>
        <v>0</v>
      </c>
      <c r="G353">
        <f>+SUMIFS(inv!$D$1:$D$1267,inv!$A$1:$A$1267,$B353,inv!$T$1:$T$1267,$A353,inv!$U$1:$U$1267,'DIAS DE INVENTARIO TAT'!G$1)</f>
        <v>0</v>
      </c>
      <c r="H353">
        <f>+SUMIFS(inv!$D$1:$D$1267,inv!$A$1:$A$1267,$B353,inv!$T$1:$T$1267,$A353,inv!$U$1:$U$1267,'DIAS DE INVENTARIO TAT'!H$1)</f>
        <v>0</v>
      </c>
      <c r="I353">
        <f>+SUMIFS(inv!$D$1:$D$1267,inv!$A$1:$A$1267,$B353,inv!$T$1:$T$1267,$A353,inv!$U$1:$U$1267,'DIAS DE INVENTARIO TAT'!I$1)</f>
        <v>0</v>
      </c>
      <c r="J353">
        <f>+SUMIFS(inv!$D$1:$D$1267,inv!$A$1:$A$1267,$B353,inv!$T$1:$T$1267,$A353,inv!$U$1:$U$1267,'DIAS DE INVENTARIO TAT'!J$1)</f>
        <v>0</v>
      </c>
      <c r="K353">
        <f>+SUMIFS(inv!$D$1:$D$1267,inv!$A$1:$A$1267,$B353,inv!$T$1:$T$1267,$A353,inv!$U$1:$U$1267,'DIAS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+SUMIFS(inv!$D$1:$D$1267,inv!$A$1:$A$1267,$B354,inv!$T$1:$T$1267,$A354,inv!$U$1:$U$1267,'DIAS DE INVENTARIO TAT'!E$1)</f>
        <v>0</v>
      </c>
      <c r="F354">
        <f>+SUMIFS(inv!$D$1:$D$1267,inv!$A$1:$A$1267,$B354,inv!$T$1:$T$1267,$A354,inv!$U$1:$U$1267,'DIAS DE INVENTARIO TAT'!F$1)</f>
        <v>0</v>
      </c>
      <c r="G354">
        <f>+SUMIFS(inv!$D$1:$D$1267,inv!$A$1:$A$1267,$B354,inv!$T$1:$T$1267,$A354,inv!$U$1:$U$1267,'DIAS DE INVENTARIO TAT'!G$1)</f>
        <v>0</v>
      </c>
      <c r="H354">
        <f>+SUMIFS(inv!$D$1:$D$1267,inv!$A$1:$A$1267,$B354,inv!$T$1:$T$1267,$A354,inv!$U$1:$U$1267,'DIAS DE INVENTARIO TAT'!H$1)</f>
        <v>0</v>
      </c>
      <c r="I354">
        <f>+SUMIFS(inv!$D$1:$D$1267,inv!$A$1:$A$1267,$B354,inv!$T$1:$T$1267,$A354,inv!$U$1:$U$1267,'DIAS DE INVENTARIO TAT'!I$1)</f>
        <v>0</v>
      </c>
      <c r="J354">
        <f>+SUMIFS(inv!$D$1:$D$1267,inv!$A$1:$A$1267,$B354,inv!$T$1:$T$1267,$A354,inv!$U$1:$U$1267,'DIAS DE INVENTARIO TAT'!J$1)</f>
        <v>0</v>
      </c>
      <c r="K354">
        <f>+SUMIFS(inv!$D$1:$D$1267,inv!$A$1:$A$1267,$B354,inv!$T$1:$T$1267,$A354,inv!$U$1:$U$1267,'DIAS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+SUMIFS(inv!$D$1:$D$1267,inv!$A$1:$A$1267,$B355,inv!$T$1:$T$1267,$A355,inv!$U$1:$U$1267,'DIAS DE INVENTARIO TAT'!E$1)</f>
        <v>0</v>
      </c>
      <c r="F355">
        <f>+SUMIFS(inv!$D$1:$D$1267,inv!$A$1:$A$1267,$B355,inv!$T$1:$T$1267,$A355,inv!$U$1:$U$1267,'DIAS DE INVENTARIO TAT'!F$1)</f>
        <v>0</v>
      </c>
      <c r="G355">
        <f>+SUMIFS(inv!$D$1:$D$1267,inv!$A$1:$A$1267,$B355,inv!$T$1:$T$1267,$A355,inv!$U$1:$U$1267,'DIAS DE INVENTARIO TAT'!G$1)</f>
        <v>0</v>
      </c>
      <c r="H355">
        <f>+SUMIFS(inv!$D$1:$D$1267,inv!$A$1:$A$1267,$B355,inv!$T$1:$T$1267,$A355,inv!$U$1:$U$1267,'DIAS DE INVENTARIO TAT'!H$1)</f>
        <v>0</v>
      </c>
      <c r="I355">
        <f>+SUMIFS(inv!$D$1:$D$1267,inv!$A$1:$A$1267,$B355,inv!$T$1:$T$1267,$A355,inv!$U$1:$U$1267,'DIAS DE INVENTARIO TAT'!I$1)</f>
        <v>0</v>
      </c>
      <c r="J355">
        <f>+SUMIFS(inv!$D$1:$D$1267,inv!$A$1:$A$1267,$B355,inv!$T$1:$T$1267,$A355,inv!$U$1:$U$1267,'DIAS DE INVENTARIO TAT'!J$1)</f>
        <v>0</v>
      </c>
      <c r="K355">
        <f>+SUMIFS(inv!$D$1:$D$1267,inv!$A$1:$A$1267,$B355,inv!$T$1:$T$1267,$A355,inv!$U$1:$U$1267,'DIAS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+SUMIFS(inv!$D$1:$D$1267,inv!$A$1:$A$1267,$B356,inv!$T$1:$T$1267,$A356,inv!$U$1:$U$1267,'DIAS DE INVENTARIO TAT'!E$1)</f>
        <v>0</v>
      </c>
      <c r="F356">
        <f>+SUMIFS(inv!$D$1:$D$1267,inv!$A$1:$A$1267,$B356,inv!$T$1:$T$1267,$A356,inv!$U$1:$U$1267,'DIAS DE INVENTARIO TAT'!F$1)</f>
        <v>0</v>
      </c>
      <c r="G356">
        <f>+SUMIFS(inv!$D$1:$D$1267,inv!$A$1:$A$1267,$B356,inv!$T$1:$T$1267,$A356,inv!$U$1:$U$1267,'DIAS DE INVENTARIO TAT'!G$1)</f>
        <v>0</v>
      </c>
      <c r="H356">
        <f>+SUMIFS(inv!$D$1:$D$1267,inv!$A$1:$A$1267,$B356,inv!$T$1:$T$1267,$A356,inv!$U$1:$U$1267,'DIAS DE INVENTARIO TAT'!H$1)</f>
        <v>0</v>
      </c>
      <c r="I356">
        <f>+SUMIFS(inv!$D$1:$D$1267,inv!$A$1:$A$1267,$B356,inv!$T$1:$T$1267,$A356,inv!$U$1:$U$1267,'DIAS DE INVENTARIO TAT'!I$1)</f>
        <v>0</v>
      </c>
      <c r="J356">
        <f>+SUMIFS(inv!$D$1:$D$1267,inv!$A$1:$A$1267,$B356,inv!$T$1:$T$1267,$A356,inv!$U$1:$U$1267,'DIAS DE INVENTARIO TAT'!J$1)</f>
        <v>0</v>
      </c>
      <c r="K356">
        <f>+SUMIFS(inv!$D$1:$D$1267,inv!$A$1:$A$1267,$B356,inv!$T$1:$T$1267,$A356,inv!$U$1:$U$1267,'DIAS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+SUMIFS(inv!$D$1:$D$1267,inv!$A$1:$A$1267,$B357,inv!$T$1:$T$1267,$A357,inv!$U$1:$U$1267,'DIAS DE INVENTARIO TAT'!E$1)</f>
        <v>0</v>
      </c>
      <c r="F357">
        <f>+SUMIFS(inv!$D$1:$D$1267,inv!$A$1:$A$1267,$B357,inv!$T$1:$T$1267,$A357,inv!$U$1:$U$1267,'DIAS DE INVENTARIO TAT'!F$1)</f>
        <v>0</v>
      </c>
      <c r="G357">
        <f>+SUMIFS(inv!$D$1:$D$1267,inv!$A$1:$A$1267,$B357,inv!$T$1:$T$1267,$A357,inv!$U$1:$U$1267,'DIAS DE INVENTARIO TAT'!G$1)</f>
        <v>0</v>
      </c>
      <c r="H357">
        <f>+SUMIFS(inv!$D$1:$D$1267,inv!$A$1:$A$1267,$B357,inv!$T$1:$T$1267,$A357,inv!$U$1:$U$1267,'DIAS DE INVENTARIO TAT'!H$1)</f>
        <v>0</v>
      </c>
      <c r="I357">
        <f>+SUMIFS(inv!$D$1:$D$1267,inv!$A$1:$A$1267,$B357,inv!$T$1:$T$1267,$A357,inv!$U$1:$U$1267,'DIAS DE INVENTARIO TAT'!I$1)</f>
        <v>0</v>
      </c>
      <c r="J357">
        <f>+SUMIFS(inv!$D$1:$D$1267,inv!$A$1:$A$1267,$B357,inv!$T$1:$T$1267,$A357,inv!$U$1:$U$1267,'DIAS DE INVENTARIO TAT'!J$1)</f>
        <v>0</v>
      </c>
      <c r="K357">
        <f>+SUMIFS(inv!$D$1:$D$1267,inv!$A$1:$A$1267,$B357,inv!$T$1:$T$1267,$A357,inv!$U$1:$U$1267,'DIAS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+SUMIFS(inv!$D$1:$D$1267,inv!$A$1:$A$1267,$B358,inv!$T$1:$T$1267,$A358,inv!$U$1:$U$1267,'DIAS DE INVENTARIO TAT'!E$1)</f>
        <v>0</v>
      </c>
      <c r="F358">
        <f>+SUMIFS(inv!$D$1:$D$1267,inv!$A$1:$A$1267,$B358,inv!$T$1:$T$1267,$A358,inv!$U$1:$U$1267,'DIAS DE INVENTARIO TAT'!F$1)</f>
        <v>0</v>
      </c>
      <c r="G358">
        <f>+SUMIFS(inv!$D$1:$D$1267,inv!$A$1:$A$1267,$B358,inv!$T$1:$T$1267,$A358,inv!$U$1:$U$1267,'DIAS DE INVENTARIO TAT'!G$1)</f>
        <v>0</v>
      </c>
      <c r="H358">
        <f>+SUMIFS(inv!$D$1:$D$1267,inv!$A$1:$A$1267,$B358,inv!$T$1:$T$1267,$A358,inv!$U$1:$U$1267,'DIAS DE INVENTARIO TAT'!H$1)</f>
        <v>0</v>
      </c>
      <c r="I358">
        <f>+SUMIFS(inv!$D$1:$D$1267,inv!$A$1:$A$1267,$B358,inv!$T$1:$T$1267,$A358,inv!$U$1:$U$1267,'DIAS DE INVENTARIO TAT'!I$1)</f>
        <v>0</v>
      </c>
      <c r="J358">
        <f>+SUMIFS(inv!$D$1:$D$1267,inv!$A$1:$A$1267,$B358,inv!$T$1:$T$1267,$A358,inv!$U$1:$U$1267,'DIAS DE INVENTARIO TAT'!J$1)</f>
        <v>0</v>
      </c>
      <c r="K358">
        <f>+SUMIFS(inv!$D$1:$D$1267,inv!$A$1:$A$1267,$B358,inv!$T$1:$T$1267,$A358,inv!$U$1:$U$1267,'DIAS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+SUMIFS(inv!$D$1:$D$1267,inv!$A$1:$A$1267,$B359,inv!$T$1:$T$1267,$A359,inv!$U$1:$U$1267,'DIAS DE INVENTARIO TAT'!E$1)</f>
        <v>0</v>
      </c>
      <c r="F359">
        <f>+SUMIFS(inv!$D$1:$D$1267,inv!$A$1:$A$1267,$B359,inv!$T$1:$T$1267,$A359,inv!$U$1:$U$1267,'DIAS DE INVENTARIO TAT'!F$1)</f>
        <v>0</v>
      </c>
      <c r="G359">
        <f>+SUMIFS(inv!$D$1:$D$1267,inv!$A$1:$A$1267,$B359,inv!$T$1:$T$1267,$A359,inv!$U$1:$U$1267,'DIAS DE INVENTARIO TAT'!G$1)</f>
        <v>0</v>
      </c>
      <c r="H359">
        <f>+SUMIFS(inv!$D$1:$D$1267,inv!$A$1:$A$1267,$B359,inv!$T$1:$T$1267,$A359,inv!$U$1:$U$1267,'DIAS DE INVENTARIO TAT'!H$1)</f>
        <v>0</v>
      </c>
      <c r="I359">
        <f>+SUMIFS(inv!$D$1:$D$1267,inv!$A$1:$A$1267,$B359,inv!$T$1:$T$1267,$A359,inv!$U$1:$U$1267,'DIAS DE INVENTARIO TAT'!I$1)</f>
        <v>0</v>
      </c>
      <c r="J359">
        <f>+SUMIFS(inv!$D$1:$D$1267,inv!$A$1:$A$1267,$B359,inv!$T$1:$T$1267,$A359,inv!$U$1:$U$1267,'DIAS DE INVENTARIO TAT'!J$1)</f>
        <v>0</v>
      </c>
      <c r="K359">
        <f>+SUMIFS(inv!$D$1:$D$1267,inv!$A$1:$A$1267,$B359,inv!$T$1:$T$1267,$A359,inv!$U$1:$U$1267,'DIAS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+SUMIFS(inv!$D$1:$D$1267,inv!$A$1:$A$1267,$B360,inv!$T$1:$T$1267,$A360,inv!$U$1:$U$1267,'DIAS DE INVENTARIO TAT'!E$1)</f>
        <v>0</v>
      </c>
      <c r="F360">
        <f>+SUMIFS(inv!$D$1:$D$1267,inv!$A$1:$A$1267,$B360,inv!$T$1:$T$1267,$A360,inv!$U$1:$U$1267,'DIAS DE INVENTARIO TAT'!F$1)</f>
        <v>0</v>
      </c>
      <c r="G360">
        <f>+SUMIFS(inv!$D$1:$D$1267,inv!$A$1:$A$1267,$B360,inv!$T$1:$T$1267,$A360,inv!$U$1:$U$1267,'DIAS DE INVENTARIO TAT'!G$1)</f>
        <v>0</v>
      </c>
      <c r="H360">
        <f>+SUMIFS(inv!$D$1:$D$1267,inv!$A$1:$A$1267,$B360,inv!$T$1:$T$1267,$A360,inv!$U$1:$U$1267,'DIAS DE INVENTARIO TAT'!H$1)</f>
        <v>0</v>
      </c>
      <c r="I360">
        <f>+SUMIFS(inv!$D$1:$D$1267,inv!$A$1:$A$1267,$B360,inv!$T$1:$T$1267,$A360,inv!$U$1:$U$1267,'DIAS DE INVENTARIO TAT'!I$1)</f>
        <v>0</v>
      </c>
      <c r="J360">
        <f>+SUMIFS(inv!$D$1:$D$1267,inv!$A$1:$A$1267,$B360,inv!$T$1:$T$1267,$A360,inv!$U$1:$U$1267,'DIAS DE INVENTARIO TAT'!J$1)</f>
        <v>0</v>
      </c>
      <c r="K360">
        <f>+SUMIFS(inv!$D$1:$D$1267,inv!$A$1:$A$1267,$B360,inv!$T$1:$T$1267,$A360,inv!$U$1:$U$1267,'DIAS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+SUMIFS(inv!$D$1:$D$1267,inv!$A$1:$A$1267,$B361,inv!$T$1:$T$1267,$A361,inv!$U$1:$U$1267,'DIAS DE INVENTARIO TAT'!E$1)</f>
        <v>0</v>
      </c>
      <c r="F361">
        <f>+SUMIFS(inv!$D$1:$D$1267,inv!$A$1:$A$1267,$B361,inv!$T$1:$T$1267,$A361,inv!$U$1:$U$1267,'DIAS DE INVENTARIO TAT'!F$1)</f>
        <v>0</v>
      </c>
      <c r="G361">
        <f>+SUMIFS(inv!$D$1:$D$1267,inv!$A$1:$A$1267,$B361,inv!$T$1:$T$1267,$A361,inv!$U$1:$U$1267,'DIAS DE INVENTARIO TAT'!G$1)</f>
        <v>0</v>
      </c>
      <c r="H361">
        <f>+SUMIFS(inv!$D$1:$D$1267,inv!$A$1:$A$1267,$B361,inv!$T$1:$T$1267,$A361,inv!$U$1:$U$1267,'DIAS DE INVENTARIO TAT'!H$1)</f>
        <v>0</v>
      </c>
      <c r="I361">
        <f>+SUMIFS(inv!$D$1:$D$1267,inv!$A$1:$A$1267,$B361,inv!$T$1:$T$1267,$A361,inv!$U$1:$U$1267,'DIAS DE INVENTARIO TAT'!I$1)</f>
        <v>0</v>
      </c>
      <c r="J361">
        <f>+SUMIFS(inv!$D$1:$D$1267,inv!$A$1:$A$1267,$B361,inv!$T$1:$T$1267,$A361,inv!$U$1:$U$1267,'DIAS DE INVENTARIO TAT'!J$1)</f>
        <v>0</v>
      </c>
      <c r="K361">
        <f>+SUMIFS(inv!$D$1:$D$1267,inv!$A$1:$A$1267,$B361,inv!$T$1:$T$1267,$A361,inv!$U$1:$U$1267,'DIAS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+SUMIFS(inv!$D$1:$D$1267,inv!$A$1:$A$1267,$B362,inv!$T$1:$T$1267,$A362,inv!$U$1:$U$1267,'DIAS DE INVENTARIO TAT'!E$1)</f>
        <v>0</v>
      </c>
      <c r="F362">
        <f>+SUMIFS(inv!$D$1:$D$1267,inv!$A$1:$A$1267,$B362,inv!$T$1:$T$1267,$A362,inv!$U$1:$U$1267,'DIAS DE INVENTARIO TAT'!F$1)</f>
        <v>0</v>
      </c>
      <c r="G362">
        <f>+SUMIFS(inv!$D$1:$D$1267,inv!$A$1:$A$1267,$B362,inv!$T$1:$T$1267,$A362,inv!$U$1:$U$1267,'DIAS DE INVENTARIO TAT'!G$1)</f>
        <v>0</v>
      </c>
      <c r="H362">
        <f>+SUMIFS(inv!$D$1:$D$1267,inv!$A$1:$A$1267,$B362,inv!$T$1:$T$1267,$A362,inv!$U$1:$U$1267,'DIAS DE INVENTARIO TAT'!H$1)</f>
        <v>0</v>
      </c>
      <c r="I362">
        <f>+SUMIFS(inv!$D$1:$D$1267,inv!$A$1:$A$1267,$B362,inv!$T$1:$T$1267,$A362,inv!$U$1:$U$1267,'DIAS DE INVENTARIO TAT'!I$1)</f>
        <v>0</v>
      </c>
      <c r="J362">
        <f>+SUMIFS(inv!$D$1:$D$1267,inv!$A$1:$A$1267,$B362,inv!$T$1:$T$1267,$A362,inv!$U$1:$U$1267,'DIAS DE INVENTARIO TAT'!J$1)</f>
        <v>0</v>
      </c>
      <c r="K362">
        <f>+SUMIFS(inv!$D$1:$D$1267,inv!$A$1:$A$1267,$B362,inv!$T$1:$T$1267,$A362,inv!$U$1:$U$1267,'DIAS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+SUMIFS(inv!$D$1:$D$1267,inv!$A$1:$A$1267,$B363,inv!$T$1:$T$1267,$A363,inv!$U$1:$U$1267,'DIAS DE INVENTARIO TAT'!E$1)</f>
        <v>0</v>
      </c>
      <c r="F363">
        <f>+SUMIFS(inv!$D$1:$D$1267,inv!$A$1:$A$1267,$B363,inv!$T$1:$T$1267,$A363,inv!$U$1:$U$1267,'DIAS DE INVENTARIO TAT'!F$1)</f>
        <v>0</v>
      </c>
      <c r="G363">
        <f>+SUMIFS(inv!$D$1:$D$1267,inv!$A$1:$A$1267,$B363,inv!$T$1:$T$1267,$A363,inv!$U$1:$U$1267,'DIAS DE INVENTARIO TAT'!G$1)</f>
        <v>0</v>
      </c>
      <c r="H363">
        <f>+SUMIFS(inv!$D$1:$D$1267,inv!$A$1:$A$1267,$B363,inv!$T$1:$T$1267,$A363,inv!$U$1:$U$1267,'DIAS DE INVENTARIO TAT'!H$1)</f>
        <v>0</v>
      </c>
      <c r="I363">
        <f>+SUMIFS(inv!$D$1:$D$1267,inv!$A$1:$A$1267,$B363,inv!$T$1:$T$1267,$A363,inv!$U$1:$U$1267,'DIAS DE INVENTARIO TAT'!I$1)</f>
        <v>0</v>
      </c>
      <c r="J363">
        <f>+SUMIFS(inv!$D$1:$D$1267,inv!$A$1:$A$1267,$B363,inv!$T$1:$T$1267,$A363,inv!$U$1:$U$1267,'DIAS DE INVENTARIO TAT'!J$1)</f>
        <v>0</v>
      </c>
      <c r="K363">
        <f>+SUMIFS(inv!$D$1:$D$1267,inv!$A$1:$A$1267,$B363,inv!$T$1:$T$1267,$A363,inv!$U$1:$U$1267,'DIAS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+SUMIFS(inv!$D$1:$D$1267,inv!$A$1:$A$1267,$B364,inv!$T$1:$T$1267,$A364,inv!$U$1:$U$1267,'DIAS DE INVENTARIO TAT'!E$1)</f>
        <v>0</v>
      </c>
      <c r="F364">
        <f>+SUMIFS(inv!$D$1:$D$1267,inv!$A$1:$A$1267,$B364,inv!$T$1:$T$1267,$A364,inv!$U$1:$U$1267,'DIAS DE INVENTARIO TAT'!F$1)</f>
        <v>0</v>
      </c>
      <c r="G364">
        <f>+SUMIFS(inv!$D$1:$D$1267,inv!$A$1:$A$1267,$B364,inv!$T$1:$T$1267,$A364,inv!$U$1:$U$1267,'DIAS DE INVENTARIO TAT'!G$1)</f>
        <v>0</v>
      </c>
      <c r="H364">
        <f>+SUMIFS(inv!$D$1:$D$1267,inv!$A$1:$A$1267,$B364,inv!$T$1:$T$1267,$A364,inv!$U$1:$U$1267,'DIAS DE INVENTARIO TAT'!H$1)</f>
        <v>0</v>
      </c>
      <c r="I364">
        <f>+SUMIFS(inv!$D$1:$D$1267,inv!$A$1:$A$1267,$B364,inv!$T$1:$T$1267,$A364,inv!$U$1:$U$1267,'DIAS DE INVENTARIO TAT'!I$1)</f>
        <v>0</v>
      </c>
      <c r="J364">
        <f>+SUMIFS(inv!$D$1:$D$1267,inv!$A$1:$A$1267,$B364,inv!$T$1:$T$1267,$A364,inv!$U$1:$U$1267,'DIAS DE INVENTARIO TAT'!J$1)</f>
        <v>0</v>
      </c>
      <c r="K364">
        <f>+SUMIFS(inv!$D$1:$D$1267,inv!$A$1:$A$1267,$B364,inv!$T$1:$T$1267,$A364,inv!$U$1:$U$1267,'DIAS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+SUMIFS(inv!$D$1:$D$1267,inv!$A$1:$A$1267,$B365,inv!$T$1:$T$1267,$A365,inv!$U$1:$U$1267,'DIAS DE INVENTARIO TAT'!E$1)</f>
        <v>0</v>
      </c>
      <c r="F365">
        <f>+SUMIFS(inv!$D$1:$D$1267,inv!$A$1:$A$1267,$B365,inv!$T$1:$T$1267,$A365,inv!$U$1:$U$1267,'DIAS DE INVENTARIO TAT'!F$1)</f>
        <v>0</v>
      </c>
      <c r="G365">
        <f>+SUMIFS(inv!$D$1:$D$1267,inv!$A$1:$A$1267,$B365,inv!$T$1:$T$1267,$A365,inv!$U$1:$U$1267,'DIAS DE INVENTARIO TAT'!G$1)</f>
        <v>0</v>
      </c>
      <c r="H365">
        <f>+SUMIFS(inv!$D$1:$D$1267,inv!$A$1:$A$1267,$B365,inv!$T$1:$T$1267,$A365,inv!$U$1:$U$1267,'DIAS DE INVENTARIO TAT'!H$1)</f>
        <v>0</v>
      </c>
      <c r="I365">
        <f>+SUMIFS(inv!$D$1:$D$1267,inv!$A$1:$A$1267,$B365,inv!$T$1:$T$1267,$A365,inv!$U$1:$U$1267,'DIAS DE INVENTARIO TAT'!I$1)</f>
        <v>0</v>
      </c>
      <c r="J365">
        <f>+SUMIFS(inv!$D$1:$D$1267,inv!$A$1:$A$1267,$B365,inv!$T$1:$T$1267,$A365,inv!$U$1:$U$1267,'DIAS DE INVENTARIO TAT'!J$1)</f>
        <v>0</v>
      </c>
      <c r="K365">
        <f>+SUMIFS(inv!$D$1:$D$1267,inv!$A$1:$A$1267,$B365,inv!$T$1:$T$1267,$A365,inv!$U$1:$U$1267,'DIAS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+SUMIFS(inv!$D$1:$D$1267,inv!$A$1:$A$1267,$B366,inv!$T$1:$T$1267,$A366,inv!$U$1:$U$1267,'DIAS DE INVENTARIO TAT'!E$1)</f>
        <v>0</v>
      </c>
      <c r="F366">
        <f>+SUMIFS(inv!$D$1:$D$1267,inv!$A$1:$A$1267,$B366,inv!$T$1:$T$1267,$A366,inv!$U$1:$U$1267,'DIAS DE INVENTARIO TAT'!F$1)</f>
        <v>0</v>
      </c>
      <c r="G366">
        <f>+SUMIFS(inv!$D$1:$D$1267,inv!$A$1:$A$1267,$B366,inv!$T$1:$T$1267,$A366,inv!$U$1:$U$1267,'DIAS DE INVENTARIO TAT'!G$1)</f>
        <v>0</v>
      </c>
      <c r="H366">
        <f>+SUMIFS(inv!$D$1:$D$1267,inv!$A$1:$A$1267,$B366,inv!$T$1:$T$1267,$A366,inv!$U$1:$U$1267,'DIAS DE INVENTARIO TAT'!H$1)</f>
        <v>0</v>
      </c>
      <c r="I366">
        <f>+SUMIFS(inv!$D$1:$D$1267,inv!$A$1:$A$1267,$B366,inv!$T$1:$T$1267,$A366,inv!$U$1:$U$1267,'DIAS DE INVENTARIO TAT'!I$1)</f>
        <v>0</v>
      </c>
      <c r="J366">
        <f>+SUMIFS(inv!$D$1:$D$1267,inv!$A$1:$A$1267,$B366,inv!$T$1:$T$1267,$A366,inv!$U$1:$U$1267,'DIAS DE INVENTARIO TAT'!J$1)</f>
        <v>0</v>
      </c>
      <c r="K366">
        <f>+SUMIFS(inv!$D$1:$D$1267,inv!$A$1:$A$1267,$B366,inv!$T$1:$T$1267,$A366,inv!$U$1:$U$1267,'DIAS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+SUMIFS(inv!$D$1:$D$1267,inv!$A$1:$A$1267,$B367,inv!$T$1:$T$1267,$A367,inv!$U$1:$U$1267,'DIAS DE INVENTARIO TAT'!E$1)</f>
        <v>0</v>
      </c>
      <c r="F367">
        <f>+SUMIFS(inv!$D$1:$D$1267,inv!$A$1:$A$1267,$B367,inv!$T$1:$T$1267,$A367,inv!$U$1:$U$1267,'DIAS DE INVENTARIO TAT'!F$1)</f>
        <v>0</v>
      </c>
      <c r="G367">
        <f>+SUMIFS(inv!$D$1:$D$1267,inv!$A$1:$A$1267,$B367,inv!$T$1:$T$1267,$A367,inv!$U$1:$U$1267,'DIAS DE INVENTARIO TAT'!G$1)</f>
        <v>0</v>
      </c>
      <c r="H367">
        <f>+SUMIFS(inv!$D$1:$D$1267,inv!$A$1:$A$1267,$B367,inv!$T$1:$T$1267,$A367,inv!$U$1:$U$1267,'DIAS DE INVENTARIO TAT'!H$1)</f>
        <v>0</v>
      </c>
      <c r="I367">
        <f>+SUMIFS(inv!$D$1:$D$1267,inv!$A$1:$A$1267,$B367,inv!$T$1:$T$1267,$A367,inv!$U$1:$U$1267,'DIAS DE INVENTARIO TAT'!I$1)</f>
        <v>0</v>
      </c>
      <c r="J367">
        <f>+SUMIFS(inv!$D$1:$D$1267,inv!$A$1:$A$1267,$B367,inv!$T$1:$T$1267,$A367,inv!$U$1:$U$1267,'DIAS DE INVENTARIO TAT'!J$1)</f>
        <v>0</v>
      </c>
      <c r="K367">
        <f>+SUMIFS(inv!$D$1:$D$1267,inv!$A$1:$A$1267,$B367,inv!$T$1:$T$1267,$A367,inv!$U$1:$U$1267,'DIAS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+SUMIFS(inv!$D$1:$D$1267,inv!$A$1:$A$1267,$B368,inv!$T$1:$T$1267,$A368,inv!$U$1:$U$1267,'DIAS DE INVENTARIO TAT'!E$1)</f>
        <v>0</v>
      </c>
      <c r="F368">
        <f>+SUMIFS(inv!$D$1:$D$1267,inv!$A$1:$A$1267,$B368,inv!$T$1:$T$1267,$A368,inv!$U$1:$U$1267,'DIAS DE INVENTARIO TAT'!F$1)</f>
        <v>0</v>
      </c>
      <c r="G368">
        <f>+SUMIFS(inv!$D$1:$D$1267,inv!$A$1:$A$1267,$B368,inv!$T$1:$T$1267,$A368,inv!$U$1:$U$1267,'DIAS DE INVENTARIO TAT'!G$1)</f>
        <v>0</v>
      </c>
      <c r="H368">
        <f>+SUMIFS(inv!$D$1:$D$1267,inv!$A$1:$A$1267,$B368,inv!$T$1:$T$1267,$A368,inv!$U$1:$U$1267,'DIAS DE INVENTARIO TAT'!H$1)</f>
        <v>0</v>
      </c>
      <c r="I368">
        <f>+SUMIFS(inv!$D$1:$D$1267,inv!$A$1:$A$1267,$B368,inv!$T$1:$T$1267,$A368,inv!$U$1:$U$1267,'DIAS DE INVENTARIO TAT'!I$1)</f>
        <v>0</v>
      </c>
      <c r="J368">
        <f>+SUMIFS(inv!$D$1:$D$1267,inv!$A$1:$A$1267,$B368,inv!$T$1:$T$1267,$A368,inv!$U$1:$U$1267,'DIAS DE INVENTARIO TAT'!J$1)</f>
        <v>0</v>
      </c>
      <c r="K368">
        <f>+SUMIFS(inv!$D$1:$D$1267,inv!$A$1:$A$1267,$B368,inv!$T$1:$T$1267,$A368,inv!$U$1:$U$1267,'DIAS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+SUMIFS(inv!$D$1:$D$1267,inv!$A$1:$A$1267,$B369,inv!$T$1:$T$1267,$A369,inv!$U$1:$U$1267,'DIAS DE INVENTARIO TAT'!E$1)</f>
        <v>0</v>
      </c>
      <c r="F369">
        <f>+SUMIFS(inv!$D$1:$D$1267,inv!$A$1:$A$1267,$B369,inv!$T$1:$T$1267,$A369,inv!$U$1:$U$1267,'DIAS DE INVENTARIO TAT'!F$1)</f>
        <v>0</v>
      </c>
      <c r="G369">
        <f>+SUMIFS(inv!$D$1:$D$1267,inv!$A$1:$A$1267,$B369,inv!$T$1:$T$1267,$A369,inv!$U$1:$U$1267,'DIAS DE INVENTARIO TAT'!G$1)</f>
        <v>0</v>
      </c>
      <c r="H369">
        <f>+SUMIFS(inv!$D$1:$D$1267,inv!$A$1:$A$1267,$B369,inv!$T$1:$T$1267,$A369,inv!$U$1:$U$1267,'DIAS DE INVENTARIO TAT'!H$1)</f>
        <v>0</v>
      </c>
      <c r="I369">
        <f>+SUMIFS(inv!$D$1:$D$1267,inv!$A$1:$A$1267,$B369,inv!$T$1:$T$1267,$A369,inv!$U$1:$U$1267,'DIAS DE INVENTARIO TAT'!I$1)</f>
        <v>0</v>
      </c>
      <c r="J369">
        <f>+SUMIFS(inv!$D$1:$D$1267,inv!$A$1:$A$1267,$B369,inv!$T$1:$T$1267,$A369,inv!$U$1:$U$1267,'DIAS DE INVENTARIO TAT'!J$1)</f>
        <v>0</v>
      </c>
      <c r="K369">
        <f>+SUMIFS(inv!$D$1:$D$1267,inv!$A$1:$A$1267,$B369,inv!$T$1:$T$1267,$A369,inv!$U$1:$U$1267,'DIAS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+SUMIFS(inv!$D$1:$D$1267,inv!$A$1:$A$1267,$B370,inv!$T$1:$T$1267,$A370,inv!$U$1:$U$1267,'DIAS DE INVENTARIO TAT'!E$1)</f>
        <v>0</v>
      </c>
      <c r="F370">
        <f>+SUMIFS(inv!$D$1:$D$1267,inv!$A$1:$A$1267,$B370,inv!$T$1:$T$1267,$A370,inv!$U$1:$U$1267,'DIAS DE INVENTARIO TAT'!F$1)</f>
        <v>0</v>
      </c>
      <c r="G370">
        <f>+SUMIFS(inv!$D$1:$D$1267,inv!$A$1:$A$1267,$B370,inv!$T$1:$T$1267,$A370,inv!$U$1:$U$1267,'DIAS DE INVENTARIO TAT'!G$1)</f>
        <v>0</v>
      </c>
      <c r="H370">
        <f>+SUMIFS(inv!$D$1:$D$1267,inv!$A$1:$A$1267,$B370,inv!$T$1:$T$1267,$A370,inv!$U$1:$U$1267,'DIAS DE INVENTARIO TAT'!H$1)</f>
        <v>0</v>
      </c>
      <c r="I370">
        <f>+SUMIFS(inv!$D$1:$D$1267,inv!$A$1:$A$1267,$B370,inv!$T$1:$T$1267,$A370,inv!$U$1:$U$1267,'DIAS DE INVENTARIO TAT'!I$1)</f>
        <v>0</v>
      </c>
      <c r="J370">
        <f>+SUMIFS(inv!$D$1:$D$1267,inv!$A$1:$A$1267,$B370,inv!$T$1:$T$1267,$A370,inv!$U$1:$U$1267,'DIAS DE INVENTARIO TAT'!J$1)</f>
        <v>0</v>
      </c>
      <c r="K370">
        <f>+SUMIFS(inv!$D$1:$D$1267,inv!$A$1:$A$1267,$B370,inv!$T$1:$T$1267,$A370,inv!$U$1:$U$1267,'DIAS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+SUMIFS(inv!$D$1:$D$1267,inv!$A$1:$A$1267,$B371,inv!$T$1:$T$1267,$A371,inv!$U$1:$U$1267,'DIAS DE INVENTARIO TAT'!E$1)</f>
        <v>0</v>
      </c>
      <c r="F371">
        <f>+SUMIFS(inv!$D$1:$D$1267,inv!$A$1:$A$1267,$B371,inv!$T$1:$T$1267,$A371,inv!$U$1:$U$1267,'DIAS DE INVENTARIO TAT'!F$1)</f>
        <v>0</v>
      </c>
      <c r="G371">
        <f>+SUMIFS(inv!$D$1:$D$1267,inv!$A$1:$A$1267,$B371,inv!$T$1:$T$1267,$A371,inv!$U$1:$U$1267,'DIAS DE INVENTARIO TAT'!G$1)</f>
        <v>0</v>
      </c>
      <c r="H371">
        <f>+SUMIFS(inv!$D$1:$D$1267,inv!$A$1:$A$1267,$B371,inv!$T$1:$T$1267,$A371,inv!$U$1:$U$1267,'DIAS DE INVENTARIO TAT'!H$1)</f>
        <v>0</v>
      </c>
      <c r="I371">
        <f>+SUMIFS(inv!$D$1:$D$1267,inv!$A$1:$A$1267,$B371,inv!$T$1:$T$1267,$A371,inv!$U$1:$U$1267,'DIAS DE INVENTARIO TAT'!I$1)</f>
        <v>0</v>
      </c>
      <c r="J371">
        <f>+SUMIFS(inv!$D$1:$D$1267,inv!$A$1:$A$1267,$B371,inv!$T$1:$T$1267,$A371,inv!$U$1:$U$1267,'DIAS DE INVENTARIO TAT'!J$1)</f>
        <v>0</v>
      </c>
      <c r="K371">
        <f>+SUMIFS(inv!$D$1:$D$1267,inv!$A$1:$A$1267,$B371,inv!$T$1:$T$1267,$A371,inv!$U$1:$U$1267,'DIAS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+SUMIFS(inv!$D$1:$D$1267,inv!$A$1:$A$1267,$B372,inv!$T$1:$T$1267,$A372,inv!$U$1:$U$1267,'DIAS DE INVENTARIO TAT'!E$1)</f>
        <v>0</v>
      </c>
      <c r="F372">
        <f>+SUMIFS(inv!$D$1:$D$1267,inv!$A$1:$A$1267,$B372,inv!$T$1:$T$1267,$A372,inv!$U$1:$U$1267,'DIAS DE INVENTARIO TAT'!F$1)</f>
        <v>0</v>
      </c>
      <c r="G372">
        <f>+SUMIFS(inv!$D$1:$D$1267,inv!$A$1:$A$1267,$B372,inv!$T$1:$T$1267,$A372,inv!$U$1:$U$1267,'DIAS DE INVENTARIO TAT'!G$1)</f>
        <v>0</v>
      </c>
      <c r="H372">
        <f>+SUMIFS(inv!$D$1:$D$1267,inv!$A$1:$A$1267,$B372,inv!$T$1:$T$1267,$A372,inv!$U$1:$U$1267,'DIAS DE INVENTARIO TAT'!H$1)</f>
        <v>0</v>
      </c>
      <c r="I372">
        <f>+SUMIFS(inv!$D$1:$D$1267,inv!$A$1:$A$1267,$B372,inv!$T$1:$T$1267,$A372,inv!$U$1:$U$1267,'DIAS DE INVENTARIO TAT'!I$1)</f>
        <v>0</v>
      </c>
      <c r="J372">
        <f>+SUMIFS(inv!$D$1:$D$1267,inv!$A$1:$A$1267,$B372,inv!$T$1:$T$1267,$A372,inv!$U$1:$U$1267,'DIAS DE INVENTARIO TAT'!J$1)</f>
        <v>0</v>
      </c>
      <c r="K372">
        <f>+SUMIFS(inv!$D$1:$D$1267,inv!$A$1:$A$1267,$B372,inv!$T$1:$T$1267,$A372,inv!$U$1:$U$1267,'DIAS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+SUMIFS(inv!$D$1:$D$1267,inv!$A$1:$A$1267,$B373,inv!$T$1:$T$1267,$A373,inv!$U$1:$U$1267,'DIAS DE INVENTARIO TAT'!E$1)</f>
        <v>0</v>
      </c>
      <c r="F373">
        <f>+SUMIFS(inv!$D$1:$D$1267,inv!$A$1:$A$1267,$B373,inv!$T$1:$T$1267,$A373,inv!$U$1:$U$1267,'DIAS DE INVENTARIO TAT'!F$1)</f>
        <v>0</v>
      </c>
      <c r="G373">
        <f>+SUMIFS(inv!$D$1:$D$1267,inv!$A$1:$A$1267,$B373,inv!$T$1:$T$1267,$A373,inv!$U$1:$U$1267,'DIAS DE INVENTARIO TAT'!G$1)</f>
        <v>0</v>
      </c>
      <c r="H373">
        <f>+SUMIFS(inv!$D$1:$D$1267,inv!$A$1:$A$1267,$B373,inv!$T$1:$T$1267,$A373,inv!$U$1:$U$1267,'DIAS DE INVENTARIO TAT'!H$1)</f>
        <v>0</v>
      </c>
      <c r="I373">
        <f>+SUMIFS(inv!$D$1:$D$1267,inv!$A$1:$A$1267,$B373,inv!$T$1:$T$1267,$A373,inv!$U$1:$U$1267,'DIAS DE INVENTARIO TAT'!I$1)</f>
        <v>0</v>
      </c>
      <c r="J373">
        <f>+SUMIFS(inv!$D$1:$D$1267,inv!$A$1:$A$1267,$B373,inv!$T$1:$T$1267,$A373,inv!$U$1:$U$1267,'DIAS DE INVENTARIO TAT'!J$1)</f>
        <v>0</v>
      </c>
      <c r="K373">
        <f>+SUMIFS(inv!$D$1:$D$1267,inv!$A$1:$A$1267,$B373,inv!$T$1:$T$1267,$A373,inv!$U$1:$U$1267,'DIAS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+SUMIFS(inv!$D$1:$D$1267,inv!$A$1:$A$1267,$B374,inv!$T$1:$T$1267,$A374,inv!$U$1:$U$1267,'DIAS DE INVENTARIO TAT'!E$1)</f>
        <v>0</v>
      </c>
      <c r="F374">
        <f>+SUMIFS(inv!$D$1:$D$1267,inv!$A$1:$A$1267,$B374,inv!$T$1:$T$1267,$A374,inv!$U$1:$U$1267,'DIAS DE INVENTARIO TAT'!F$1)</f>
        <v>0</v>
      </c>
      <c r="G374">
        <f>+SUMIFS(inv!$D$1:$D$1267,inv!$A$1:$A$1267,$B374,inv!$T$1:$T$1267,$A374,inv!$U$1:$U$1267,'DIAS DE INVENTARIO TAT'!G$1)</f>
        <v>0</v>
      </c>
      <c r="H374">
        <f>+SUMIFS(inv!$D$1:$D$1267,inv!$A$1:$A$1267,$B374,inv!$T$1:$T$1267,$A374,inv!$U$1:$U$1267,'DIAS DE INVENTARIO TAT'!H$1)</f>
        <v>0</v>
      </c>
      <c r="I374">
        <f>+SUMIFS(inv!$D$1:$D$1267,inv!$A$1:$A$1267,$B374,inv!$T$1:$T$1267,$A374,inv!$U$1:$U$1267,'DIAS DE INVENTARIO TAT'!I$1)</f>
        <v>0</v>
      </c>
      <c r="J374">
        <f>+SUMIFS(inv!$D$1:$D$1267,inv!$A$1:$A$1267,$B374,inv!$T$1:$T$1267,$A374,inv!$U$1:$U$1267,'DIAS DE INVENTARIO TAT'!J$1)</f>
        <v>0</v>
      </c>
      <c r="K374">
        <f>+SUMIFS(inv!$D$1:$D$1267,inv!$A$1:$A$1267,$B374,inv!$T$1:$T$1267,$A374,inv!$U$1:$U$1267,'DIAS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+SUMIFS(inv!$D$1:$D$1267,inv!$A$1:$A$1267,$B375,inv!$T$1:$T$1267,$A375,inv!$U$1:$U$1267,'DIAS DE INVENTARIO TAT'!E$1)</f>
        <v>0</v>
      </c>
      <c r="F375">
        <f>+SUMIFS(inv!$D$1:$D$1267,inv!$A$1:$A$1267,$B375,inv!$T$1:$T$1267,$A375,inv!$U$1:$U$1267,'DIAS DE INVENTARIO TAT'!F$1)</f>
        <v>0</v>
      </c>
      <c r="G375">
        <f>+SUMIFS(inv!$D$1:$D$1267,inv!$A$1:$A$1267,$B375,inv!$T$1:$T$1267,$A375,inv!$U$1:$U$1267,'DIAS DE INVENTARIO TAT'!G$1)</f>
        <v>0</v>
      </c>
      <c r="H375">
        <f>+SUMIFS(inv!$D$1:$D$1267,inv!$A$1:$A$1267,$B375,inv!$T$1:$T$1267,$A375,inv!$U$1:$U$1267,'DIAS DE INVENTARIO TAT'!H$1)</f>
        <v>0</v>
      </c>
      <c r="I375">
        <f>+SUMIFS(inv!$D$1:$D$1267,inv!$A$1:$A$1267,$B375,inv!$T$1:$T$1267,$A375,inv!$U$1:$U$1267,'DIAS DE INVENTARIO TAT'!I$1)</f>
        <v>0</v>
      </c>
      <c r="J375">
        <f>+SUMIFS(inv!$D$1:$D$1267,inv!$A$1:$A$1267,$B375,inv!$T$1:$T$1267,$A375,inv!$U$1:$U$1267,'DIAS DE INVENTARIO TAT'!J$1)</f>
        <v>0</v>
      </c>
      <c r="K375">
        <f>+SUMIFS(inv!$D$1:$D$1267,inv!$A$1:$A$1267,$B375,inv!$T$1:$T$1267,$A375,inv!$U$1:$U$1267,'DIAS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+SUMIFS(inv!$D$1:$D$1267,inv!$A$1:$A$1267,$B376,inv!$T$1:$T$1267,$A376,inv!$U$1:$U$1267,'DIAS DE INVENTARIO TAT'!E$1)</f>
        <v>0</v>
      </c>
      <c r="F376">
        <f>+SUMIFS(inv!$D$1:$D$1267,inv!$A$1:$A$1267,$B376,inv!$T$1:$T$1267,$A376,inv!$U$1:$U$1267,'DIAS DE INVENTARIO TAT'!F$1)</f>
        <v>0</v>
      </c>
      <c r="G376">
        <f>+SUMIFS(inv!$D$1:$D$1267,inv!$A$1:$A$1267,$B376,inv!$T$1:$T$1267,$A376,inv!$U$1:$U$1267,'DIAS DE INVENTARIO TAT'!G$1)</f>
        <v>0</v>
      </c>
      <c r="H376">
        <f>+SUMIFS(inv!$D$1:$D$1267,inv!$A$1:$A$1267,$B376,inv!$T$1:$T$1267,$A376,inv!$U$1:$U$1267,'DIAS DE INVENTARIO TAT'!H$1)</f>
        <v>0</v>
      </c>
      <c r="I376">
        <f>+SUMIFS(inv!$D$1:$D$1267,inv!$A$1:$A$1267,$B376,inv!$T$1:$T$1267,$A376,inv!$U$1:$U$1267,'DIAS DE INVENTARIO TAT'!I$1)</f>
        <v>0</v>
      </c>
      <c r="J376">
        <f>+SUMIFS(inv!$D$1:$D$1267,inv!$A$1:$A$1267,$B376,inv!$T$1:$T$1267,$A376,inv!$U$1:$U$1267,'DIAS DE INVENTARIO TAT'!J$1)</f>
        <v>0</v>
      </c>
      <c r="K376">
        <f>+SUMIFS(inv!$D$1:$D$1267,inv!$A$1:$A$1267,$B376,inv!$T$1:$T$1267,$A376,inv!$U$1:$U$1267,'DIAS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+SUMIFS(inv!$D$1:$D$1267,inv!$A$1:$A$1267,$B377,inv!$T$1:$T$1267,$A377,inv!$U$1:$U$1267,'DIAS DE INVENTARIO TAT'!E$1)</f>
        <v>0</v>
      </c>
      <c r="F377">
        <f>+SUMIFS(inv!$D$1:$D$1267,inv!$A$1:$A$1267,$B377,inv!$T$1:$T$1267,$A377,inv!$U$1:$U$1267,'DIAS DE INVENTARIO TAT'!F$1)</f>
        <v>0</v>
      </c>
      <c r="G377">
        <f>+SUMIFS(inv!$D$1:$D$1267,inv!$A$1:$A$1267,$B377,inv!$T$1:$T$1267,$A377,inv!$U$1:$U$1267,'DIAS DE INVENTARIO TAT'!G$1)</f>
        <v>0</v>
      </c>
      <c r="H377">
        <f>+SUMIFS(inv!$D$1:$D$1267,inv!$A$1:$A$1267,$B377,inv!$T$1:$T$1267,$A377,inv!$U$1:$U$1267,'DIAS DE INVENTARIO TAT'!H$1)</f>
        <v>0</v>
      </c>
      <c r="I377">
        <f>+SUMIFS(inv!$D$1:$D$1267,inv!$A$1:$A$1267,$B377,inv!$T$1:$T$1267,$A377,inv!$U$1:$U$1267,'DIAS DE INVENTARIO TAT'!I$1)</f>
        <v>0</v>
      </c>
      <c r="J377">
        <f>+SUMIFS(inv!$D$1:$D$1267,inv!$A$1:$A$1267,$B377,inv!$T$1:$T$1267,$A377,inv!$U$1:$U$1267,'DIAS DE INVENTARIO TAT'!J$1)</f>
        <v>0</v>
      </c>
      <c r="K377">
        <f>+SUMIFS(inv!$D$1:$D$1267,inv!$A$1:$A$1267,$B377,inv!$T$1:$T$1267,$A377,inv!$U$1:$U$1267,'DIAS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+SUMIFS(inv!$D$1:$D$1267,inv!$A$1:$A$1267,$B378,inv!$T$1:$T$1267,$A378,inv!$U$1:$U$1267,'DIAS DE INVENTARIO TAT'!E$1)</f>
        <v>0</v>
      </c>
      <c r="F378">
        <f>+SUMIFS(inv!$D$1:$D$1267,inv!$A$1:$A$1267,$B378,inv!$T$1:$T$1267,$A378,inv!$U$1:$U$1267,'DIAS DE INVENTARIO TAT'!F$1)</f>
        <v>0</v>
      </c>
      <c r="G378">
        <f>+SUMIFS(inv!$D$1:$D$1267,inv!$A$1:$A$1267,$B378,inv!$T$1:$T$1267,$A378,inv!$U$1:$U$1267,'DIAS DE INVENTARIO TAT'!G$1)</f>
        <v>0</v>
      </c>
      <c r="H378">
        <f>+SUMIFS(inv!$D$1:$D$1267,inv!$A$1:$A$1267,$B378,inv!$T$1:$T$1267,$A378,inv!$U$1:$U$1267,'DIAS DE INVENTARIO TAT'!H$1)</f>
        <v>0</v>
      </c>
      <c r="I378">
        <f>+SUMIFS(inv!$D$1:$D$1267,inv!$A$1:$A$1267,$B378,inv!$T$1:$T$1267,$A378,inv!$U$1:$U$1267,'DIAS DE INVENTARIO TAT'!I$1)</f>
        <v>0</v>
      </c>
      <c r="J378">
        <f>+SUMIFS(inv!$D$1:$D$1267,inv!$A$1:$A$1267,$B378,inv!$T$1:$T$1267,$A378,inv!$U$1:$U$1267,'DIAS DE INVENTARIO TAT'!J$1)</f>
        <v>0</v>
      </c>
      <c r="K378">
        <f>+SUMIFS(inv!$D$1:$D$1267,inv!$A$1:$A$1267,$B378,inv!$T$1:$T$1267,$A378,inv!$U$1:$U$1267,'DIAS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+SUMIFS(inv!$D$1:$D$1267,inv!$A$1:$A$1267,$B379,inv!$T$1:$T$1267,$A379,inv!$U$1:$U$1267,'DIAS DE INVENTARIO TAT'!E$1)</f>
        <v>0</v>
      </c>
      <c r="F379">
        <f>+SUMIFS(inv!$D$1:$D$1267,inv!$A$1:$A$1267,$B379,inv!$T$1:$T$1267,$A379,inv!$U$1:$U$1267,'DIAS DE INVENTARIO TAT'!F$1)</f>
        <v>0</v>
      </c>
      <c r="G379">
        <f>+SUMIFS(inv!$D$1:$D$1267,inv!$A$1:$A$1267,$B379,inv!$T$1:$T$1267,$A379,inv!$U$1:$U$1267,'DIAS DE INVENTARIO TAT'!G$1)</f>
        <v>0</v>
      </c>
      <c r="H379">
        <f>+SUMIFS(inv!$D$1:$D$1267,inv!$A$1:$A$1267,$B379,inv!$T$1:$T$1267,$A379,inv!$U$1:$U$1267,'DIAS DE INVENTARIO TAT'!H$1)</f>
        <v>0</v>
      </c>
      <c r="I379">
        <f>+SUMIFS(inv!$D$1:$D$1267,inv!$A$1:$A$1267,$B379,inv!$T$1:$T$1267,$A379,inv!$U$1:$U$1267,'DIAS DE INVENTARIO TAT'!I$1)</f>
        <v>0</v>
      </c>
      <c r="J379">
        <f>+SUMIFS(inv!$D$1:$D$1267,inv!$A$1:$A$1267,$B379,inv!$T$1:$T$1267,$A379,inv!$U$1:$U$1267,'DIAS DE INVENTARIO TAT'!J$1)</f>
        <v>0</v>
      </c>
      <c r="K379">
        <f>+SUMIFS(inv!$D$1:$D$1267,inv!$A$1:$A$1267,$B379,inv!$T$1:$T$1267,$A379,inv!$U$1:$U$1267,'DIAS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+SUMIFS(inv!$D$1:$D$1267,inv!$A$1:$A$1267,$B380,inv!$T$1:$T$1267,$A380,inv!$U$1:$U$1267,'DIAS DE INVENTARIO TAT'!E$1)</f>
        <v>0</v>
      </c>
      <c r="F380">
        <f>+SUMIFS(inv!$D$1:$D$1267,inv!$A$1:$A$1267,$B380,inv!$T$1:$T$1267,$A380,inv!$U$1:$U$1267,'DIAS DE INVENTARIO TAT'!F$1)</f>
        <v>0</v>
      </c>
      <c r="G380">
        <f>+SUMIFS(inv!$D$1:$D$1267,inv!$A$1:$A$1267,$B380,inv!$T$1:$T$1267,$A380,inv!$U$1:$U$1267,'DIAS DE INVENTARIO TAT'!G$1)</f>
        <v>0</v>
      </c>
      <c r="H380">
        <f>+SUMIFS(inv!$D$1:$D$1267,inv!$A$1:$A$1267,$B380,inv!$T$1:$T$1267,$A380,inv!$U$1:$U$1267,'DIAS DE INVENTARIO TAT'!H$1)</f>
        <v>0</v>
      </c>
      <c r="I380">
        <f>+SUMIFS(inv!$D$1:$D$1267,inv!$A$1:$A$1267,$B380,inv!$T$1:$T$1267,$A380,inv!$U$1:$U$1267,'DIAS DE INVENTARIO TAT'!I$1)</f>
        <v>0</v>
      </c>
      <c r="J380">
        <f>+SUMIFS(inv!$D$1:$D$1267,inv!$A$1:$A$1267,$B380,inv!$T$1:$T$1267,$A380,inv!$U$1:$U$1267,'DIAS DE INVENTARIO TAT'!J$1)</f>
        <v>0</v>
      </c>
      <c r="K380">
        <f>+SUMIFS(inv!$D$1:$D$1267,inv!$A$1:$A$1267,$B380,inv!$T$1:$T$1267,$A380,inv!$U$1:$U$1267,'DIAS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+SUMIFS(inv!$D$1:$D$1267,inv!$A$1:$A$1267,$B381,inv!$T$1:$T$1267,$A381,inv!$U$1:$U$1267,'DIAS DE INVENTARIO TAT'!E$1)</f>
        <v>0</v>
      </c>
      <c r="F381">
        <f>+SUMIFS(inv!$D$1:$D$1267,inv!$A$1:$A$1267,$B381,inv!$T$1:$T$1267,$A381,inv!$U$1:$U$1267,'DIAS DE INVENTARIO TAT'!F$1)</f>
        <v>0</v>
      </c>
      <c r="G381">
        <f>+SUMIFS(inv!$D$1:$D$1267,inv!$A$1:$A$1267,$B381,inv!$T$1:$T$1267,$A381,inv!$U$1:$U$1267,'DIAS DE INVENTARIO TAT'!G$1)</f>
        <v>0</v>
      </c>
      <c r="H381">
        <f>+SUMIFS(inv!$D$1:$D$1267,inv!$A$1:$A$1267,$B381,inv!$T$1:$T$1267,$A381,inv!$U$1:$U$1267,'DIAS DE INVENTARIO TAT'!H$1)</f>
        <v>0</v>
      </c>
      <c r="I381">
        <f>+SUMIFS(inv!$D$1:$D$1267,inv!$A$1:$A$1267,$B381,inv!$T$1:$T$1267,$A381,inv!$U$1:$U$1267,'DIAS DE INVENTARIO TAT'!I$1)</f>
        <v>0</v>
      </c>
      <c r="J381">
        <f>+SUMIFS(inv!$D$1:$D$1267,inv!$A$1:$A$1267,$B381,inv!$T$1:$T$1267,$A381,inv!$U$1:$U$1267,'DIAS DE INVENTARIO TAT'!J$1)</f>
        <v>0</v>
      </c>
      <c r="K381">
        <f>+SUMIFS(inv!$D$1:$D$1267,inv!$A$1:$A$1267,$B381,inv!$T$1:$T$1267,$A381,inv!$U$1:$U$1267,'DIAS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+SUMIFS(inv!$D$1:$D$1267,inv!$A$1:$A$1267,$B382,inv!$T$1:$T$1267,$A382,inv!$U$1:$U$1267,'DIAS DE INVENTARIO TAT'!E$1)</f>
        <v>0</v>
      </c>
      <c r="F382">
        <f>+SUMIFS(inv!$D$1:$D$1267,inv!$A$1:$A$1267,$B382,inv!$T$1:$T$1267,$A382,inv!$U$1:$U$1267,'DIAS DE INVENTARIO TAT'!F$1)</f>
        <v>0</v>
      </c>
      <c r="G382">
        <f>+SUMIFS(inv!$D$1:$D$1267,inv!$A$1:$A$1267,$B382,inv!$T$1:$T$1267,$A382,inv!$U$1:$U$1267,'DIAS DE INVENTARIO TAT'!G$1)</f>
        <v>0</v>
      </c>
      <c r="H382">
        <f>+SUMIFS(inv!$D$1:$D$1267,inv!$A$1:$A$1267,$B382,inv!$T$1:$T$1267,$A382,inv!$U$1:$U$1267,'DIAS DE INVENTARIO TAT'!H$1)</f>
        <v>0</v>
      </c>
      <c r="I382">
        <f>+SUMIFS(inv!$D$1:$D$1267,inv!$A$1:$A$1267,$B382,inv!$T$1:$T$1267,$A382,inv!$U$1:$U$1267,'DIAS DE INVENTARIO TAT'!I$1)</f>
        <v>0</v>
      </c>
      <c r="J382">
        <f>+SUMIFS(inv!$D$1:$D$1267,inv!$A$1:$A$1267,$B382,inv!$T$1:$T$1267,$A382,inv!$U$1:$U$1267,'DIAS DE INVENTARIO TAT'!J$1)</f>
        <v>0</v>
      </c>
      <c r="K382">
        <f>+SUMIFS(inv!$D$1:$D$1267,inv!$A$1:$A$1267,$B382,inv!$T$1:$T$1267,$A382,inv!$U$1:$U$1267,'DIAS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+SUMIFS(inv!$D$1:$D$1267,inv!$A$1:$A$1267,$B383,inv!$T$1:$T$1267,$A383,inv!$U$1:$U$1267,'DIAS DE INVENTARIO TAT'!E$1)</f>
        <v>0</v>
      </c>
      <c r="F383">
        <f>+SUMIFS(inv!$D$1:$D$1267,inv!$A$1:$A$1267,$B383,inv!$T$1:$T$1267,$A383,inv!$U$1:$U$1267,'DIAS DE INVENTARIO TAT'!F$1)</f>
        <v>0</v>
      </c>
      <c r="G383">
        <f>+SUMIFS(inv!$D$1:$D$1267,inv!$A$1:$A$1267,$B383,inv!$T$1:$T$1267,$A383,inv!$U$1:$U$1267,'DIAS DE INVENTARIO TAT'!G$1)</f>
        <v>0</v>
      </c>
      <c r="H383">
        <f>+SUMIFS(inv!$D$1:$D$1267,inv!$A$1:$A$1267,$B383,inv!$T$1:$T$1267,$A383,inv!$U$1:$U$1267,'DIAS DE INVENTARIO TAT'!H$1)</f>
        <v>0</v>
      </c>
      <c r="I383">
        <f>+SUMIFS(inv!$D$1:$D$1267,inv!$A$1:$A$1267,$B383,inv!$T$1:$T$1267,$A383,inv!$U$1:$U$1267,'DIAS DE INVENTARIO TAT'!I$1)</f>
        <v>0</v>
      </c>
      <c r="J383">
        <f>+SUMIFS(inv!$D$1:$D$1267,inv!$A$1:$A$1267,$B383,inv!$T$1:$T$1267,$A383,inv!$U$1:$U$1267,'DIAS DE INVENTARIO TAT'!J$1)</f>
        <v>0</v>
      </c>
      <c r="K383">
        <f>+SUMIFS(inv!$D$1:$D$1267,inv!$A$1:$A$1267,$B383,inv!$T$1:$T$1267,$A383,inv!$U$1:$U$1267,'DIAS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+SUMIFS(inv!$D$1:$D$1267,inv!$A$1:$A$1267,$B384,inv!$T$1:$T$1267,$A384,inv!$U$1:$U$1267,'DIAS DE INVENTARIO TAT'!E$1)</f>
        <v>0</v>
      </c>
      <c r="F384">
        <f>+SUMIFS(inv!$D$1:$D$1267,inv!$A$1:$A$1267,$B384,inv!$T$1:$T$1267,$A384,inv!$U$1:$U$1267,'DIAS DE INVENTARIO TAT'!F$1)</f>
        <v>0</v>
      </c>
      <c r="G384">
        <f>+SUMIFS(inv!$D$1:$D$1267,inv!$A$1:$A$1267,$B384,inv!$T$1:$T$1267,$A384,inv!$U$1:$U$1267,'DIAS DE INVENTARIO TAT'!G$1)</f>
        <v>0</v>
      </c>
      <c r="H384">
        <f>+SUMIFS(inv!$D$1:$D$1267,inv!$A$1:$A$1267,$B384,inv!$T$1:$T$1267,$A384,inv!$U$1:$U$1267,'DIAS DE INVENTARIO TAT'!H$1)</f>
        <v>0</v>
      </c>
      <c r="I384">
        <f>+SUMIFS(inv!$D$1:$D$1267,inv!$A$1:$A$1267,$B384,inv!$T$1:$T$1267,$A384,inv!$U$1:$U$1267,'DIAS DE INVENTARIO TAT'!I$1)</f>
        <v>0</v>
      </c>
      <c r="J384">
        <f>+SUMIFS(inv!$D$1:$D$1267,inv!$A$1:$A$1267,$B384,inv!$T$1:$T$1267,$A384,inv!$U$1:$U$1267,'DIAS DE INVENTARIO TAT'!J$1)</f>
        <v>0</v>
      </c>
      <c r="K384">
        <f>+SUMIFS(inv!$D$1:$D$1267,inv!$A$1:$A$1267,$B384,inv!$T$1:$T$1267,$A384,inv!$U$1:$U$1267,'DIAS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+SUMIFS(inv!$D$1:$D$1267,inv!$A$1:$A$1267,$B385,inv!$T$1:$T$1267,$A385,inv!$U$1:$U$1267,'DIAS DE INVENTARIO TAT'!E$1)</f>
        <v>0</v>
      </c>
      <c r="F385">
        <f>+SUMIFS(inv!$D$1:$D$1267,inv!$A$1:$A$1267,$B385,inv!$T$1:$T$1267,$A385,inv!$U$1:$U$1267,'DIAS DE INVENTARIO TAT'!F$1)</f>
        <v>0</v>
      </c>
      <c r="G385">
        <f>+SUMIFS(inv!$D$1:$D$1267,inv!$A$1:$A$1267,$B385,inv!$T$1:$T$1267,$A385,inv!$U$1:$U$1267,'DIAS DE INVENTARIO TAT'!G$1)</f>
        <v>0</v>
      </c>
      <c r="H385">
        <f>+SUMIFS(inv!$D$1:$D$1267,inv!$A$1:$A$1267,$B385,inv!$T$1:$T$1267,$A385,inv!$U$1:$U$1267,'DIAS DE INVENTARIO TAT'!H$1)</f>
        <v>0</v>
      </c>
      <c r="I385">
        <f>+SUMIFS(inv!$D$1:$D$1267,inv!$A$1:$A$1267,$B385,inv!$T$1:$T$1267,$A385,inv!$U$1:$U$1267,'DIAS DE INVENTARIO TAT'!I$1)</f>
        <v>0</v>
      </c>
      <c r="J385">
        <f>+SUMIFS(inv!$D$1:$D$1267,inv!$A$1:$A$1267,$B385,inv!$T$1:$T$1267,$A385,inv!$U$1:$U$1267,'DIAS DE INVENTARIO TAT'!J$1)</f>
        <v>0</v>
      </c>
      <c r="K385">
        <f>+SUMIFS(inv!$D$1:$D$1267,inv!$A$1:$A$1267,$B385,inv!$T$1:$T$1267,$A385,inv!$U$1:$U$1267,'DIAS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+SUMIFS(inv!$D$1:$D$1267,inv!$A$1:$A$1267,$B386,inv!$T$1:$T$1267,$A386,inv!$U$1:$U$1267,'DIAS DE INVENTARIO TAT'!E$1)</f>
        <v>0</v>
      </c>
      <c r="F386">
        <f>+SUMIFS(inv!$D$1:$D$1267,inv!$A$1:$A$1267,$B386,inv!$T$1:$T$1267,$A386,inv!$U$1:$U$1267,'DIAS DE INVENTARIO TAT'!F$1)</f>
        <v>0</v>
      </c>
      <c r="G386">
        <f>+SUMIFS(inv!$D$1:$D$1267,inv!$A$1:$A$1267,$B386,inv!$T$1:$T$1267,$A386,inv!$U$1:$U$1267,'DIAS DE INVENTARIO TAT'!G$1)</f>
        <v>0</v>
      </c>
      <c r="H386">
        <f>+SUMIFS(inv!$D$1:$D$1267,inv!$A$1:$A$1267,$B386,inv!$T$1:$T$1267,$A386,inv!$U$1:$U$1267,'DIAS DE INVENTARIO TAT'!H$1)</f>
        <v>0</v>
      </c>
      <c r="I386">
        <f>+SUMIFS(inv!$D$1:$D$1267,inv!$A$1:$A$1267,$B386,inv!$T$1:$T$1267,$A386,inv!$U$1:$U$1267,'DIAS DE INVENTARIO TAT'!I$1)</f>
        <v>0</v>
      </c>
      <c r="J386">
        <f>+SUMIFS(inv!$D$1:$D$1267,inv!$A$1:$A$1267,$B386,inv!$T$1:$T$1267,$A386,inv!$U$1:$U$1267,'DIAS DE INVENTARIO TAT'!J$1)</f>
        <v>0</v>
      </c>
      <c r="K386">
        <f>+SUMIFS(inv!$D$1:$D$1267,inv!$A$1:$A$1267,$B386,inv!$T$1:$T$1267,$A386,inv!$U$1:$U$1267,'DIAS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+SUMIFS(inv!$D$1:$D$1267,inv!$A$1:$A$1267,$B387,inv!$T$1:$T$1267,$A387,inv!$U$1:$U$1267,'DIAS DE INVENTARIO TAT'!E$1)</f>
        <v>0</v>
      </c>
      <c r="F387">
        <f>+SUMIFS(inv!$D$1:$D$1267,inv!$A$1:$A$1267,$B387,inv!$T$1:$T$1267,$A387,inv!$U$1:$U$1267,'DIAS DE INVENTARIO TAT'!F$1)</f>
        <v>0</v>
      </c>
      <c r="G387">
        <f>+SUMIFS(inv!$D$1:$D$1267,inv!$A$1:$A$1267,$B387,inv!$T$1:$T$1267,$A387,inv!$U$1:$U$1267,'DIAS DE INVENTARIO TAT'!G$1)</f>
        <v>0</v>
      </c>
      <c r="H387">
        <f>+SUMIFS(inv!$D$1:$D$1267,inv!$A$1:$A$1267,$B387,inv!$T$1:$T$1267,$A387,inv!$U$1:$U$1267,'DIAS DE INVENTARIO TAT'!H$1)</f>
        <v>0</v>
      </c>
      <c r="I387">
        <f>+SUMIFS(inv!$D$1:$D$1267,inv!$A$1:$A$1267,$B387,inv!$T$1:$T$1267,$A387,inv!$U$1:$U$1267,'DIAS DE INVENTARIO TAT'!I$1)</f>
        <v>0</v>
      </c>
      <c r="J387">
        <f>+SUMIFS(inv!$D$1:$D$1267,inv!$A$1:$A$1267,$B387,inv!$T$1:$T$1267,$A387,inv!$U$1:$U$1267,'DIAS DE INVENTARIO TAT'!J$1)</f>
        <v>0</v>
      </c>
      <c r="K387">
        <f>+SUMIFS(inv!$D$1:$D$1267,inv!$A$1:$A$1267,$B387,inv!$T$1:$T$1267,$A387,inv!$U$1:$U$1267,'DIAS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+SUMIFS(inv!$D$1:$D$1267,inv!$A$1:$A$1267,$B388,inv!$T$1:$T$1267,$A388,inv!$U$1:$U$1267,'DIAS DE INVENTARIO TAT'!E$1)</f>
        <v>0</v>
      </c>
      <c r="F388">
        <f>+SUMIFS(inv!$D$1:$D$1267,inv!$A$1:$A$1267,$B388,inv!$T$1:$T$1267,$A388,inv!$U$1:$U$1267,'DIAS DE INVENTARIO TAT'!F$1)</f>
        <v>0</v>
      </c>
      <c r="G388">
        <f>+SUMIFS(inv!$D$1:$D$1267,inv!$A$1:$A$1267,$B388,inv!$T$1:$T$1267,$A388,inv!$U$1:$U$1267,'DIAS DE INVENTARIO TAT'!G$1)</f>
        <v>0</v>
      </c>
      <c r="H388">
        <f>+SUMIFS(inv!$D$1:$D$1267,inv!$A$1:$A$1267,$B388,inv!$T$1:$T$1267,$A388,inv!$U$1:$U$1267,'DIAS DE INVENTARIO TAT'!H$1)</f>
        <v>0</v>
      </c>
      <c r="I388">
        <f>+SUMIFS(inv!$D$1:$D$1267,inv!$A$1:$A$1267,$B388,inv!$T$1:$T$1267,$A388,inv!$U$1:$U$1267,'DIAS DE INVENTARIO TAT'!I$1)</f>
        <v>0</v>
      </c>
      <c r="J388">
        <f>+SUMIFS(inv!$D$1:$D$1267,inv!$A$1:$A$1267,$B388,inv!$T$1:$T$1267,$A388,inv!$U$1:$U$1267,'DIAS DE INVENTARIO TAT'!J$1)</f>
        <v>0</v>
      </c>
      <c r="K388">
        <f>+SUMIFS(inv!$D$1:$D$1267,inv!$A$1:$A$1267,$B388,inv!$T$1:$T$1267,$A388,inv!$U$1:$U$1267,'DIAS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+SUMIFS(inv!$D$1:$D$1267,inv!$A$1:$A$1267,$B389,inv!$T$1:$T$1267,$A389,inv!$U$1:$U$1267,'DIAS DE INVENTARIO TAT'!E$1)</f>
        <v>0</v>
      </c>
      <c r="F389">
        <f>+SUMIFS(inv!$D$1:$D$1267,inv!$A$1:$A$1267,$B389,inv!$T$1:$T$1267,$A389,inv!$U$1:$U$1267,'DIAS DE INVENTARIO TAT'!F$1)</f>
        <v>0</v>
      </c>
      <c r="G389">
        <f>+SUMIFS(inv!$D$1:$D$1267,inv!$A$1:$A$1267,$B389,inv!$T$1:$T$1267,$A389,inv!$U$1:$U$1267,'DIAS DE INVENTARIO TAT'!G$1)</f>
        <v>0</v>
      </c>
      <c r="H389">
        <f>+SUMIFS(inv!$D$1:$D$1267,inv!$A$1:$A$1267,$B389,inv!$T$1:$T$1267,$A389,inv!$U$1:$U$1267,'DIAS DE INVENTARIO TAT'!H$1)</f>
        <v>0</v>
      </c>
      <c r="I389">
        <f>+SUMIFS(inv!$D$1:$D$1267,inv!$A$1:$A$1267,$B389,inv!$T$1:$T$1267,$A389,inv!$U$1:$U$1267,'DIAS DE INVENTARIO TAT'!I$1)</f>
        <v>0</v>
      </c>
      <c r="J389">
        <f>+SUMIFS(inv!$D$1:$D$1267,inv!$A$1:$A$1267,$B389,inv!$T$1:$T$1267,$A389,inv!$U$1:$U$1267,'DIAS DE INVENTARIO TAT'!J$1)</f>
        <v>0</v>
      </c>
      <c r="K389">
        <f>+SUMIFS(inv!$D$1:$D$1267,inv!$A$1:$A$1267,$B389,inv!$T$1:$T$1267,$A389,inv!$U$1:$U$1267,'DIAS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+SUMIFS(inv!$D$1:$D$1267,inv!$A$1:$A$1267,$B390,inv!$T$1:$T$1267,$A390,inv!$U$1:$U$1267,'DIAS DE INVENTARIO TAT'!E$1)</f>
        <v>0</v>
      </c>
      <c r="F390">
        <f>+SUMIFS(inv!$D$1:$D$1267,inv!$A$1:$A$1267,$B390,inv!$T$1:$T$1267,$A390,inv!$U$1:$U$1267,'DIAS DE INVENTARIO TAT'!F$1)</f>
        <v>0</v>
      </c>
      <c r="G390">
        <f>+SUMIFS(inv!$D$1:$D$1267,inv!$A$1:$A$1267,$B390,inv!$T$1:$T$1267,$A390,inv!$U$1:$U$1267,'DIAS DE INVENTARIO TAT'!G$1)</f>
        <v>0</v>
      </c>
      <c r="H390">
        <f>+SUMIFS(inv!$D$1:$D$1267,inv!$A$1:$A$1267,$B390,inv!$T$1:$T$1267,$A390,inv!$U$1:$U$1267,'DIAS DE INVENTARIO TAT'!H$1)</f>
        <v>0</v>
      </c>
      <c r="I390">
        <f>+SUMIFS(inv!$D$1:$D$1267,inv!$A$1:$A$1267,$B390,inv!$T$1:$T$1267,$A390,inv!$U$1:$U$1267,'DIAS DE INVENTARIO TAT'!I$1)</f>
        <v>0</v>
      </c>
      <c r="J390">
        <f>+SUMIFS(inv!$D$1:$D$1267,inv!$A$1:$A$1267,$B390,inv!$T$1:$T$1267,$A390,inv!$U$1:$U$1267,'DIAS DE INVENTARIO TAT'!J$1)</f>
        <v>0</v>
      </c>
      <c r="K390">
        <f>+SUMIFS(inv!$D$1:$D$1267,inv!$A$1:$A$1267,$B390,inv!$T$1:$T$1267,$A390,inv!$U$1:$U$1267,'DIAS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+SUMIFS(inv!$D$1:$D$1267,inv!$A$1:$A$1267,$B391,inv!$T$1:$T$1267,$A391,inv!$U$1:$U$1267,'DIAS DE INVENTARIO TAT'!E$1)</f>
        <v>0</v>
      </c>
      <c r="F391">
        <f>+SUMIFS(inv!$D$1:$D$1267,inv!$A$1:$A$1267,$B391,inv!$T$1:$T$1267,$A391,inv!$U$1:$U$1267,'DIAS DE INVENTARIO TAT'!F$1)</f>
        <v>0</v>
      </c>
      <c r="G391">
        <f>+SUMIFS(inv!$D$1:$D$1267,inv!$A$1:$A$1267,$B391,inv!$T$1:$T$1267,$A391,inv!$U$1:$U$1267,'DIAS DE INVENTARIO TAT'!G$1)</f>
        <v>0</v>
      </c>
      <c r="H391">
        <f>+SUMIFS(inv!$D$1:$D$1267,inv!$A$1:$A$1267,$B391,inv!$T$1:$T$1267,$A391,inv!$U$1:$U$1267,'DIAS DE INVENTARIO TAT'!H$1)</f>
        <v>0</v>
      </c>
      <c r="I391">
        <f>+SUMIFS(inv!$D$1:$D$1267,inv!$A$1:$A$1267,$B391,inv!$T$1:$T$1267,$A391,inv!$U$1:$U$1267,'DIAS DE INVENTARIO TAT'!I$1)</f>
        <v>0</v>
      </c>
      <c r="J391">
        <f>+SUMIFS(inv!$D$1:$D$1267,inv!$A$1:$A$1267,$B391,inv!$T$1:$T$1267,$A391,inv!$U$1:$U$1267,'DIAS DE INVENTARIO TAT'!J$1)</f>
        <v>0</v>
      </c>
      <c r="K391">
        <f>+SUMIFS(inv!$D$1:$D$1267,inv!$A$1:$A$1267,$B391,inv!$T$1:$T$1267,$A391,inv!$U$1:$U$1267,'DIAS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+SUMIFS(inv!$D$1:$D$1267,inv!$A$1:$A$1267,$B392,inv!$T$1:$T$1267,$A392,inv!$U$1:$U$1267,'DIAS DE INVENTARIO TAT'!E$1)</f>
        <v>0</v>
      </c>
      <c r="F392">
        <f>+SUMIFS(inv!$D$1:$D$1267,inv!$A$1:$A$1267,$B392,inv!$T$1:$T$1267,$A392,inv!$U$1:$U$1267,'DIAS DE INVENTARIO TAT'!F$1)</f>
        <v>0</v>
      </c>
      <c r="G392">
        <f>+SUMIFS(inv!$D$1:$D$1267,inv!$A$1:$A$1267,$B392,inv!$T$1:$T$1267,$A392,inv!$U$1:$U$1267,'DIAS DE INVENTARIO TAT'!G$1)</f>
        <v>0</v>
      </c>
      <c r="H392">
        <f>+SUMIFS(inv!$D$1:$D$1267,inv!$A$1:$A$1267,$B392,inv!$T$1:$T$1267,$A392,inv!$U$1:$U$1267,'DIAS DE INVENTARIO TAT'!H$1)</f>
        <v>0</v>
      </c>
      <c r="I392">
        <f>+SUMIFS(inv!$D$1:$D$1267,inv!$A$1:$A$1267,$B392,inv!$T$1:$T$1267,$A392,inv!$U$1:$U$1267,'DIAS DE INVENTARIO TAT'!I$1)</f>
        <v>0</v>
      </c>
      <c r="J392">
        <f>+SUMIFS(inv!$D$1:$D$1267,inv!$A$1:$A$1267,$B392,inv!$T$1:$T$1267,$A392,inv!$U$1:$U$1267,'DIAS DE INVENTARIO TAT'!J$1)</f>
        <v>0</v>
      </c>
      <c r="K392">
        <f>+SUMIFS(inv!$D$1:$D$1267,inv!$A$1:$A$1267,$B392,inv!$T$1:$T$1267,$A392,inv!$U$1:$U$1267,'DIAS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+SUMIFS(inv!$D$1:$D$1267,inv!$A$1:$A$1267,$B393,inv!$T$1:$T$1267,$A393,inv!$U$1:$U$1267,'DIAS DE INVENTARIO TAT'!E$1)</f>
        <v>0</v>
      </c>
      <c r="F393">
        <f>+SUMIFS(inv!$D$1:$D$1267,inv!$A$1:$A$1267,$B393,inv!$T$1:$T$1267,$A393,inv!$U$1:$U$1267,'DIAS DE INVENTARIO TAT'!F$1)</f>
        <v>0</v>
      </c>
      <c r="G393">
        <f>+SUMIFS(inv!$D$1:$D$1267,inv!$A$1:$A$1267,$B393,inv!$T$1:$T$1267,$A393,inv!$U$1:$U$1267,'DIAS DE INVENTARIO TAT'!G$1)</f>
        <v>0</v>
      </c>
      <c r="H393">
        <f>+SUMIFS(inv!$D$1:$D$1267,inv!$A$1:$A$1267,$B393,inv!$T$1:$T$1267,$A393,inv!$U$1:$U$1267,'DIAS DE INVENTARIO TAT'!H$1)</f>
        <v>0</v>
      </c>
      <c r="I393">
        <f>+SUMIFS(inv!$D$1:$D$1267,inv!$A$1:$A$1267,$B393,inv!$T$1:$T$1267,$A393,inv!$U$1:$U$1267,'DIAS DE INVENTARIO TAT'!I$1)</f>
        <v>0</v>
      </c>
      <c r="J393">
        <f>+SUMIFS(inv!$D$1:$D$1267,inv!$A$1:$A$1267,$B393,inv!$T$1:$T$1267,$A393,inv!$U$1:$U$1267,'DIAS DE INVENTARIO TAT'!J$1)</f>
        <v>0</v>
      </c>
      <c r="K393">
        <f>+SUMIFS(inv!$D$1:$D$1267,inv!$A$1:$A$1267,$B393,inv!$T$1:$T$1267,$A393,inv!$U$1:$U$1267,'DIAS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+SUMIFS(inv!$D$1:$D$1267,inv!$A$1:$A$1267,$B394,inv!$T$1:$T$1267,$A394,inv!$U$1:$U$1267,'DIAS DE INVENTARIO TAT'!E$1)</f>
        <v>0</v>
      </c>
      <c r="F394">
        <f>+SUMIFS(inv!$D$1:$D$1267,inv!$A$1:$A$1267,$B394,inv!$T$1:$T$1267,$A394,inv!$U$1:$U$1267,'DIAS DE INVENTARIO TAT'!F$1)</f>
        <v>0</v>
      </c>
      <c r="G394">
        <f>+SUMIFS(inv!$D$1:$D$1267,inv!$A$1:$A$1267,$B394,inv!$T$1:$T$1267,$A394,inv!$U$1:$U$1267,'DIAS DE INVENTARIO TAT'!G$1)</f>
        <v>0</v>
      </c>
      <c r="H394">
        <f>+SUMIFS(inv!$D$1:$D$1267,inv!$A$1:$A$1267,$B394,inv!$T$1:$T$1267,$A394,inv!$U$1:$U$1267,'DIAS DE INVENTARIO TAT'!H$1)</f>
        <v>0</v>
      </c>
      <c r="I394">
        <f>+SUMIFS(inv!$D$1:$D$1267,inv!$A$1:$A$1267,$B394,inv!$T$1:$T$1267,$A394,inv!$U$1:$U$1267,'DIAS DE INVENTARIO TAT'!I$1)</f>
        <v>0</v>
      </c>
      <c r="J394">
        <f>+SUMIFS(inv!$D$1:$D$1267,inv!$A$1:$A$1267,$B394,inv!$T$1:$T$1267,$A394,inv!$U$1:$U$1267,'DIAS DE INVENTARIO TAT'!J$1)</f>
        <v>0</v>
      </c>
      <c r="K394">
        <f>+SUMIFS(inv!$D$1:$D$1267,inv!$A$1:$A$1267,$B394,inv!$T$1:$T$1267,$A394,inv!$U$1:$U$1267,'DIAS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+SUMIFS(inv!$D$1:$D$1267,inv!$A$1:$A$1267,$B395,inv!$T$1:$T$1267,$A395,inv!$U$1:$U$1267,'DIAS DE INVENTARIO TAT'!E$1)</f>
        <v>0</v>
      </c>
      <c r="F395">
        <f>+SUMIFS(inv!$D$1:$D$1267,inv!$A$1:$A$1267,$B395,inv!$T$1:$T$1267,$A395,inv!$U$1:$U$1267,'DIAS DE INVENTARIO TAT'!F$1)</f>
        <v>0</v>
      </c>
      <c r="G395">
        <f>+SUMIFS(inv!$D$1:$D$1267,inv!$A$1:$A$1267,$B395,inv!$T$1:$T$1267,$A395,inv!$U$1:$U$1267,'DIAS DE INVENTARIO TAT'!G$1)</f>
        <v>0</v>
      </c>
      <c r="H395">
        <f>+SUMIFS(inv!$D$1:$D$1267,inv!$A$1:$A$1267,$B395,inv!$T$1:$T$1267,$A395,inv!$U$1:$U$1267,'DIAS DE INVENTARIO TAT'!H$1)</f>
        <v>0</v>
      </c>
      <c r="I395">
        <f>+SUMIFS(inv!$D$1:$D$1267,inv!$A$1:$A$1267,$B395,inv!$T$1:$T$1267,$A395,inv!$U$1:$U$1267,'DIAS DE INVENTARIO TAT'!I$1)</f>
        <v>0</v>
      </c>
      <c r="J395">
        <f>+SUMIFS(inv!$D$1:$D$1267,inv!$A$1:$A$1267,$B395,inv!$T$1:$T$1267,$A395,inv!$U$1:$U$1267,'DIAS DE INVENTARIO TAT'!J$1)</f>
        <v>0</v>
      </c>
      <c r="K395">
        <f>+SUMIFS(inv!$D$1:$D$1267,inv!$A$1:$A$1267,$B395,inv!$T$1:$T$1267,$A395,inv!$U$1:$U$1267,'DIAS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+SUMIFS(inv!$D$1:$D$1267,inv!$A$1:$A$1267,$B396,inv!$T$1:$T$1267,$A396,inv!$U$1:$U$1267,'DIAS DE INVENTARIO TAT'!E$1)</f>
        <v>0</v>
      </c>
      <c r="F396">
        <f>+SUMIFS(inv!$D$1:$D$1267,inv!$A$1:$A$1267,$B396,inv!$T$1:$T$1267,$A396,inv!$U$1:$U$1267,'DIAS DE INVENTARIO TAT'!F$1)</f>
        <v>0</v>
      </c>
      <c r="G396">
        <f>+SUMIFS(inv!$D$1:$D$1267,inv!$A$1:$A$1267,$B396,inv!$T$1:$T$1267,$A396,inv!$U$1:$U$1267,'DIAS DE INVENTARIO TAT'!G$1)</f>
        <v>0</v>
      </c>
      <c r="H396">
        <f>+SUMIFS(inv!$D$1:$D$1267,inv!$A$1:$A$1267,$B396,inv!$T$1:$T$1267,$A396,inv!$U$1:$U$1267,'DIAS DE INVENTARIO TAT'!H$1)</f>
        <v>0</v>
      </c>
      <c r="I396">
        <f>+SUMIFS(inv!$D$1:$D$1267,inv!$A$1:$A$1267,$B396,inv!$T$1:$T$1267,$A396,inv!$U$1:$U$1267,'DIAS DE INVENTARIO TAT'!I$1)</f>
        <v>0</v>
      </c>
      <c r="J396">
        <f>+SUMIFS(inv!$D$1:$D$1267,inv!$A$1:$A$1267,$B396,inv!$T$1:$T$1267,$A396,inv!$U$1:$U$1267,'DIAS DE INVENTARIO TAT'!J$1)</f>
        <v>0</v>
      </c>
      <c r="K396">
        <f>+SUMIFS(inv!$D$1:$D$1267,inv!$A$1:$A$1267,$B396,inv!$T$1:$T$1267,$A396,inv!$U$1:$U$1267,'DIAS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+SUMIFS(inv!$D$1:$D$1267,inv!$A$1:$A$1267,$B397,inv!$T$1:$T$1267,$A397,inv!$U$1:$U$1267,'DIAS DE INVENTARIO TAT'!E$1)</f>
        <v>0</v>
      </c>
      <c r="F397">
        <f>+SUMIFS(inv!$D$1:$D$1267,inv!$A$1:$A$1267,$B397,inv!$T$1:$T$1267,$A397,inv!$U$1:$U$1267,'DIAS DE INVENTARIO TAT'!F$1)</f>
        <v>0</v>
      </c>
      <c r="G397">
        <f>+SUMIFS(inv!$D$1:$D$1267,inv!$A$1:$A$1267,$B397,inv!$T$1:$T$1267,$A397,inv!$U$1:$U$1267,'DIAS DE INVENTARIO TAT'!G$1)</f>
        <v>0</v>
      </c>
      <c r="H397">
        <f>+SUMIFS(inv!$D$1:$D$1267,inv!$A$1:$A$1267,$B397,inv!$T$1:$T$1267,$A397,inv!$U$1:$U$1267,'DIAS DE INVENTARIO TAT'!H$1)</f>
        <v>0</v>
      </c>
      <c r="I397">
        <f>+SUMIFS(inv!$D$1:$D$1267,inv!$A$1:$A$1267,$B397,inv!$T$1:$T$1267,$A397,inv!$U$1:$U$1267,'DIAS DE INVENTARIO TAT'!I$1)</f>
        <v>0</v>
      </c>
      <c r="J397">
        <f>+SUMIFS(inv!$D$1:$D$1267,inv!$A$1:$A$1267,$B397,inv!$T$1:$T$1267,$A397,inv!$U$1:$U$1267,'DIAS DE INVENTARIO TAT'!J$1)</f>
        <v>0</v>
      </c>
      <c r="K397">
        <f>+SUMIFS(inv!$D$1:$D$1267,inv!$A$1:$A$1267,$B397,inv!$T$1:$T$1267,$A397,inv!$U$1:$U$1267,'DIAS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+SUMIFS(inv!$D$1:$D$1267,inv!$A$1:$A$1267,$B398,inv!$T$1:$T$1267,$A398,inv!$U$1:$U$1267,'DIAS DE INVENTARIO TAT'!E$1)</f>
        <v>0</v>
      </c>
      <c r="F398">
        <f>+SUMIFS(inv!$D$1:$D$1267,inv!$A$1:$A$1267,$B398,inv!$T$1:$T$1267,$A398,inv!$U$1:$U$1267,'DIAS DE INVENTARIO TAT'!F$1)</f>
        <v>0</v>
      </c>
      <c r="G398">
        <f>+SUMIFS(inv!$D$1:$D$1267,inv!$A$1:$A$1267,$B398,inv!$T$1:$T$1267,$A398,inv!$U$1:$U$1267,'DIAS DE INVENTARIO TAT'!G$1)</f>
        <v>0</v>
      </c>
      <c r="H398">
        <f>+SUMIFS(inv!$D$1:$D$1267,inv!$A$1:$A$1267,$B398,inv!$T$1:$T$1267,$A398,inv!$U$1:$U$1267,'DIAS DE INVENTARIO TAT'!H$1)</f>
        <v>0</v>
      </c>
      <c r="I398">
        <f>+SUMIFS(inv!$D$1:$D$1267,inv!$A$1:$A$1267,$B398,inv!$T$1:$T$1267,$A398,inv!$U$1:$U$1267,'DIAS DE INVENTARIO TAT'!I$1)</f>
        <v>0</v>
      </c>
      <c r="J398">
        <f>+SUMIFS(inv!$D$1:$D$1267,inv!$A$1:$A$1267,$B398,inv!$T$1:$T$1267,$A398,inv!$U$1:$U$1267,'DIAS DE INVENTARIO TAT'!J$1)</f>
        <v>0</v>
      </c>
      <c r="K398">
        <f>+SUMIFS(inv!$D$1:$D$1267,inv!$A$1:$A$1267,$B398,inv!$T$1:$T$1267,$A398,inv!$U$1:$U$1267,'DIAS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+SUMIFS(inv!$D$1:$D$1267,inv!$A$1:$A$1267,$B399,inv!$T$1:$T$1267,$A399,inv!$U$1:$U$1267,'DIAS DE INVENTARIO TAT'!E$1)</f>
        <v>0</v>
      </c>
      <c r="F399">
        <f>+SUMIFS(inv!$D$1:$D$1267,inv!$A$1:$A$1267,$B399,inv!$T$1:$T$1267,$A399,inv!$U$1:$U$1267,'DIAS DE INVENTARIO TAT'!F$1)</f>
        <v>0</v>
      </c>
      <c r="G399">
        <f>+SUMIFS(inv!$D$1:$D$1267,inv!$A$1:$A$1267,$B399,inv!$T$1:$T$1267,$A399,inv!$U$1:$U$1267,'DIAS DE INVENTARIO TAT'!G$1)</f>
        <v>0</v>
      </c>
      <c r="H399">
        <f>+SUMIFS(inv!$D$1:$D$1267,inv!$A$1:$A$1267,$B399,inv!$T$1:$T$1267,$A399,inv!$U$1:$U$1267,'DIAS DE INVENTARIO TAT'!H$1)</f>
        <v>0</v>
      </c>
      <c r="I399">
        <f>+SUMIFS(inv!$D$1:$D$1267,inv!$A$1:$A$1267,$B399,inv!$T$1:$T$1267,$A399,inv!$U$1:$U$1267,'DIAS DE INVENTARIO TAT'!I$1)</f>
        <v>0</v>
      </c>
      <c r="J399">
        <f>+SUMIFS(inv!$D$1:$D$1267,inv!$A$1:$A$1267,$B399,inv!$T$1:$T$1267,$A399,inv!$U$1:$U$1267,'DIAS DE INVENTARIO TAT'!J$1)</f>
        <v>0</v>
      </c>
      <c r="K399">
        <f>+SUMIFS(inv!$D$1:$D$1267,inv!$A$1:$A$1267,$B399,inv!$T$1:$T$1267,$A399,inv!$U$1:$U$1267,'DIAS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+SUMIFS(inv!$D$1:$D$1267,inv!$A$1:$A$1267,$B400,inv!$T$1:$T$1267,$A400,inv!$U$1:$U$1267,'DIAS DE INVENTARIO TAT'!E$1)</f>
        <v>0</v>
      </c>
      <c r="F400">
        <f>+SUMIFS(inv!$D$1:$D$1267,inv!$A$1:$A$1267,$B400,inv!$T$1:$T$1267,$A400,inv!$U$1:$U$1267,'DIAS DE INVENTARIO TAT'!F$1)</f>
        <v>0</v>
      </c>
      <c r="G400">
        <f>+SUMIFS(inv!$D$1:$D$1267,inv!$A$1:$A$1267,$B400,inv!$T$1:$T$1267,$A400,inv!$U$1:$U$1267,'DIAS DE INVENTARIO TAT'!G$1)</f>
        <v>0</v>
      </c>
      <c r="H400">
        <f>+SUMIFS(inv!$D$1:$D$1267,inv!$A$1:$A$1267,$B400,inv!$T$1:$T$1267,$A400,inv!$U$1:$U$1267,'DIAS DE INVENTARIO TAT'!H$1)</f>
        <v>0</v>
      </c>
      <c r="I400">
        <f>+SUMIFS(inv!$D$1:$D$1267,inv!$A$1:$A$1267,$B400,inv!$T$1:$T$1267,$A400,inv!$U$1:$U$1267,'DIAS DE INVENTARIO TAT'!I$1)</f>
        <v>0</v>
      </c>
      <c r="J400">
        <f>+SUMIFS(inv!$D$1:$D$1267,inv!$A$1:$A$1267,$B400,inv!$T$1:$T$1267,$A400,inv!$U$1:$U$1267,'DIAS DE INVENTARIO TAT'!J$1)</f>
        <v>0</v>
      </c>
      <c r="K400">
        <f>+SUMIFS(inv!$D$1:$D$1267,inv!$A$1:$A$1267,$B400,inv!$T$1:$T$1267,$A400,inv!$U$1:$U$1267,'DIAS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+SUMIFS(inv!$D$1:$D$1267,inv!$A$1:$A$1267,$B401,inv!$T$1:$T$1267,$A401,inv!$U$1:$U$1267,'DIAS DE INVENTARIO TAT'!E$1)</f>
        <v>0</v>
      </c>
      <c r="F401">
        <f>+SUMIFS(inv!$D$1:$D$1267,inv!$A$1:$A$1267,$B401,inv!$T$1:$T$1267,$A401,inv!$U$1:$U$1267,'DIAS DE INVENTARIO TAT'!F$1)</f>
        <v>0</v>
      </c>
      <c r="G401">
        <f>+SUMIFS(inv!$D$1:$D$1267,inv!$A$1:$A$1267,$B401,inv!$T$1:$T$1267,$A401,inv!$U$1:$U$1267,'DIAS DE INVENTARIO TAT'!G$1)</f>
        <v>0</v>
      </c>
      <c r="H401">
        <f>+SUMIFS(inv!$D$1:$D$1267,inv!$A$1:$A$1267,$B401,inv!$T$1:$T$1267,$A401,inv!$U$1:$U$1267,'DIAS DE INVENTARIO TAT'!H$1)</f>
        <v>0</v>
      </c>
      <c r="I401">
        <f>+SUMIFS(inv!$D$1:$D$1267,inv!$A$1:$A$1267,$B401,inv!$T$1:$T$1267,$A401,inv!$U$1:$U$1267,'DIAS DE INVENTARIO TAT'!I$1)</f>
        <v>0</v>
      </c>
      <c r="J401">
        <f>+SUMIFS(inv!$D$1:$D$1267,inv!$A$1:$A$1267,$B401,inv!$T$1:$T$1267,$A401,inv!$U$1:$U$1267,'DIAS DE INVENTARIO TAT'!J$1)</f>
        <v>0</v>
      </c>
      <c r="K401">
        <f>+SUMIFS(inv!$D$1:$D$1267,inv!$A$1:$A$1267,$B401,inv!$T$1:$T$1267,$A401,inv!$U$1:$U$1267,'DIAS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4058</v>
      </c>
      <c r="E402">
        <f>+SUMIFS(inv!$D$1:$D$1267,inv!$A$1:$A$1267,$B402,inv!$T$1:$T$1267,$A402,inv!$U$1:$U$1267,'DIAS DE INVENTARIO TAT'!E$1)</f>
        <v>0</v>
      </c>
      <c r="F402">
        <f>+SUMIFS(inv!$D$1:$D$1267,inv!$A$1:$A$1267,$B402,inv!$T$1:$T$1267,$A402,inv!$U$1:$U$1267,'DIAS DE INVENTARIO TAT'!F$1)</f>
        <v>0</v>
      </c>
      <c r="G402">
        <f>+SUMIFS(inv!$D$1:$D$1267,inv!$A$1:$A$1267,$B402,inv!$T$1:$T$1267,$A402,inv!$U$1:$U$1267,'DIAS DE INVENTARIO TAT'!G$1)</f>
        <v>4058</v>
      </c>
      <c r="H402">
        <f>+SUMIFS(inv!$D$1:$D$1267,inv!$A$1:$A$1267,$B402,inv!$T$1:$T$1267,$A402,inv!$U$1:$U$1267,'DIAS DE INVENTARIO TAT'!H$1)</f>
        <v>0</v>
      </c>
      <c r="I402">
        <f>+SUMIFS(inv!$D$1:$D$1267,inv!$A$1:$A$1267,$B402,inv!$T$1:$T$1267,$A402,inv!$U$1:$U$1267,'DIAS DE INVENTARIO TAT'!I$1)</f>
        <v>0</v>
      </c>
      <c r="J402">
        <f>+SUMIFS(inv!$D$1:$D$1267,inv!$A$1:$A$1267,$B402,inv!$T$1:$T$1267,$A402,inv!$U$1:$U$1267,'DIAS DE INVENTARIO TAT'!J$1)</f>
        <v>0</v>
      </c>
      <c r="K402">
        <f>+SUMIFS(inv!$D$1:$D$1267,inv!$A$1:$A$1267,$B402,inv!$T$1:$T$1267,$A402,inv!$U$1:$U$1267,'DIAS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+SUMIFS(inv!$D$1:$D$1267,inv!$A$1:$A$1267,$B403,inv!$T$1:$T$1267,$A403,inv!$U$1:$U$1267,'DIAS DE INVENTARIO TAT'!E$1)</f>
        <v>0</v>
      </c>
      <c r="F403">
        <f>+SUMIFS(inv!$D$1:$D$1267,inv!$A$1:$A$1267,$B403,inv!$T$1:$T$1267,$A403,inv!$U$1:$U$1267,'DIAS DE INVENTARIO TAT'!F$1)</f>
        <v>0</v>
      </c>
      <c r="G403">
        <f>+SUMIFS(inv!$D$1:$D$1267,inv!$A$1:$A$1267,$B403,inv!$T$1:$T$1267,$A403,inv!$U$1:$U$1267,'DIAS DE INVENTARIO TAT'!G$1)</f>
        <v>0</v>
      </c>
      <c r="H403">
        <f>+SUMIFS(inv!$D$1:$D$1267,inv!$A$1:$A$1267,$B403,inv!$T$1:$T$1267,$A403,inv!$U$1:$U$1267,'DIAS DE INVENTARIO TAT'!H$1)</f>
        <v>0</v>
      </c>
      <c r="I403">
        <f>+SUMIFS(inv!$D$1:$D$1267,inv!$A$1:$A$1267,$B403,inv!$T$1:$T$1267,$A403,inv!$U$1:$U$1267,'DIAS DE INVENTARIO TAT'!I$1)</f>
        <v>0</v>
      </c>
      <c r="J403">
        <f>+SUMIFS(inv!$D$1:$D$1267,inv!$A$1:$A$1267,$B403,inv!$T$1:$T$1267,$A403,inv!$U$1:$U$1267,'DIAS DE INVENTARIO TAT'!J$1)</f>
        <v>0</v>
      </c>
      <c r="K403">
        <f>+SUMIFS(inv!$D$1:$D$1267,inv!$A$1:$A$1267,$B403,inv!$T$1:$T$1267,$A403,inv!$U$1:$U$1267,'DIAS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+SUMIFS(inv!$D$1:$D$1267,inv!$A$1:$A$1267,$B404,inv!$T$1:$T$1267,$A404,inv!$U$1:$U$1267,'DIAS DE INVENTARIO TAT'!E$1)</f>
        <v>0</v>
      </c>
      <c r="F404">
        <f>+SUMIFS(inv!$D$1:$D$1267,inv!$A$1:$A$1267,$B404,inv!$T$1:$T$1267,$A404,inv!$U$1:$U$1267,'DIAS DE INVENTARIO TAT'!F$1)</f>
        <v>0</v>
      </c>
      <c r="G404">
        <f>+SUMIFS(inv!$D$1:$D$1267,inv!$A$1:$A$1267,$B404,inv!$T$1:$T$1267,$A404,inv!$U$1:$U$1267,'DIAS DE INVENTARIO TAT'!G$1)</f>
        <v>0</v>
      </c>
      <c r="H404">
        <f>+SUMIFS(inv!$D$1:$D$1267,inv!$A$1:$A$1267,$B404,inv!$T$1:$T$1267,$A404,inv!$U$1:$U$1267,'DIAS DE INVENTARIO TAT'!H$1)</f>
        <v>0</v>
      </c>
      <c r="I404">
        <f>+SUMIFS(inv!$D$1:$D$1267,inv!$A$1:$A$1267,$B404,inv!$T$1:$T$1267,$A404,inv!$U$1:$U$1267,'DIAS DE INVENTARIO TAT'!I$1)</f>
        <v>0</v>
      </c>
      <c r="J404">
        <f>+SUMIFS(inv!$D$1:$D$1267,inv!$A$1:$A$1267,$B404,inv!$T$1:$T$1267,$A404,inv!$U$1:$U$1267,'DIAS DE INVENTARIO TAT'!J$1)</f>
        <v>0</v>
      </c>
      <c r="K404">
        <f>+SUMIFS(inv!$D$1:$D$1267,inv!$A$1:$A$1267,$B404,inv!$T$1:$T$1267,$A404,inv!$U$1:$U$1267,'DIAS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+SUMIFS(inv!$D$1:$D$1267,inv!$A$1:$A$1267,$B405,inv!$T$1:$T$1267,$A405,inv!$U$1:$U$1267,'DIAS DE INVENTARIO TAT'!E$1)</f>
        <v>0</v>
      </c>
      <c r="F405">
        <f>+SUMIFS(inv!$D$1:$D$1267,inv!$A$1:$A$1267,$B405,inv!$T$1:$T$1267,$A405,inv!$U$1:$U$1267,'DIAS DE INVENTARIO TAT'!F$1)</f>
        <v>0</v>
      </c>
      <c r="G405">
        <f>+SUMIFS(inv!$D$1:$D$1267,inv!$A$1:$A$1267,$B405,inv!$T$1:$T$1267,$A405,inv!$U$1:$U$1267,'DIAS DE INVENTARIO TAT'!G$1)</f>
        <v>0</v>
      </c>
      <c r="H405">
        <f>+SUMIFS(inv!$D$1:$D$1267,inv!$A$1:$A$1267,$B405,inv!$T$1:$T$1267,$A405,inv!$U$1:$U$1267,'DIAS DE INVENTARIO TAT'!H$1)</f>
        <v>0</v>
      </c>
      <c r="I405">
        <f>+SUMIFS(inv!$D$1:$D$1267,inv!$A$1:$A$1267,$B405,inv!$T$1:$T$1267,$A405,inv!$U$1:$U$1267,'DIAS DE INVENTARIO TAT'!I$1)</f>
        <v>0</v>
      </c>
      <c r="J405">
        <f>+SUMIFS(inv!$D$1:$D$1267,inv!$A$1:$A$1267,$B405,inv!$T$1:$T$1267,$A405,inv!$U$1:$U$1267,'DIAS DE INVENTARIO TAT'!J$1)</f>
        <v>0</v>
      </c>
      <c r="K405">
        <f>+SUMIFS(inv!$D$1:$D$1267,inv!$A$1:$A$1267,$B405,inv!$T$1:$T$1267,$A405,inv!$U$1:$U$1267,'DIAS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+SUMIFS(inv!$D$1:$D$1267,inv!$A$1:$A$1267,$B406,inv!$T$1:$T$1267,$A406,inv!$U$1:$U$1267,'DIAS DE INVENTARIO TAT'!E$1)</f>
        <v>0</v>
      </c>
      <c r="F406">
        <f>+SUMIFS(inv!$D$1:$D$1267,inv!$A$1:$A$1267,$B406,inv!$T$1:$T$1267,$A406,inv!$U$1:$U$1267,'DIAS DE INVENTARIO TAT'!F$1)</f>
        <v>0</v>
      </c>
      <c r="G406">
        <f>+SUMIFS(inv!$D$1:$D$1267,inv!$A$1:$A$1267,$B406,inv!$T$1:$T$1267,$A406,inv!$U$1:$U$1267,'DIAS DE INVENTARIO TAT'!G$1)</f>
        <v>0</v>
      </c>
      <c r="H406">
        <f>+SUMIFS(inv!$D$1:$D$1267,inv!$A$1:$A$1267,$B406,inv!$T$1:$T$1267,$A406,inv!$U$1:$U$1267,'DIAS DE INVENTARIO TAT'!H$1)</f>
        <v>0</v>
      </c>
      <c r="I406">
        <f>+SUMIFS(inv!$D$1:$D$1267,inv!$A$1:$A$1267,$B406,inv!$T$1:$T$1267,$A406,inv!$U$1:$U$1267,'DIAS DE INVENTARIO TAT'!I$1)</f>
        <v>0</v>
      </c>
      <c r="J406">
        <f>+SUMIFS(inv!$D$1:$D$1267,inv!$A$1:$A$1267,$B406,inv!$T$1:$T$1267,$A406,inv!$U$1:$U$1267,'DIAS DE INVENTARIO TAT'!J$1)</f>
        <v>0</v>
      </c>
      <c r="K406">
        <f>+SUMIFS(inv!$D$1:$D$1267,inv!$A$1:$A$1267,$B406,inv!$T$1:$T$1267,$A406,inv!$U$1:$U$1267,'DIAS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+SUMIFS(inv!$D$1:$D$1267,inv!$A$1:$A$1267,$B407,inv!$T$1:$T$1267,$A407,inv!$U$1:$U$1267,'DIAS DE INVENTARIO TAT'!E$1)</f>
        <v>0</v>
      </c>
      <c r="F407">
        <f>+SUMIFS(inv!$D$1:$D$1267,inv!$A$1:$A$1267,$B407,inv!$T$1:$T$1267,$A407,inv!$U$1:$U$1267,'DIAS DE INVENTARIO TAT'!F$1)</f>
        <v>0</v>
      </c>
      <c r="G407">
        <f>+SUMIFS(inv!$D$1:$D$1267,inv!$A$1:$A$1267,$B407,inv!$T$1:$T$1267,$A407,inv!$U$1:$U$1267,'DIAS DE INVENTARIO TAT'!G$1)</f>
        <v>0</v>
      </c>
      <c r="H407">
        <f>+SUMIFS(inv!$D$1:$D$1267,inv!$A$1:$A$1267,$B407,inv!$T$1:$T$1267,$A407,inv!$U$1:$U$1267,'DIAS DE INVENTARIO TAT'!H$1)</f>
        <v>0</v>
      </c>
      <c r="I407">
        <f>+SUMIFS(inv!$D$1:$D$1267,inv!$A$1:$A$1267,$B407,inv!$T$1:$T$1267,$A407,inv!$U$1:$U$1267,'DIAS DE INVENTARIO TAT'!I$1)</f>
        <v>0</v>
      </c>
      <c r="J407">
        <f>+SUMIFS(inv!$D$1:$D$1267,inv!$A$1:$A$1267,$B407,inv!$T$1:$T$1267,$A407,inv!$U$1:$U$1267,'DIAS DE INVENTARIO TAT'!J$1)</f>
        <v>0</v>
      </c>
      <c r="K407">
        <f>+SUMIFS(inv!$D$1:$D$1267,inv!$A$1:$A$1267,$B407,inv!$T$1:$T$1267,$A407,inv!$U$1:$U$1267,'DIAS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+SUMIFS(inv!$D$1:$D$1267,inv!$A$1:$A$1267,$B408,inv!$T$1:$T$1267,$A408,inv!$U$1:$U$1267,'DIAS DE INVENTARIO TAT'!E$1)</f>
        <v>0</v>
      </c>
      <c r="F408">
        <f>+SUMIFS(inv!$D$1:$D$1267,inv!$A$1:$A$1267,$B408,inv!$T$1:$T$1267,$A408,inv!$U$1:$U$1267,'DIAS DE INVENTARIO TAT'!F$1)</f>
        <v>0</v>
      </c>
      <c r="G408">
        <f>+SUMIFS(inv!$D$1:$D$1267,inv!$A$1:$A$1267,$B408,inv!$T$1:$T$1267,$A408,inv!$U$1:$U$1267,'DIAS DE INVENTARIO TAT'!G$1)</f>
        <v>0</v>
      </c>
      <c r="H408">
        <f>+SUMIFS(inv!$D$1:$D$1267,inv!$A$1:$A$1267,$B408,inv!$T$1:$T$1267,$A408,inv!$U$1:$U$1267,'DIAS DE INVENTARIO TAT'!H$1)</f>
        <v>0</v>
      </c>
      <c r="I408">
        <f>+SUMIFS(inv!$D$1:$D$1267,inv!$A$1:$A$1267,$B408,inv!$T$1:$T$1267,$A408,inv!$U$1:$U$1267,'DIAS DE INVENTARIO TAT'!I$1)</f>
        <v>0</v>
      </c>
      <c r="J408">
        <f>+SUMIFS(inv!$D$1:$D$1267,inv!$A$1:$A$1267,$B408,inv!$T$1:$T$1267,$A408,inv!$U$1:$U$1267,'DIAS DE INVENTARIO TAT'!J$1)</f>
        <v>0</v>
      </c>
      <c r="K408">
        <f>+SUMIFS(inv!$D$1:$D$1267,inv!$A$1:$A$1267,$B408,inv!$T$1:$T$1267,$A408,inv!$U$1:$U$1267,'DIAS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+SUMIFS(inv!$D$1:$D$1267,inv!$A$1:$A$1267,$B409,inv!$T$1:$T$1267,$A409,inv!$U$1:$U$1267,'DIAS DE INVENTARIO TAT'!E$1)</f>
        <v>0</v>
      </c>
      <c r="F409">
        <f>+SUMIFS(inv!$D$1:$D$1267,inv!$A$1:$A$1267,$B409,inv!$T$1:$T$1267,$A409,inv!$U$1:$U$1267,'DIAS DE INVENTARIO TAT'!F$1)</f>
        <v>0</v>
      </c>
      <c r="G409">
        <f>+SUMIFS(inv!$D$1:$D$1267,inv!$A$1:$A$1267,$B409,inv!$T$1:$T$1267,$A409,inv!$U$1:$U$1267,'DIAS DE INVENTARIO TAT'!G$1)</f>
        <v>0</v>
      </c>
      <c r="H409">
        <f>+SUMIFS(inv!$D$1:$D$1267,inv!$A$1:$A$1267,$B409,inv!$T$1:$T$1267,$A409,inv!$U$1:$U$1267,'DIAS DE INVENTARIO TAT'!H$1)</f>
        <v>0</v>
      </c>
      <c r="I409">
        <f>+SUMIFS(inv!$D$1:$D$1267,inv!$A$1:$A$1267,$B409,inv!$T$1:$T$1267,$A409,inv!$U$1:$U$1267,'DIAS DE INVENTARIO TAT'!I$1)</f>
        <v>0</v>
      </c>
      <c r="J409">
        <f>+SUMIFS(inv!$D$1:$D$1267,inv!$A$1:$A$1267,$B409,inv!$T$1:$T$1267,$A409,inv!$U$1:$U$1267,'DIAS DE INVENTARIO TAT'!J$1)</f>
        <v>0</v>
      </c>
      <c r="K409">
        <f>+SUMIFS(inv!$D$1:$D$1267,inv!$A$1:$A$1267,$B409,inv!$T$1:$T$1267,$A409,inv!$U$1:$U$1267,'DIAS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+SUMIFS(inv!$D$1:$D$1267,inv!$A$1:$A$1267,$B410,inv!$T$1:$T$1267,$A410,inv!$U$1:$U$1267,'DIAS DE INVENTARIO TAT'!E$1)</f>
        <v>0</v>
      </c>
      <c r="F410">
        <f>+SUMIFS(inv!$D$1:$D$1267,inv!$A$1:$A$1267,$B410,inv!$T$1:$T$1267,$A410,inv!$U$1:$U$1267,'DIAS DE INVENTARIO TAT'!F$1)</f>
        <v>0</v>
      </c>
      <c r="G410">
        <f>+SUMIFS(inv!$D$1:$D$1267,inv!$A$1:$A$1267,$B410,inv!$T$1:$T$1267,$A410,inv!$U$1:$U$1267,'DIAS DE INVENTARIO TAT'!G$1)</f>
        <v>0</v>
      </c>
      <c r="H410">
        <f>+SUMIFS(inv!$D$1:$D$1267,inv!$A$1:$A$1267,$B410,inv!$T$1:$T$1267,$A410,inv!$U$1:$U$1267,'DIAS DE INVENTARIO TAT'!H$1)</f>
        <v>0</v>
      </c>
      <c r="I410">
        <f>+SUMIFS(inv!$D$1:$D$1267,inv!$A$1:$A$1267,$B410,inv!$T$1:$T$1267,$A410,inv!$U$1:$U$1267,'DIAS DE INVENTARIO TAT'!I$1)</f>
        <v>0</v>
      </c>
      <c r="J410">
        <f>+SUMIFS(inv!$D$1:$D$1267,inv!$A$1:$A$1267,$B410,inv!$T$1:$T$1267,$A410,inv!$U$1:$U$1267,'DIAS DE INVENTARIO TAT'!J$1)</f>
        <v>0</v>
      </c>
      <c r="K410">
        <f>+SUMIFS(inv!$D$1:$D$1267,inv!$A$1:$A$1267,$B410,inv!$T$1:$T$1267,$A410,inv!$U$1:$U$1267,'DIAS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+SUMIFS(inv!$D$1:$D$1267,inv!$A$1:$A$1267,$B411,inv!$T$1:$T$1267,$A411,inv!$U$1:$U$1267,'DIAS DE INVENTARIO TAT'!E$1)</f>
        <v>0</v>
      </c>
      <c r="F411">
        <f>+SUMIFS(inv!$D$1:$D$1267,inv!$A$1:$A$1267,$B411,inv!$T$1:$T$1267,$A411,inv!$U$1:$U$1267,'DIAS DE INVENTARIO TAT'!F$1)</f>
        <v>0</v>
      </c>
      <c r="G411">
        <f>+SUMIFS(inv!$D$1:$D$1267,inv!$A$1:$A$1267,$B411,inv!$T$1:$T$1267,$A411,inv!$U$1:$U$1267,'DIAS DE INVENTARIO TAT'!G$1)</f>
        <v>0</v>
      </c>
      <c r="H411">
        <f>+SUMIFS(inv!$D$1:$D$1267,inv!$A$1:$A$1267,$B411,inv!$T$1:$T$1267,$A411,inv!$U$1:$U$1267,'DIAS DE INVENTARIO TAT'!H$1)</f>
        <v>0</v>
      </c>
      <c r="I411">
        <f>+SUMIFS(inv!$D$1:$D$1267,inv!$A$1:$A$1267,$B411,inv!$T$1:$T$1267,$A411,inv!$U$1:$U$1267,'DIAS DE INVENTARIO TAT'!I$1)</f>
        <v>0</v>
      </c>
      <c r="J411">
        <f>+SUMIFS(inv!$D$1:$D$1267,inv!$A$1:$A$1267,$B411,inv!$T$1:$T$1267,$A411,inv!$U$1:$U$1267,'DIAS DE INVENTARIO TAT'!J$1)</f>
        <v>0</v>
      </c>
      <c r="K411">
        <f>+SUMIFS(inv!$D$1:$D$1267,inv!$A$1:$A$1267,$B411,inv!$T$1:$T$1267,$A411,inv!$U$1:$U$1267,'DIAS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+SUMIFS(inv!$D$1:$D$1267,inv!$A$1:$A$1267,$B412,inv!$T$1:$T$1267,$A412,inv!$U$1:$U$1267,'DIAS DE INVENTARIO TAT'!E$1)</f>
        <v>0</v>
      </c>
      <c r="F412">
        <f>+SUMIFS(inv!$D$1:$D$1267,inv!$A$1:$A$1267,$B412,inv!$T$1:$T$1267,$A412,inv!$U$1:$U$1267,'DIAS DE INVENTARIO TAT'!F$1)</f>
        <v>0</v>
      </c>
      <c r="G412">
        <f>+SUMIFS(inv!$D$1:$D$1267,inv!$A$1:$A$1267,$B412,inv!$T$1:$T$1267,$A412,inv!$U$1:$U$1267,'DIAS DE INVENTARIO TAT'!G$1)</f>
        <v>0</v>
      </c>
      <c r="H412">
        <f>+SUMIFS(inv!$D$1:$D$1267,inv!$A$1:$A$1267,$B412,inv!$T$1:$T$1267,$A412,inv!$U$1:$U$1267,'DIAS DE INVENTARIO TAT'!H$1)</f>
        <v>0</v>
      </c>
      <c r="I412">
        <f>+SUMIFS(inv!$D$1:$D$1267,inv!$A$1:$A$1267,$B412,inv!$T$1:$T$1267,$A412,inv!$U$1:$U$1267,'DIAS DE INVENTARIO TAT'!I$1)</f>
        <v>0</v>
      </c>
      <c r="J412">
        <f>+SUMIFS(inv!$D$1:$D$1267,inv!$A$1:$A$1267,$B412,inv!$T$1:$T$1267,$A412,inv!$U$1:$U$1267,'DIAS DE INVENTARIO TAT'!J$1)</f>
        <v>0</v>
      </c>
      <c r="K412">
        <f>+SUMIFS(inv!$D$1:$D$1267,inv!$A$1:$A$1267,$B412,inv!$T$1:$T$1267,$A412,inv!$U$1:$U$1267,'DIAS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+SUMIFS(inv!$D$1:$D$1267,inv!$A$1:$A$1267,$B413,inv!$T$1:$T$1267,$A413,inv!$U$1:$U$1267,'DIAS DE INVENTARIO TAT'!E$1)</f>
        <v>0</v>
      </c>
      <c r="F413">
        <f>+SUMIFS(inv!$D$1:$D$1267,inv!$A$1:$A$1267,$B413,inv!$T$1:$T$1267,$A413,inv!$U$1:$U$1267,'DIAS DE INVENTARIO TAT'!F$1)</f>
        <v>0</v>
      </c>
      <c r="G413">
        <f>+SUMIFS(inv!$D$1:$D$1267,inv!$A$1:$A$1267,$B413,inv!$T$1:$T$1267,$A413,inv!$U$1:$U$1267,'DIAS DE INVENTARIO TAT'!G$1)</f>
        <v>0</v>
      </c>
      <c r="H413">
        <f>+SUMIFS(inv!$D$1:$D$1267,inv!$A$1:$A$1267,$B413,inv!$T$1:$T$1267,$A413,inv!$U$1:$U$1267,'DIAS DE INVENTARIO TAT'!H$1)</f>
        <v>0</v>
      </c>
      <c r="I413">
        <f>+SUMIFS(inv!$D$1:$D$1267,inv!$A$1:$A$1267,$B413,inv!$T$1:$T$1267,$A413,inv!$U$1:$U$1267,'DIAS DE INVENTARIO TAT'!I$1)</f>
        <v>0</v>
      </c>
      <c r="J413">
        <f>+SUMIFS(inv!$D$1:$D$1267,inv!$A$1:$A$1267,$B413,inv!$T$1:$T$1267,$A413,inv!$U$1:$U$1267,'DIAS DE INVENTARIO TAT'!J$1)</f>
        <v>0</v>
      </c>
      <c r="K413">
        <f>+SUMIFS(inv!$D$1:$D$1267,inv!$A$1:$A$1267,$B413,inv!$T$1:$T$1267,$A413,inv!$U$1:$U$1267,'DIAS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+SUMIFS(inv!$D$1:$D$1267,inv!$A$1:$A$1267,$B414,inv!$T$1:$T$1267,$A414,inv!$U$1:$U$1267,'DIAS DE INVENTARIO TAT'!E$1)</f>
        <v>0</v>
      </c>
      <c r="F414">
        <f>+SUMIFS(inv!$D$1:$D$1267,inv!$A$1:$A$1267,$B414,inv!$T$1:$T$1267,$A414,inv!$U$1:$U$1267,'DIAS DE INVENTARIO TAT'!F$1)</f>
        <v>0</v>
      </c>
      <c r="G414">
        <f>+SUMIFS(inv!$D$1:$D$1267,inv!$A$1:$A$1267,$B414,inv!$T$1:$T$1267,$A414,inv!$U$1:$U$1267,'DIAS DE INVENTARIO TAT'!G$1)</f>
        <v>0</v>
      </c>
      <c r="H414">
        <f>+SUMIFS(inv!$D$1:$D$1267,inv!$A$1:$A$1267,$B414,inv!$T$1:$T$1267,$A414,inv!$U$1:$U$1267,'DIAS DE INVENTARIO TAT'!H$1)</f>
        <v>0</v>
      </c>
      <c r="I414">
        <f>+SUMIFS(inv!$D$1:$D$1267,inv!$A$1:$A$1267,$B414,inv!$T$1:$T$1267,$A414,inv!$U$1:$U$1267,'DIAS DE INVENTARIO TAT'!I$1)</f>
        <v>0</v>
      </c>
      <c r="J414">
        <f>+SUMIFS(inv!$D$1:$D$1267,inv!$A$1:$A$1267,$B414,inv!$T$1:$T$1267,$A414,inv!$U$1:$U$1267,'DIAS DE INVENTARIO TAT'!J$1)</f>
        <v>0</v>
      </c>
      <c r="K414">
        <f>+SUMIFS(inv!$D$1:$D$1267,inv!$A$1:$A$1267,$B414,inv!$T$1:$T$1267,$A414,inv!$U$1:$U$1267,'DIAS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+SUMIFS(inv!$D$1:$D$1267,inv!$A$1:$A$1267,$B415,inv!$T$1:$T$1267,$A415,inv!$U$1:$U$1267,'DIAS DE INVENTARIO TAT'!E$1)</f>
        <v>0</v>
      </c>
      <c r="F415">
        <f>+SUMIFS(inv!$D$1:$D$1267,inv!$A$1:$A$1267,$B415,inv!$T$1:$T$1267,$A415,inv!$U$1:$U$1267,'DIAS DE INVENTARIO TAT'!F$1)</f>
        <v>0</v>
      </c>
      <c r="G415">
        <f>+SUMIFS(inv!$D$1:$D$1267,inv!$A$1:$A$1267,$B415,inv!$T$1:$T$1267,$A415,inv!$U$1:$U$1267,'DIAS DE INVENTARIO TAT'!G$1)</f>
        <v>0</v>
      </c>
      <c r="H415">
        <f>+SUMIFS(inv!$D$1:$D$1267,inv!$A$1:$A$1267,$B415,inv!$T$1:$T$1267,$A415,inv!$U$1:$U$1267,'DIAS DE INVENTARIO TAT'!H$1)</f>
        <v>0</v>
      </c>
      <c r="I415">
        <f>+SUMIFS(inv!$D$1:$D$1267,inv!$A$1:$A$1267,$B415,inv!$T$1:$T$1267,$A415,inv!$U$1:$U$1267,'DIAS DE INVENTARIO TAT'!I$1)</f>
        <v>0</v>
      </c>
      <c r="J415">
        <f>+SUMIFS(inv!$D$1:$D$1267,inv!$A$1:$A$1267,$B415,inv!$T$1:$T$1267,$A415,inv!$U$1:$U$1267,'DIAS DE INVENTARIO TAT'!J$1)</f>
        <v>0</v>
      </c>
      <c r="K415">
        <f>+SUMIFS(inv!$D$1:$D$1267,inv!$A$1:$A$1267,$B415,inv!$T$1:$T$1267,$A415,inv!$U$1:$U$1267,'DIAS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+SUMIFS(inv!$D$1:$D$1267,inv!$A$1:$A$1267,$B416,inv!$T$1:$T$1267,$A416,inv!$U$1:$U$1267,'DIAS DE INVENTARIO TAT'!E$1)</f>
        <v>0</v>
      </c>
      <c r="F416">
        <f>+SUMIFS(inv!$D$1:$D$1267,inv!$A$1:$A$1267,$B416,inv!$T$1:$T$1267,$A416,inv!$U$1:$U$1267,'DIAS DE INVENTARIO TAT'!F$1)</f>
        <v>0</v>
      </c>
      <c r="G416">
        <f>+SUMIFS(inv!$D$1:$D$1267,inv!$A$1:$A$1267,$B416,inv!$T$1:$T$1267,$A416,inv!$U$1:$U$1267,'DIAS DE INVENTARIO TAT'!G$1)</f>
        <v>0</v>
      </c>
      <c r="H416">
        <f>+SUMIFS(inv!$D$1:$D$1267,inv!$A$1:$A$1267,$B416,inv!$T$1:$T$1267,$A416,inv!$U$1:$U$1267,'DIAS DE INVENTARIO TAT'!H$1)</f>
        <v>0</v>
      </c>
      <c r="I416">
        <f>+SUMIFS(inv!$D$1:$D$1267,inv!$A$1:$A$1267,$B416,inv!$T$1:$T$1267,$A416,inv!$U$1:$U$1267,'DIAS DE INVENTARIO TAT'!I$1)</f>
        <v>0</v>
      </c>
      <c r="J416">
        <f>+SUMIFS(inv!$D$1:$D$1267,inv!$A$1:$A$1267,$B416,inv!$T$1:$T$1267,$A416,inv!$U$1:$U$1267,'DIAS DE INVENTARIO TAT'!J$1)</f>
        <v>0</v>
      </c>
      <c r="K416">
        <f>+SUMIFS(inv!$D$1:$D$1267,inv!$A$1:$A$1267,$B416,inv!$T$1:$T$1267,$A416,inv!$U$1:$U$1267,'DIAS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+SUMIFS(inv!$D$1:$D$1267,inv!$A$1:$A$1267,$B417,inv!$T$1:$T$1267,$A417,inv!$U$1:$U$1267,'DIAS DE INVENTARIO TAT'!E$1)</f>
        <v>0</v>
      </c>
      <c r="F417">
        <f>+SUMIFS(inv!$D$1:$D$1267,inv!$A$1:$A$1267,$B417,inv!$T$1:$T$1267,$A417,inv!$U$1:$U$1267,'DIAS DE INVENTARIO TAT'!F$1)</f>
        <v>0</v>
      </c>
      <c r="G417">
        <f>+SUMIFS(inv!$D$1:$D$1267,inv!$A$1:$A$1267,$B417,inv!$T$1:$T$1267,$A417,inv!$U$1:$U$1267,'DIAS DE INVENTARIO TAT'!G$1)</f>
        <v>0</v>
      </c>
      <c r="H417">
        <f>+SUMIFS(inv!$D$1:$D$1267,inv!$A$1:$A$1267,$B417,inv!$T$1:$T$1267,$A417,inv!$U$1:$U$1267,'DIAS DE INVENTARIO TAT'!H$1)</f>
        <v>0</v>
      </c>
      <c r="I417">
        <f>+SUMIFS(inv!$D$1:$D$1267,inv!$A$1:$A$1267,$B417,inv!$T$1:$T$1267,$A417,inv!$U$1:$U$1267,'DIAS DE INVENTARIO TAT'!I$1)</f>
        <v>0</v>
      </c>
      <c r="J417">
        <f>+SUMIFS(inv!$D$1:$D$1267,inv!$A$1:$A$1267,$B417,inv!$T$1:$T$1267,$A417,inv!$U$1:$U$1267,'DIAS DE INVENTARIO TAT'!J$1)</f>
        <v>0</v>
      </c>
      <c r="K417">
        <f>+SUMIFS(inv!$D$1:$D$1267,inv!$A$1:$A$1267,$B417,inv!$T$1:$T$1267,$A417,inv!$U$1:$U$1267,'DIAS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+SUMIFS(inv!$D$1:$D$1267,inv!$A$1:$A$1267,$B418,inv!$T$1:$T$1267,$A418,inv!$U$1:$U$1267,'DIAS DE INVENTARIO TAT'!E$1)</f>
        <v>0</v>
      </c>
      <c r="F418">
        <f>+SUMIFS(inv!$D$1:$D$1267,inv!$A$1:$A$1267,$B418,inv!$T$1:$T$1267,$A418,inv!$U$1:$U$1267,'DIAS DE INVENTARIO TAT'!F$1)</f>
        <v>0</v>
      </c>
      <c r="G418">
        <f>+SUMIFS(inv!$D$1:$D$1267,inv!$A$1:$A$1267,$B418,inv!$T$1:$T$1267,$A418,inv!$U$1:$U$1267,'DIAS DE INVENTARIO TAT'!G$1)</f>
        <v>0</v>
      </c>
      <c r="H418">
        <f>+SUMIFS(inv!$D$1:$D$1267,inv!$A$1:$A$1267,$B418,inv!$T$1:$T$1267,$A418,inv!$U$1:$U$1267,'DIAS DE INVENTARIO TAT'!H$1)</f>
        <v>0</v>
      </c>
      <c r="I418">
        <f>+SUMIFS(inv!$D$1:$D$1267,inv!$A$1:$A$1267,$B418,inv!$T$1:$T$1267,$A418,inv!$U$1:$U$1267,'DIAS DE INVENTARIO TAT'!I$1)</f>
        <v>0</v>
      </c>
      <c r="J418">
        <f>+SUMIFS(inv!$D$1:$D$1267,inv!$A$1:$A$1267,$B418,inv!$T$1:$T$1267,$A418,inv!$U$1:$U$1267,'DIAS DE INVENTARIO TAT'!J$1)</f>
        <v>0</v>
      </c>
      <c r="K418">
        <f>+SUMIFS(inv!$D$1:$D$1267,inv!$A$1:$A$1267,$B418,inv!$T$1:$T$1267,$A418,inv!$U$1:$U$1267,'DIAS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+SUMIFS(inv!$D$1:$D$1267,inv!$A$1:$A$1267,$B419,inv!$T$1:$T$1267,$A419,inv!$U$1:$U$1267,'DIAS DE INVENTARIO TAT'!E$1)</f>
        <v>0</v>
      </c>
      <c r="F419">
        <f>+SUMIFS(inv!$D$1:$D$1267,inv!$A$1:$A$1267,$B419,inv!$T$1:$T$1267,$A419,inv!$U$1:$U$1267,'DIAS DE INVENTARIO TAT'!F$1)</f>
        <v>0</v>
      </c>
      <c r="G419">
        <f>+SUMIFS(inv!$D$1:$D$1267,inv!$A$1:$A$1267,$B419,inv!$T$1:$T$1267,$A419,inv!$U$1:$U$1267,'DIAS DE INVENTARIO TAT'!G$1)</f>
        <v>0</v>
      </c>
      <c r="H419">
        <f>+SUMIFS(inv!$D$1:$D$1267,inv!$A$1:$A$1267,$B419,inv!$T$1:$T$1267,$A419,inv!$U$1:$U$1267,'DIAS DE INVENTARIO TAT'!H$1)</f>
        <v>0</v>
      </c>
      <c r="I419">
        <f>+SUMIFS(inv!$D$1:$D$1267,inv!$A$1:$A$1267,$B419,inv!$T$1:$T$1267,$A419,inv!$U$1:$U$1267,'DIAS DE INVENTARIO TAT'!I$1)</f>
        <v>0</v>
      </c>
      <c r="J419">
        <f>+SUMIFS(inv!$D$1:$D$1267,inv!$A$1:$A$1267,$B419,inv!$T$1:$T$1267,$A419,inv!$U$1:$U$1267,'DIAS DE INVENTARIO TAT'!J$1)</f>
        <v>0</v>
      </c>
      <c r="K419">
        <f>+SUMIFS(inv!$D$1:$D$1267,inv!$A$1:$A$1267,$B419,inv!$T$1:$T$1267,$A419,inv!$U$1:$U$1267,'DIAS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+SUMIFS(inv!$D$1:$D$1267,inv!$A$1:$A$1267,$B420,inv!$T$1:$T$1267,$A420,inv!$U$1:$U$1267,'DIAS DE INVENTARIO TAT'!E$1)</f>
        <v>0</v>
      </c>
      <c r="F420">
        <f>+SUMIFS(inv!$D$1:$D$1267,inv!$A$1:$A$1267,$B420,inv!$T$1:$T$1267,$A420,inv!$U$1:$U$1267,'DIAS DE INVENTARIO TAT'!F$1)</f>
        <v>0</v>
      </c>
      <c r="G420">
        <f>+SUMIFS(inv!$D$1:$D$1267,inv!$A$1:$A$1267,$B420,inv!$T$1:$T$1267,$A420,inv!$U$1:$U$1267,'DIAS DE INVENTARIO TAT'!G$1)</f>
        <v>0</v>
      </c>
      <c r="H420">
        <f>+SUMIFS(inv!$D$1:$D$1267,inv!$A$1:$A$1267,$B420,inv!$T$1:$T$1267,$A420,inv!$U$1:$U$1267,'DIAS DE INVENTARIO TAT'!H$1)</f>
        <v>0</v>
      </c>
      <c r="I420">
        <f>+SUMIFS(inv!$D$1:$D$1267,inv!$A$1:$A$1267,$B420,inv!$T$1:$T$1267,$A420,inv!$U$1:$U$1267,'DIAS DE INVENTARIO TAT'!I$1)</f>
        <v>0</v>
      </c>
      <c r="J420">
        <f>+SUMIFS(inv!$D$1:$D$1267,inv!$A$1:$A$1267,$B420,inv!$T$1:$T$1267,$A420,inv!$U$1:$U$1267,'DIAS DE INVENTARIO TAT'!J$1)</f>
        <v>0</v>
      </c>
      <c r="K420">
        <f>+SUMIFS(inv!$D$1:$D$1267,inv!$A$1:$A$1267,$B420,inv!$T$1:$T$1267,$A420,inv!$U$1:$U$1267,'DIAS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+SUMIFS(inv!$D$1:$D$1267,inv!$A$1:$A$1267,$B421,inv!$T$1:$T$1267,$A421,inv!$U$1:$U$1267,'DIAS DE INVENTARIO TAT'!E$1)</f>
        <v>0</v>
      </c>
      <c r="F421">
        <f>+SUMIFS(inv!$D$1:$D$1267,inv!$A$1:$A$1267,$B421,inv!$T$1:$T$1267,$A421,inv!$U$1:$U$1267,'DIAS DE INVENTARIO TAT'!F$1)</f>
        <v>0</v>
      </c>
      <c r="G421">
        <f>+SUMIFS(inv!$D$1:$D$1267,inv!$A$1:$A$1267,$B421,inv!$T$1:$T$1267,$A421,inv!$U$1:$U$1267,'DIAS DE INVENTARIO TAT'!G$1)</f>
        <v>0</v>
      </c>
      <c r="H421">
        <f>+SUMIFS(inv!$D$1:$D$1267,inv!$A$1:$A$1267,$B421,inv!$T$1:$T$1267,$A421,inv!$U$1:$U$1267,'DIAS DE INVENTARIO TAT'!H$1)</f>
        <v>0</v>
      </c>
      <c r="I421">
        <f>+SUMIFS(inv!$D$1:$D$1267,inv!$A$1:$A$1267,$B421,inv!$T$1:$T$1267,$A421,inv!$U$1:$U$1267,'DIAS DE INVENTARIO TAT'!I$1)</f>
        <v>0</v>
      </c>
      <c r="J421">
        <f>+SUMIFS(inv!$D$1:$D$1267,inv!$A$1:$A$1267,$B421,inv!$T$1:$T$1267,$A421,inv!$U$1:$U$1267,'DIAS DE INVENTARIO TAT'!J$1)</f>
        <v>0</v>
      </c>
      <c r="K421">
        <f>+SUMIFS(inv!$D$1:$D$1267,inv!$A$1:$A$1267,$B421,inv!$T$1:$T$1267,$A421,inv!$U$1:$U$1267,'DIAS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+SUMIFS(inv!$D$1:$D$1267,inv!$A$1:$A$1267,$B422,inv!$T$1:$T$1267,$A422,inv!$U$1:$U$1267,'DIAS DE INVENTARIO TAT'!E$1)</f>
        <v>0</v>
      </c>
      <c r="F422">
        <f>+SUMIFS(inv!$D$1:$D$1267,inv!$A$1:$A$1267,$B422,inv!$T$1:$T$1267,$A422,inv!$U$1:$U$1267,'DIAS DE INVENTARIO TAT'!F$1)</f>
        <v>0</v>
      </c>
      <c r="G422">
        <f>+SUMIFS(inv!$D$1:$D$1267,inv!$A$1:$A$1267,$B422,inv!$T$1:$T$1267,$A422,inv!$U$1:$U$1267,'DIAS DE INVENTARIO TAT'!G$1)</f>
        <v>0</v>
      </c>
      <c r="H422">
        <f>+SUMIFS(inv!$D$1:$D$1267,inv!$A$1:$A$1267,$B422,inv!$T$1:$T$1267,$A422,inv!$U$1:$U$1267,'DIAS DE INVENTARIO TAT'!H$1)</f>
        <v>0</v>
      </c>
      <c r="I422">
        <f>+SUMIFS(inv!$D$1:$D$1267,inv!$A$1:$A$1267,$B422,inv!$T$1:$T$1267,$A422,inv!$U$1:$U$1267,'DIAS DE INVENTARIO TAT'!I$1)</f>
        <v>0</v>
      </c>
      <c r="J422">
        <f>+SUMIFS(inv!$D$1:$D$1267,inv!$A$1:$A$1267,$B422,inv!$T$1:$T$1267,$A422,inv!$U$1:$U$1267,'DIAS DE INVENTARIO TAT'!J$1)</f>
        <v>0</v>
      </c>
      <c r="K422">
        <f>+SUMIFS(inv!$D$1:$D$1267,inv!$A$1:$A$1267,$B422,inv!$T$1:$T$1267,$A422,inv!$U$1:$U$1267,'DIAS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+SUMIFS(inv!$D$1:$D$1267,inv!$A$1:$A$1267,$B423,inv!$T$1:$T$1267,$A423,inv!$U$1:$U$1267,'DIAS DE INVENTARIO TAT'!E$1)</f>
        <v>0</v>
      </c>
      <c r="F423">
        <f>+SUMIFS(inv!$D$1:$D$1267,inv!$A$1:$A$1267,$B423,inv!$T$1:$T$1267,$A423,inv!$U$1:$U$1267,'DIAS DE INVENTARIO TAT'!F$1)</f>
        <v>0</v>
      </c>
      <c r="G423">
        <f>+SUMIFS(inv!$D$1:$D$1267,inv!$A$1:$A$1267,$B423,inv!$T$1:$T$1267,$A423,inv!$U$1:$U$1267,'DIAS DE INVENTARIO TAT'!G$1)</f>
        <v>0</v>
      </c>
      <c r="H423">
        <f>+SUMIFS(inv!$D$1:$D$1267,inv!$A$1:$A$1267,$B423,inv!$T$1:$T$1267,$A423,inv!$U$1:$U$1267,'DIAS DE INVENTARIO TAT'!H$1)</f>
        <v>0</v>
      </c>
      <c r="I423">
        <f>+SUMIFS(inv!$D$1:$D$1267,inv!$A$1:$A$1267,$B423,inv!$T$1:$T$1267,$A423,inv!$U$1:$U$1267,'DIAS DE INVENTARIO TAT'!I$1)</f>
        <v>0</v>
      </c>
      <c r="J423">
        <f>+SUMIFS(inv!$D$1:$D$1267,inv!$A$1:$A$1267,$B423,inv!$T$1:$T$1267,$A423,inv!$U$1:$U$1267,'DIAS DE INVENTARIO TAT'!J$1)</f>
        <v>0</v>
      </c>
      <c r="K423">
        <f>+SUMIFS(inv!$D$1:$D$1267,inv!$A$1:$A$1267,$B423,inv!$T$1:$T$1267,$A423,inv!$U$1:$U$1267,'DIAS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+SUMIFS(inv!$D$1:$D$1267,inv!$A$1:$A$1267,$B424,inv!$T$1:$T$1267,$A424,inv!$U$1:$U$1267,'DIAS DE INVENTARIO TAT'!E$1)</f>
        <v>0</v>
      </c>
      <c r="F424">
        <f>+SUMIFS(inv!$D$1:$D$1267,inv!$A$1:$A$1267,$B424,inv!$T$1:$T$1267,$A424,inv!$U$1:$U$1267,'DIAS DE INVENTARIO TAT'!F$1)</f>
        <v>0</v>
      </c>
      <c r="G424">
        <f>+SUMIFS(inv!$D$1:$D$1267,inv!$A$1:$A$1267,$B424,inv!$T$1:$T$1267,$A424,inv!$U$1:$U$1267,'DIAS DE INVENTARIO TAT'!G$1)</f>
        <v>0</v>
      </c>
      <c r="H424">
        <f>+SUMIFS(inv!$D$1:$D$1267,inv!$A$1:$A$1267,$B424,inv!$T$1:$T$1267,$A424,inv!$U$1:$U$1267,'DIAS DE INVENTARIO TAT'!H$1)</f>
        <v>0</v>
      </c>
      <c r="I424">
        <f>+SUMIFS(inv!$D$1:$D$1267,inv!$A$1:$A$1267,$B424,inv!$T$1:$T$1267,$A424,inv!$U$1:$U$1267,'DIAS DE INVENTARIO TAT'!I$1)</f>
        <v>0</v>
      </c>
      <c r="J424">
        <f>+SUMIFS(inv!$D$1:$D$1267,inv!$A$1:$A$1267,$B424,inv!$T$1:$T$1267,$A424,inv!$U$1:$U$1267,'DIAS DE INVENTARIO TAT'!J$1)</f>
        <v>0</v>
      </c>
      <c r="K424">
        <f>+SUMIFS(inv!$D$1:$D$1267,inv!$A$1:$A$1267,$B424,inv!$T$1:$T$1267,$A424,inv!$U$1:$U$1267,'DIAS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+SUMIFS(inv!$D$1:$D$1267,inv!$A$1:$A$1267,$B425,inv!$T$1:$T$1267,$A425,inv!$U$1:$U$1267,'DIAS DE INVENTARIO TAT'!E$1)</f>
        <v>0</v>
      </c>
      <c r="F425">
        <f>+SUMIFS(inv!$D$1:$D$1267,inv!$A$1:$A$1267,$B425,inv!$T$1:$T$1267,$A425,inv!$U$1:$U$1267,'DIAS DE INVENTARIO TAT'!F$1)</f>
        <v>0</v>
      </c>
      <c r="G425">
        <f>+SUMIFS(inv!$D$1:$D$1267,inv!$A$1:$A$1267,$B425,inv!$T$1:$T$1267,$A425,inv!$U$1:$U$1267,'DIAS DE INVENTARIO TAT'!G$1)</f>
        <v>0</v>
      </c>
      <c r="H425">
        <f>+SUMIFS(inv!$D$1:$D$1267,inv!$A$1:$A$1267,$B425,inv!$T$1:$T$1267,$A425,inv!$U$1:$U$1267,'DIAS DE INVENTARIO TAT'!H$1)</f>
        <v>0</v>
      </c>
      <c r="I425">
        <f>+SUMIFS(inv!$D$1:$D$1267,inv!$A$1:$A$1267,$B425,inv!$T$1:$T$1267,$A425,inv!$U$1:$U$1267,'DIAS DE INVENTARIO TAT'!I$1)</f>
        <v>0</v>
      </c>
      <c r="J425">
        <f>+SUMIFS(inv!$D$1:$D$1267,inv!$A$1:$A$1267,$B425,inv!$T$1:$T$1267,$A425,inv!$U$1:$U$1267,'DIAS DE INVENTARIO TAT'!J$1)</f>
        <v>0</v>
      </c>
      <c r="K425">
        <f>+SUMIFS(inv!$D$1:$D$1267,inv!$A$1:$A$1267,$B425,inv!$T$1:$T$1267,$A425,inv!$U$1:$U$1267,'DIAS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+SUMIFS(inv!$D$1:$D$1267,inv!$A$1:$A$1267,$B426,inv!$T$1:$T$1267,$A426,inv!$U$1:$U$1267,'DIAS DE INVENTARIO TAT'!E$1)</f>
        <v>0</v>
      </c>
      <c r="F426">
        <f>+SUMIFS(inv!$D$1:$D$1267,inv!$A$1:$A$1267,$B426,inv!$T$1:$T$1267,$A426,inv!$U$1:$U$1267,'DIAS DE INVENTARIO TAT'!F$1)</f>
        <v>0</v>
      </c>
      <c r="G426">
        <f>+SUMIFS(inv!$D$1:$D$1267,inv!$A$1:$A$1267,$B426,inv!$T$1:$T$1267,$A426,inv!$U$1:$U$1267,'DIAS DE INVENTARIO TAT'!G$1)</f>
        <v>0</v>
      </c>
      <c r="H426">
        <f>+SUMIFS(inv!$D$1:$D$1267,inv!$A$1:$A$1267,$B426,inv!$T$1:$T$1267,$A426,inv!$U$1:$U$1267,'DIAS DE INVENTARIO TAT'!H$1)</f>
        <v>0</v>
      </c>
      <c r="I426">
        <f>+SUMIFS(inv!$D$1:$D$1267,inv!$A$1:$A$1267,$B426,inv!$T$1:$T$1267,$A426,inv!$U$1:$U$1267,'DIAS DE INVENTARIO TAT'!I$1)</f>
        <v>0</v>
      </c>
      <c r="J426">
        <f>+SUMIFS(inv!$D$1:$D$1267,inv!$A$1:$A$1267,$B426,inv!$T$1:$T$1267,$A426,inv!$U$1:$U$1267,'DIAS DE INVENTARIO TAT'!J$1)</f>
        <v>0</v>
      </c>
      <c r="K426">
        <f>+SUMIFS(inv!$D$1:$D$1267,inv!$A$1:$A$1267,$B426,inv!$T$1:$T$1267,$A426,inv!$U$1:$U$1267,'DIAS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+SUMIFS(inv!$D$1:$D$1267,inv!$A$1:$A$1267,$B427,inv!$T$1:$T$1267,$A427,inv!$U$1:$U$1267,'DIAS DE INVENTARIO TAT'!E$1)</f>
        <v>0</v>
      </c>
      <c r="F427">
        <f>+SUMIFS(inv!$D$1:$D$1267,inv!$A$1:$A$1267,$B427,inv!$T$1:$T$1267,$A427,inv!$U$1:$U$1267,'DIAS DE INVENTARIO TAT'!F$1)</f>
        <v>0</v>
      </c>
      <c r="G427">
        <f>+SUMIFS(inv!$D$1:$D$1267,inv!$A$1:$A$1267,$B427,inv!$T$1:$T$1267,$A427,inv!$U$1:$U$1267,'DIAS DE INVENTARIO TAT'!G$1)</f>
        <v>0</v>
      </c>
      <c r="H427">
        <f>+SUMIFS(inv!$D$1:$D$1267,inv!$A$1:$A$1267,$B427,inv!$T$1:$T$1267,$A427,inv!$U$1:$U$1267,'DIAS DE INVENTARIO TAT'!H$1)</f>
        <v>0</v>
      </c>
      <c r="I427">
        <f>+SUMIFS(inv!$D$1:$D$1267,inv!$A$1:$A$1267,$B427,inv!$T$1:$T$1267,$A427,inv!$U$1:$U$1267,'DIAS DE INVENTARIO TAT'!I$1)</f>
        <v>0</v>
      </c>
      <c r="J427">
        <f>+SUMIFS(inv!$D$1:$D$1267,inv!$A$1:$A$1267,$B427,inv!$T$1:$T$1267,$A427,inv!$U$1:$U$1267,'DIAS DE INVENTARIO TAT'!J$1)</f>
        <v>0</v>
      </c>
      <c r="K427">
        <f>+SUMIFS(inv!$D$1:$D$1267,inv!$A$1:$A$1267,$B427,inv!$T$1:$T$1267,$A427,inv!$U$1:$U$1267,'DIAS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+SUMIFS(inv!$D$1:$D$1267,inv!$A$1:$A$1267,$B428,inv!$T$1:$T$1267,$A428,inv!$U$1:$U$1267,'DIAS DE INVENTARIO TAT'!E$1)</f>
        <v>0</v>
      </c>
      <c r="F428">
        <f>+SUMIFS(inv!$D$1:$D$1267,inv!$A$1:$A$1267,$B428,inv!$T$1:$T$1267,$A428,inv!$U$1:$U$1267,'DIAS DE INVENTARIO TAT'!F$1)</f>
        <v>0</v>
      </c>
      <c r="G428">
        <f>+SUMIFS(inv!$D$1:$D$1267,inv!$A$1:$A$1267,$B428,inv!$T$1:$T$1267,$A428,inv!$U$1:$U$1267,'DIAS DE INVENTARIO TAT'!G$1)</f>
        <v>0</v>
      </c>
      <c r="H428">
        <f>+SUMIFS(inv!$D$1:$D$1267,inv!$A$1:$A$1267,$B428,inv!$T$1:$T$1267,$A428,inv!$U$1:$U$1267,'DIAS DE INVENTARIO TAT'!H$1)</f>
        <v>0</v>
      </c>
      <c r="I428">
        <f>+SUMIFS(inv!$D$1:$D$1267,inv!$A$1:$A$1267,$B428,inv!$T$1:$T$1267,$A428,inv!$U$1:$U$1267,'DIAS DE INVENTARIO TAT'!I$1)</f>
        <v>0</v>
      </c>
      <c r="J428">
        <f>+SUMIFS(inv!$D$1:$D$1267,inv!$A$1:$A$1267,$B428,inv!$T$1:$T$1267,$A428,inv!$U$1:$U$1267,'DIAS DE INVENTARIO TAT'!J$1)</f>
        <v>0</v>
      </c>
      <c r="K428">
        <f>+SUMIFS(inv!$D$1:$D$1267,inv!$A$1:$A$1267,$B428,inv!$T$1:$T$1267,$A428,inv!$U$1:$U$1267,'DIAS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+SUMIFS(inv!$D$1:$D$1267,inv!$A$1:$A$1267,$B429,inv!$T$1:$T$1267,$A429,inv!$U$1:$U$1267,'DIAS DE INVENTARIO TAT'!E$1)</f>
        <v>0</v>
      </c>
      <c r="F429">
        <f>+SUMIFS(inv!$D$1:$D$1267,inv!$A$1:$A$1267,$B429,inv!$T$1:$T$1267,$A429,inv!$U$1:$U$1267,'DIAS DE INVENTARIO TAT'!F$1)</f>
        <v>0</v>
      </c>
      <c r="G429">
        <f>+SUMIFS(inv!$D$1:$D$1267,inv!$A$1:$A$1267,$B429,inv!$T$1:$T$1267,$A429,inv!$U$1:$U$1267,'DIAS DE INVENTARIO TAT'!G$1)</f>
        <v>0</v>
      </c>
      <c r="H429">
        <f>+SUMIFS(inv!$D$1:$D$1267,inv!$A$1:$A$1267,$B429,inv!$T$1:$T$1267,$A429,inv!$U$1:$U$1267,'DIAS DE INVENTARIO TAT'!H$1)</f>
        <v>0</v>
      </c>
      <c r="I429">
        <f>+SUMIFS(inv!$D$1:$D$1267,inv!$A$1:$A$1267,$B429,inv!$T$1:$T$1267,$A429,inv!$U$1:$U$1267,'DIAS DE INVENTARIO TAT'!I$1)</f>
        <v>0</v>
      </c>
      <c r="J429">
        <f>+SUMIFS(inv!$D$1:$D$1267,inv!$A$1:$A$1267,$B429,inv!$T$1:$T$1267,$A429,inv!$U$1:$U$1267,'DIAS DE INVENTARIO TAT'!J$1)</f>
        <v>0</v>
      </c>
      <c r="K429">
        <f>+SUMIFS(inv!$D$1:$D$1267,inv!$A$1:$A$1267,$B429,inv!$T$1:$T$1267,$A429,inv!$U$1:$U$1267,'DIAS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+SUMIFS(inv!$D$1:$D$1267,inv!$A$1:$A$1267,$B430,inv!$T$1:$T$1267,$A430,inv!$U$1:$U$1267,'DIAS DE INVENTARIO TAT'!E$1)</f>
        <v>0</v>
      </c>
      <c r="F430">
        <f>+SUMIFS(inv!$D$1:$D$1267,inv!$A$1:$A$1267,$B430,inv!$T$1:$T$1267,$A430,inv!$U$1:$U$1267,'DIAS DE INVENTARIO TAT'!F$1)</f>
        <v>0</v>
      </c>
      <c r="G430">
        <f>+SUMIFS(inv!$D$1:$D$1267,inv!$A$1:$A$1267,$B430,inv!$T$1:$T$1267,$A430,inv!$U$1:$U$1267,'DIAS DE INVENTARIO TAT'!G$1)</f>
        <v>0</v>
      </c>
      <c r="H430">
        <f>+SUMIFS(inv!$D$1:$D$1267,inv!$A$1:$A$1267,$B430,inv!$T$1:$T$1267,$A430,inv!$U$1:$U$1267,'DIAS DE INVENTARIO TAT'!H$1)</f>
        <v>0</v>
      </c>
      <c r="I430">
        <f>+SUMIFS(inv!$D$1:$D$1267,inv!$A$1:$A$1267,$B430,inv!$T$1:$T$1267,$A430,inv!$U$1:$U$1267,'DIAS DE INVENTARIO TAT'!I$1)</f>
        <v>0</v>
      </c>
      <c r="J430">
        <f>+SUMIFS(inv!$D$1:$D$1267,inv!$A$1:$A$1267,$B430,inv!$T$1:$T$1267,$A430,inv!$U$1:$U$1267,'DIAS DE INVENTARIO TAT'!J$1)</f>
        <v>0</v>
      </c>
      <c r="K430">
        <f>+SUMIFS(inv!$D$1:$D$1267,inv!$A$1:$A$1267,$B430,inv!$T$1:$T$1267,$A430,inv!$U$1:$U$1267,'DIAS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+SUMIFS(inv!$D$1:$D$1267,inv!$A$1:$A$1267,$B431,inv!$T$1:$T$1267,$A431,inv!$U$1:$U$1267,'DIAS DE INVENTARIO TAT'!E$1)</f>
        <v>0</v>
      </c>
      <c r="F431">
        <f>+SUMIFS(inv!$D$1:$D$1267,inv!$A$1:$A$1267,$B431,inv!$T$1:$T$1267,$A431,inv!$U$1:$U$1267,'DIAS DE INVENTARIO TAT'!F$1)</f>
        <v>0</v>
      </c>
      <c r="G431">
        <f>+SUMIFS(inv!$D$1:$D$1267,inv!$A$1:$A$1267,$B431,inv!$T$1:$T$1267,$A431,inv!$U$1:$U$1267,'DIAS DE INVENTARIO TAT'!G$1)</f>
        <v>0</v>
      </c>
      <c r="H431">
        <f>+SUMIFS(inv!$D$1:$D$1267,inv!$A$1:$A$1267,$B431,inv!$T$1:$T$1267,$A431,inv!$U$1:$U$1267,'DIAS DE INVENTARIO TAT'!H$1)</f>
        <v>0</v>
      </c>
      <c r="I431">
        <f>+SUMIFS(inv!$D$1:$D$1267,inv!$A$1:$A$1267,$B431,inv!$T$1:$T$1267,$A431,inv!$U$1:$U$1267,'DIAS DE INVENTARIO TAT'!I$1)</f>
        <v>0</v>
      </c>
      <c r="J431">
        <f>+SUMIFS(inv!$D$1:$D$1267,inv!$A$1:$A$1267,$B431,inv!$T$1:$T$1267,$A431,inv!$U$1:$U$1267,'DIAS DE INVENTARIO TAT'!J$1)</f>
        <v>0</v>
      </c>
      <c r="K431">
        <f>+SUMIFS(inv!$D$1:$D$1267,inv!$A$1:$A$1267,$B431,inv!$T$1:$T$1267,$A431,inv!$U$1:$U$1267,'DIAS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+SUMIFS(inv!$D$1:$D$1267,inv!$A$1:$A$1267,$B432,inv!$T$1:$T$1267,$A432,inv!$U$1:$U$1267,'DIAS DE INVENTARIO TAT'!E$1)</f>
        <v>0</v>
      </c>
      <c r="F432">
        <f>+SUMIFS(inv!$D$1:$D$1267,inv!$A$1:$A$1267,$B432,inv!$T$1:$T$1267,$A432,inv!$U$1:$U$1267,'DIAS DE INVENTARIO TAT'!F$1)</f>
        <v>0</v>
      </c>
      <c r="G432">
        <f>+SUMIFS(inv!$D$1:$D$1267,inv!$A$1:$A$1267,$B432,inv!$T$1:$T$1267,$A432,inv!$U$1:$U$1267,'DIAS DE INVENTARIO TAT'!G$1)</f>
        <v>0</v>
      </c>
      <c r="H432">
        <f>+SUMIFS(inv!$D$1:$D$1267,inv!$A$1:$A$1267,$B432,inv!$T$1:$T$1267,$A432,inv!$U$1:$U$1267,'DIAS DE INVENTARIO TAT'!H$1)</f>
        <v>0</v>
      </c>
      <c r="I432">
        <f>+SUMIFS(inv!$D$1:$D$1267,inv!$A$1:$A$1267,$B432,inv!$T$1:$T$1267,$A432,inv!$U$1:$U$1267,'DIAS DE INVENTARIO TAT'!I$1)</f>
        <v>0</v>
      </c>
      <c r="J432">
        <f>+SUMIFS(inv!$D$1:$D$1267,inv!$A$1:$A$1267,$B432,inv!$T$1:$T$1267,$A432,inv!$U$1:$U$1267,'DIAS DE INVENTARIO TAT'!J$1)</f>
        <v>0</v>
      </c>
      <c r="K432">
        <f>+SUMIFS(inv!$D$1:$D$1267,inv!$A$1:$A$1267,$B432,inv!$T$1:$T$1267,$A432,inv!$U$1:$U$1267,'DIAS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+SUMIFS(inv!$D$1:$D$1267,inv!$A$1:$A$1267,$B433,inv!$T$1:$T$1267,$A433,inv!$U$1:$U$1267,'DIAS DE INVENTARIO TAT'!E$1)</f>
        <v>0</v>
      </c>
      <c r="F433">
        <f>+SUMIFS(inv!$D$1:$D$1267,inv!$A$1:$A$1267,$B433,inv!$T$1:$T$1267,$A433,inv!$U$1:$U$1267,'DIAS DE INVENTARIO TAT'!F$1)</f>
        <v>0</v>
      </c>
      <c r="G433">
        <f>+SUMIFS(inv!$D$1:$D$1267,inv!$A$1:$A$1267,$B433,inv!$T$1:$T$1267,$A433,inv!$U$1:$U$1267,'DIAS DE INVENTARIO TAT'!G$1)</f>
        <v>0</v>
      </c>
      <c r="H433">
        <f>+SUMIFS(inv!$D$1:$D$1267,inv!$A$1:$A$1267,$B433,inv!$T$1:$T$1267,$A433,inv!$U$1:$U$1267,'DIAS DE INVENTARIO TAT'!H$1)</f>
        <v>0</v>
      </c>
      <c r="I433">
        <f>+SUMIFS(inv!$D$1:$D$1267,inv!$A$1:$A$1267,$B433,inv!$T$1:$T$1267,$A433,inv!$U$1:$U$1267,'DIAS DE INVENTARIO TAT'!I$1)</f>
        <v>0</v>
      </c>
      <c r="J433">
        <f>+SUMIFS(inv!$D$1:$D$1267,inv!$A$1:$A$1267,$B433,inv!$T$1:$T$1267,$A433,inv!$U$1:$U$1267,'DIAS DE INVENTARIO TAT'!J$1)</f>
        <v>0</v>
      </c>
      <c r="K433">
        <f>+SUMIFS(inv!$D$1:$D$1267,inv!$A$1:$A$1267,$B433,inv!$T$1:$T$1267,$A433,inv!$U$1:$U$1267,'DIAS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+SUMIFS(inv!$D$1:$D$1267,inv!$A$1:$A$1267,$B434,inv!$T$1:$T$1267,$A434,inv!$U$1:$U$1267,'DIAS DE INVENTARIO TAT'!E$1)</f>
        <v>0</v>
      </c>
      <c r="F434">
        <f>+SUMIFS(inv!$D$1:$D$1267,inv!$A$1:$A$1267,$B434,inv!$T$1:$T$1267,$A434,inv!$U$1:$U$1267,'DIAS DE INVENTARIO TAT'!F$1)</f>
        <v>0</v>
      </c>
      <c r="G434">
        <f>+SUMIFS(inv!$D$1:$D$1267,inv!$A$1:$A$1267,$B434,inv!$T$1:$T$1267,$A434,inv!$U$1:$U$1267,'DIAS DE INVENTARIO TAT'!G$1)</f>
        <v>0</v>
      </c>
      <c r="H434">
        <f>+SUMIFS(inv!$D$1:$D$1267,inv!$A$1:$A$1267,$B434,inv!$T$1:$T$1267,$A434,inv!$U$1:$U$1267,'DIAS DE INVENTARIO TAT'!H$1)</f>
        <v>0</v>
      </c>
      <c r="I434">
        <f>+SUMIFS(inv!$D$1:$D$1267,inv!$A$1:$A$1267,$B434,inv!$T$1:$T$1267,$A434,inv!$U$1:$U$1267,'DIAS DE INVENTARIO TAT'!I$1)</f>
        <v>0</v>
      </c>
      <c r="J434">
        <f>+SUMIFS(inv!$D$1:$D$1267,inv!$A$1:$A$1267,$B434,inv!$T$1:$T$1267,$A434,inv!$U$1:$U$1267,'DIAS DE INVENTARIO TAT'!J$1)</f>
        <v>0</v>
      </c>
      <c r="K434">
        <f>+SUMIFS(inv!$D$1:$D$1267,inv!$A$1:$A$1267,$B434,inv!$T$1:$T$1267,$A434,inv!$U$1:$U$1267,'DIAS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+SUMIFS(inv!$D$1:$D$1267,inv!$A$1:$A$1267,$B435,inv!$T$1:$T$1267,$A435,inv!$U$1:$U$1267,'DIAS DE INVENTARIO TAT'!E$1)</f>
        <v>0</v>
      </c>
      <c r="F435">
        <f>+SUMIFS(inv!$D$1:$D$1267,inv!$A$1:$A$1267,$B435,inv!$T$1:$T$1267,$A435,inv!$U$1:$U$1267,'DIAS DE INVENTARIO TAT'!F$1)</f>
        <v>0</v>
      </c>
      <c r="G435">
        <f>+SUMIFS(inv!$D$1:$D$1267,inv!$A$1:$A$1267,$B435,inv!$T$1:$T$1267,$A435,inv!$U$1:$U$1267,'DIAS DE INVENTARIO TAT'!G$1)</f>
        <v>0</v>
      </c>
      <c r="H435">
        <f>+SUMIFS(inv!$D$1:$D$1267,inv!$A$1:$A$1267,$B435,inv!$T$1:$T$1267,$A435,inv!$U$1:$U$1267,'DIAS DE INVENTARIO TAT'!H$1)</f>
        <v>0</v>
      </c>
      <c r="I435">
        <f>+SUMIFS(inv!$D$1:$D$1267,inv!$A$1:$A$1267,$B435,inv!$T$1:$T$1267,$A435,inv!$U$1:$U$1267,'DIAS DE INVENTARIO TAT'!I$1)</f>
        <v>0</v>
      </c>
      <c r="J435">
        <f>+SUMIFS(inv!$D$1:$D$1267,inv!$A$1:$A$1267,$B435,inv!$T$1:$T$1267,$A435,inv!$U$1:$U$1267,'DIAS DE INVENTARIO TAT'!J$1)</f>
        <v>0</v>
      </c>
      <c r="K435">
        <f>+SUMIFS(inv!$D$1:$D$1267,inv!$A$1:$A$1267,$B435,inv!$T$1:$T$1267,$A435,inv!$U$1:$U$1267,'DIAS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+SUMIFS(inv!$D$1:$D$1267,inv!$A$1:$A$1267,$B436,inv!$T$1:$T$1267,$A436,inv!$U$1:$U$1267,'DIAS DE INVENTARIO TAT'!E$1)</f>
        <v>0</v>
      </c>
      <c r="F436">
        <f>+SUMIFS(inv!$D$1:$D$1267,inv!$A$1:$A$1267,$B436,inv!$T$1:$T$1267,$A436,inv!$U$1:$U$1267,'DIAS DE INVENTARIO TAT'!F$1)</f>
        <v>0</v>
      </c>
      <c r="G436">
        <f>+SUMIFS(inv!$D$1:$D$1267,inv!$A$1:$A$1267,$B436,inv!$T$1:$T$1267,$A436,inv!$U$1:$U$1267,'DIAS DE INVENTARIO TAT'!G$1)</f>
        <v>0</v>
      </c>
      <c r="H436">
        <f>+SUMIFS(inv!$D$1:$D$1267,inv!$A$1:$A$1267,$B436,inv!$T$1:$T$1267,$A436,inv!$U$1:$U$1267,'DIAS DE INVENTARIO TAT'!H$1)</f>
        <v>0</v>
      </c>
      <c r="I436">
        <f>+SUMIFS(inv!$D$1:$D$1267,inv!$A$1:$A$1267,$B436,inv!$T$1:$T$1267,$A436,inv!$U$1:$U$1267,'DIAS DE INVENTARIO TAT'!I$1)</f>
        <v>0</v>
      </c>
      <c r="J436">
        <f>+SUMIFS(inv!$D$1:$D$1267,inv!$A$1:$A$1267,$B436,inv!$T$1:$T$1267,$A436,inv!$U$1:$U$1267,'DIAS DE INVENTARIO TAT'!J$1)</f>
        <v>0</v>
      </c>
      <c r="K436">
        <f>+SUMIFS(inv!$D$1:$D$1267,inv!$A$1:$A$1267,$B436,inv!$T$1:$T$1267,$A436,inv!$U$1:$U$1267,'DIAS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+SUMIFS(inv!$D$1:$D$1267,inv!$A$1:$A$1267,$B437,inv!$T$1:$T$1267,$A437,inv!$U$1:$U$1267,'DIAS DE INVENTARIO TAT'!E$1)</f>
        <v>0</v>
      </c>
      <c r="F437">
        <f>+SUMIFS(inv!$D$1:$D$1267,inv!$A$1:$A$1267,$B437,inv!$T$1:$T$1267,$A437,inv!$U$1:$U$1267,'DIAS DE INVENTARIO TAT'!F$1)</f>
        <v>0</v>
      </c>
      <c r="G437">
        <f>+SUMIFS(inv!$D$1:$D$1267,inv!$A$1:$A$1267,$B437,inv!$T$1:$T$1267,$A437,inv!$U$1:$U$1267,'DIAS DE INVENTARIO TAT'!G$1)</f>
        <v>0</v>
      </c>
      <c r="H437">
        <f>+SUMIFS(inv!$D$1:$D$1267,inv!$A$1:$A$1267,$B437,inv!$T$1:$T$1267,$A437,inv!$U$1:$U$1267,'DIAS DE INVENTARIO TAT'!H$1)</f>
        <v>0</v>
      </c>
      <c r="I437">
        <f>+SUMIFS(inv!$D$1:$D$1267,inv!$A$1:$A$1267,$B437,inv!$T$1:$T$1267,$A437,inv!$U$1:$U$1267,'DIAS DE INVENTARIO TAT'!I$1)</f>
        <v>0</v>
      </c>
      <c r="J437">
        <f>+SUMIFS(inv!$D$1:$D$1267,inv!$A$1:$A$1267,$B437,inv!$T$1:$T$1267,$A437,inv!$U$1:$U$1267,'DIAS DE INVENTARIO TAT'!J$1)</f>
        <v>0</v>
      </c>
      <c r="K437">
        <f>+SUMIFS(inv!$D$1:$D$1267,inv!$A$1:$A$1267,$B437,inv!$T$1:$T$1267,$A437,inv!$U$1:$U$1267,'DIAS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+SUMIFS(inv!$D$1:$D$1267,inv!$A$1:$A$1267,$B438,inv!$T$1:$T$1267,$A438,inv!$U$1:$U$1267,'DIAS DE INVENTARIO TAT'!E$1)</f>
        <v>0</v>
      </c>
      <c r="F438">
        <f>+SUMIFS(inv!$D$1:$D$1267,inv!$A$1:$A$1267,$B438,inv!$T$1:$T$1267,$A438,inv!$U$1:$U$1267,'DIAS DE INVENTARIO TAT'!F$1)</f>
        <v>0</v>
      </c>
      <c r="G438">
        <f>+SUMIFS(inv!$D$1:$D$1267,inv!$A$1:$A$1267,$B438,inv!$T$1:$T$1267,$A438,inv!$U$1:$U$1267,'DIAS DE INVENTARIO TAT'!G$1)</f>
        <v>0</v>
      </c>
      <c r="H438">
        <f>+SUMIFS(inv!$D$1:$D$1267,inv!$A$1:$A$1267,$B438,inv!$T$1:$T$1267,$A438,inv!$U$1:$U$1267,'DIAS DE INVENTARIO TAT'!H$1)</f>
        <v>0</v>
      </c>
      <c r="I438">
        <f>+SUMIFS(inv!$D$1:$D$1267,inv!$A$1:$A$1267,$B438,inv!$T$1:$T$1267,$A438,inv!$U$1:$U$1267,'DIAS DE INVENTARIO TAT'!I$1)</f>
        <v>0</v>
      </c>
      <c r="J438">
        <f>+SUMIFS(inv!$D$1:$D$1267,inv!$A$1:$A$1267,$B438,inv!$T$1:$T$1267,$A438,inv!$U$1:$U$1267,'DIAS DE INVENTARIO TAT'!J$1)</f>
        <v>0</v>
      </c>
      <c r="K438">
        <f>+SUMIFS(inv!$D$1:$D$1267,inv!$A$1:$A$1267,$B438,inv!$T$1:$T$1267,$A438,inv!$U$1:$U$1267,'DIAS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+SUMIFS(inv!$D$1:$D$1267,inv!$A$1:$A$1267,$B439,inv!$T$1:$T$1267,$A439,inv!$U$1:$U$1267,'DIAS DE INVENTARIO TAT'!E$1)</f>
        <v>0</v>
      </c>
      <c r="F439">
        <f>+SUMIFS(inv!$D$1:$D$1267,inv!$A$1:$A$1267,$B439,inv!$T$1:$T$1267,$A439,inv!$U$1:$U$1267,'DIAS DE INVENTARIO TAT'!F$1)</f>
        <v>0</v>
      </c>
      <c r="G439">
        <f>+SUMIFS(inv!$D$1:$D$1267,inv!$A$1:$A$1267,$B439,inv!$T$1:$T$1267,$A439,inv!$U$1:$U$1267,'DIAS DE INVENTARIO TAT'!G$1)</f>
        <v>0</v>
      </c>
      <c r="H439">
        <f>+SUMIFS(inv!$D$1:$D$1267,inv!$A$1:$A$1267,$B439,inv!$T$1:$T$1267,$A439,inv!$U$1:$U$1267,'DIAS DE INVENTARIO TAT'!H$1)</f>
        <v>0</v>
      </c>
      <c r="I439">
        <f>+SUMIFS(inv!$D$1:$D$1267,inv!$A$1:$A$1267,$B439,inv!$T$1:$T$1267,$A439,inv!$U$1:$U$1267,'DIAS DE INVENTARIO TAT'!I$1)</f>
        <v>0</v>
      </c>
      <c r="J439">
        <f>+SUMIFS(inv!$D$1:$D$1267,inv!$A$1:$A$1267,$B439,inv!$T$1:$T$1267,$A439,inv!$U$1:$U$1267,'DIAS DE INVENTARIO TAT'!J$1)</f>
        <v>0</v>
      </c>
      <c r="K439">
        <f>+SUMIFS(inv!$D$1:$D$1267,inv!$A$1:$A$1267,$B439,inv!$T$1:$T$1267,$A439,inv!$U$1:$U$1267,'DIAS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+SUMIFS(inv!$D$1:$D$1267,inv!$A$1:$A$1267,$B440,inv!$T$1:$T$1267,$A440,inv!$U$1:$U$1267,'DIAS DE INVENTARIO TAT'!E$1)</f>
        <v>0</v>
      </c>
      <c r="F440">
        <f>+SUMIFS(inv!$D$1:$D$1267,inv!$A$1:$A$1267,$B440,inv!$T$1:$T$1267,$A440,inv!$U$1:$U$1267,'DIAS DE INVENTARIO TAT'!F$1)</f>
        <v>0</v>
      </c>
      <c r="G440">
        <f>+SUMIFS(inv!$D$1:$D$1267,inv!$A$1:$A$1267,$B440,inv!$T$1:$T$1267,$A440,inv!$U$1:$U$1267,'DIAS DE INVENTARIO TAT'!G$1)</f>
        <v>0</v>
      </c>
      <c r="H440">
        <f>+SUMIFS(inv!$D$1:$D$1267,inv!$A$1:$A$1267,$B440,inv!$T$1:$T$1267,$A440,inv!$U$1:$U$1267,'DIAS DE INVENTARIO TAT'!H$1)</f>
        <v>0</v>
      </c>
      <c r="I440">
        <f>+SUMIFS(inv!$D$1:$D$1267,inv!$A$1:$A$1267,$B440,inv!$T$1:$T$1267,$A440,inv!$U$1:$U$1267,'DIAS DE INVENTARIO TAT'!I$1)</f>
        <v>0</v>
      </c>
      <c r="J440">
        <f>+SUMIFS(inv!$D$1:$D$1267,inv!$A$1:$A$1267,$B440,inv!$T$1:$T$1267,$A440,inv!$U$1:$U$1267,'DIAS DE INVENTARIO TAT'!J$1)</f>
        <v>0</v>
      </c>
      <c r="K440">
        <f>+SUMIFS(inv!$D$1:$D$1267,inv!$A$1:$A$1267,$B440,inv!$T$1:$T$1267,$A440,inv!$U$1:$U$1267,'DIAS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+SUMIFS(inv!$D$1:$D$1267,inv!$A$1:$A$1267,$B441,inv!$T$1:$T$1267,$A441,inv!$U$1:$U$1267,'DIAS DE INVENTARIO TAT'!E$1)</f>
        <v>0</v>
      </c>
      <c r="F441">
        <f>+SUMIFS(inv!$D$1:$D$1267,inv!$A$1:$A$1267,$B441,inv!$T$1:$T$1267,$A441,inv!$U$1:$U$1267,'DIAS DE INVENTARIO TAT'!F$1)</f>
        <v>0</v>
      </c>
      <c r="G441">
        <f>+SUMIFS(inv!$D$1:$D$1267,inv!$A$1:$A$1267,$B441,inv!$T$1:$T$1267,$A441,inv!$U$1:$U$1267,'DIAS DE INVENTARIO TAT'!G$1)</f>
        <v>0</v>
      </c>
      <c r="H441">
        <f>+SUMIFS(inv!$D$1:$D$1267,inv!$A$1:$A$1267,$B441,inv!$T$1:$T$1267,$A441,inv!$U$1:$U$1267,'DIAS DE INVENTARIO TAT'!H$1)</f>
        <v>0</v>
      </c>
      <c r="I441">
        <f>+SUMIFS(inv!$D$1:$D$1267,inv!$A$1:$A$1267,$B441,inv!$T$1:$T$1267,$A441,inv!$U$1:$U$1267,'DIAS DE INVENTARIO TAT'!I$1)</f>
        <v>0</v>
      </c>
      <c r="J441">
        <f>+SUMIFS(inv!$D$1:$D$1267,inv!$A$1:$A$1267,$B441,inv!$T$1:$T$1267,$A441,inv!$U$1:$U$1267,'DIAS DE INVENTARIO TAT'!J$1)</f>
        <v>0</v>
      </c>
      <c r="K441">
        <f>+SUMIFS(inv!$D$1:$D$1267,inv!$A$1:$A$1267,$B441,inv!$T$1:$T$1267,$A441,inv!$U$1:$U$1267,'DIAS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+SUMIFS(inv!$D$1:$D$1267,inv!$A$1:$A$1267,$B442,inv!$T$1:$T$1267,$A442,inv!$U$1:$U$1267,'DIAS DE INVENTARIO TAT'!E$1)</f>
        <v>0</v>
      </c>
      <c r="F442">
        <f>+SUMIFS(inv!$D$1:$D$1267,inv!$A$1:$A$1267,$B442,inv!$T$1:$T$1267,$A442,inv!$U$1:$U$1267,'DIAS DE INVENTARIO TAT'!F$1)</f>
        <v>0</v>
      </c>
      <c r="G442">
        <f>+SUMIFS(inv!$D$1:$D$1267,inv!$A$1:$A$1267,$B442,inv!$T$1:$T$1267,$A442,inv!$U$1:$U$1267,'DIAS DE INVENTARIO TAT'!G$1)</f>
        <v>0</v>
      </c>
      <c r="H442">
        <f>+SUMIFS(inv!$D$1:$D$1267,inv!$A$1:$A$1267,$B442,inv!$T$1:$T$1267,$A442,inv!$U$1:$U$1267,'DIAS DE INVENTARIO TAT'!H$1)</f>
        <v>0</v>
      </c>
      <c r="I442">
        <f>+SUMIFS(inv!$D$1:$D$1267,inv!$A$1:$A$1267,$B442,inv!$T$1:$T$1267,$A442,inv!$U$1:$U$1267,'DIAS DE INVENTARIO TAT'!I$1)</f>
        <v>0</v>
      </c>
      <c r="J442">
        <f>+SUMIFS(inv!$D$1:$D$1267,inv!$A$1:$A$1267,$B442,inv!$T$1:$T$1267,$A442,inv!$U$1:$U$1267,'DIAS DE INVENTARIO TAT'!J$1)</f>
        <v>0</v>
      </c>
      <c r="K442">
        <f>+SUMIFS(inv!$D$1:$D$1267,inv!$A$1:$A$1267,$B442,inv!$T$1:$T$1267,$A442,inv!$U$1:$U$1267,'DIAS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+SUMIFS(inv!$D$1:$D$1267,inv!$A$1:$A$1267,$B443,inv!$T$1:$T$1267,$A443,inv!$U$1:$U$1267,'DIAS DE INVENTARIO TAT'!E$1)</f>
        <v>0</v>
      </c>
      <c r="F443">
        <f>+SUMIFS(inv!$D$1:$D$1267,inv!$A$1:$A$1267,$B443,inv!$T$1:$T$1267,$A443,inv!$U$1:$U$1267,'DIAS DE INVENTARIO TAT'!F$1)</f>
        <v>0</v>
      </c>
      <c r="G443">
        <f>+SUMIFS(inv!$D$1:$D$1267,inv!$A$1:$A$1267,$B443,inv!$T$1:$T$1267,$A443,inv!$U$1:$U$1267,'DIAS DE INVENTARIO TAT'!G$1)</f>
        <v>0</v>
      </c>
      <c r="H443">
        <f>+SUMIFS(inv!$D$1:$D$1267,inv!$A$1:$A$1267,$B443,inv!$T$1:$T$1267,$A443,inv!$U$1:$U$1267,'DIAS DE INVENTARIO TAT'!H$1)</f>
        <v>0</v>
      </c>
      <c r="I443">
        <f>+SUMIFS(inv!$D$1:$D$1267,inv!$A$1:$A$1267,$B443,inv!$T$1:$T$1267,$A443,inv!$U$1:$U$1267,'DIAS DE INVENTARIO TAT'!I$1)</f>
        <v>0</v>
      </c>
      <c r="J443">
        <f>+SUMIFS(inv!$D$1:$D$1267,inv!$A$1:$A$1267,$B443,inv!$T$1:$T$1267,$A443,inv!$U$1:$U$1267,'DIAS DE INVENTARIO TAT'!J$1)</f>
        <v>0</v>
      </c>
      <c r="K443">
        <f>+SUMIFS(inv!$D$1:$D$1267,inv!$A$1:$A$1267,$B443,inv!$T$1:$T$1267,$A443,inv!$U$1:$U$1267,'DIAS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+SUMIFS(inv!$D$1:$D$1267,inv!$A$1:$A$1267,$B444,inv!$T$1:$T$1267,$A444,inv!$U$1:$U$1267,'DIAS DE INVENTARIO TAT'!E$1)</f>
        <v>0</v>
      </c>
      <c r="F444">
        <f>+SUMIFS(inv!$D$1:$D$1267,inv!$A$1:$A$1267,$B444,inv!$T$1:$T$1267,$A444,inv!$U$1:$U$1267,'DIAS DE INVENTARIO TAT'!F$1)</f>
        <v>0</v>
      </c>
      <c r="G444">
        <f>+SUMIFS(inv!$D$1:$D$1267,inv!$A$1:$A$1267,$B444,inv!$T$1:$T$1267,$A444,inv!$U$1:$U$1267,'DIAS DE INVENTARIO TAT'!G$1)</f>
        <v>0</v>
      </c>
      <c r="H444">
        <f>+SUMIFS(inv!$D$1:$D$1267,inv!$A$1:$A$1267,$B444,inv!$T$1:$T$1267,$A444,inv!$U$1:$U$1267,'DIAS DE INVENTARIO TAT'!H$1)</f>
        <v>0</v>
      </c>
      <c r="I444">
        <f>+SUMIFS(inv!$D$1:$D$1267,inv!$A$1:$A$1267,$B444,inv!$T$1:$T$1267,$A444,inv!$U$1:$U$1267,'DIAS DE INVENTARIO TAT'!I$1)</f>
        <v>0</v>
      </c>
      <c r="J444">
        <f>+SUMIFS(inv!$D$1:$D$1267,inv!$A$1:$A$1267,$B444,inv!$T$1:$T$1267,$A444,inv!$U$1:$U$1267,'DIAS DE INVENTARIO TAT'!J$1)</f>
        <v>0</v>
      </c>
      <c r="K444">
        <f>+SUMIFS(inv!$D$1:$D$1267,inv!$A$1:$A$1267,$B444,inv!$T$1:$T$1267,$A444,inv!$U$1:$U$1267,'DIAS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+SUMIFS(inv!$D$1:$D$1267,inv!$A$1:$A$1267,$B445,inv!$T$1:$T$1267,$A445,inv!$U$1:$U$1267,'DIAS DE INVENTARIO TAT'!E$1)</f>
        <v>0</v>
      </c>
      <c r="F445">
        <f>+SUMIFS(inv!$D$1:$D$1267,inv!$A$1:$A$1267,$B445,inv!$T$1:$T$1267,$A445,inv!$U$1:$U$1267,'DIAS DE INVENTARIO TAT'!F$1)</f>
        <v>0</v>
      </c>
      <c r="G445">
        <f>+SUMIFS(inv!$D$1:$D$1267,inv!$A$1:$A$1267,$B445,inv!$T$1:$T$1267,$A445,inv!$U$1:$U$1267,'DIAS DE INVENTARIO TAT'!G$1)</f>
        <v>0</v>
      </c>
      <c r="H445">
        <f>+SUMIFS(inv!$D$1:$D$1267,inv!$A$1:$A$1267,$B445,inv!$T$1:$T$1267,$A445,inv!$U$1:$U$1267,'DIAS DE INVENTARIO TAT'!H$1)</f>
        <v>0</v>
      </c>
      <c r="I445">
        <f>+SUMIFS(inv!$D$1:$D$1267,inv!$A$1:$A$1267,$B445,inv!$T$1:$T$1267,$A445,inv!$U$1:$U$1267,'DIAS DE INVENTARIO TAT'!I$1)</f>
        <v>0</v>
      </c>
      <c r="J445">
        <f>+SUMIFS(inv!$D$1:$D$1267,inv!$A$1:$A$1267,$B445,inv!$T$1:$T$1267,$A445,inv!$U$1:$U$1267,'DIAS DE INVENTARIO TAT'!J$1)</f>
        <v>0</v>
      </c>
      <c r="K445">
        <f>+SUMIFS(inv!$D$1:$D$1267,inv!$A$1:$A$1267,$B445,inv!$T$1:$T$1267,$A445,inv!$U$1:$U$1267,'DIAS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+SUMIFS(inv!$D$1:$D$1267,inv!$A$1:$A$1267,$B446,inv!$T$1:$T$1267,$A446,inv!$U$1:$U$1267,'DIAS DE INVENTARIO TAT'!E$1)</f>
        <v>0</v>
      </c>
      <c r="F446">
        <f>+SUMIFS(inv!$D$1:$D$1267,inv!$A$1:$A$1267,$B446,inv!$T$1:$T$1267,$A446,inv!$U$1:$U$1267,'DIAS DE INVENTARIO TAT'!F$1)</f>
        <v>0</v>
      </c>
      <c r="G446">
        <f>+SUMIFS(inv!$D$1:$D$1267,inv!$A$1:$A$1267,$B446,inv!$T$1:$T$1267,$A446,inv!$U$1:$U$1267,'DIAS DE INVENTARIO TAT'!G$1)</f>
        <v>0</v>
      </c>
      <c r="H446">
        <f>+SUMIFS(inv!$D$1:$D$1267,inv!$A$1:$A$1267,$B446,inv!$T$1:$T$1267,$A446,inv!$U$1:$U$1267,'DIAS DE INVENTARIO TAT'!H$1)</f>
        <v>0</v>
      </c>
      <c r="I446">
        <f>+SUMIFS(inv!$D$1:$D$1267,inv!$A$1:$A$1267,$B446,inv!$T$1:$T$1267,$A446,inv!$U$1:$U$1267,'DIAS DE INVENTARIO TAT'!I$1)</f>
        <v>0</v>
      </c>
      <c r="J446">
        <f>+SUMIFS(inv!$D$1:$D$1267,inv!$A$1:$A$1267,$B446,inv!$T$1:$T$1267,$A446,inv!$U$1:$U$1267,'DIAS DE INVENTARIO TAT'!J$1)</f>
        <v>0</v>
      </c>
      <c r="K446">
        <f>+SUMIFS(inv!$D$1:$D$1267,inv!$A$1:$A$1267,$B446,inv!$T$1:$T$1267,$A446,inv!$U$1:$U$1267,'DIAS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+SUMIFS(inv!$D$1:$D$1267,inv!$A$1:$A$1267,$B447,inv!$T$1:$T$1267,$A447,inv!$U$1:$U$1267,'DIAS DE INVENTARIO TAT'!E$1)</f>
        <v>0</v>
      </c>
      <c r="F447">
        <f>+SUMIFS(inv!$D$1:$D$1267,inv!$A$1:$A$1267,$B447,inv!$T$1:$T$1267,$A447,inv!$U$1:$U$1267,'DIAS DE INVENTARIO TAT'!F$1)</f>
        <v>0</v>
      </c>
      <c r="G447">
        <f>+SUMIFS(inv!$D$1:$D$1267,inv!$A$1:$A$1267,$B447,inv!$T$1:$T$1267,$A447,inv!$U$1:$U$1267,'DIAS DE INVENTARIO TAT'!G$1)</f>
        <v>0</v>
      </c>
      <c r="H447">
        <f>+SUMIFS(inv!$D$1:$D$1267,inv!$A$1:$A$1267,$B447,inv!$T$1:$T$1267,$A447,inv!$U$1:$U$1267,'DIAS DE INVENTARIO TAT'!H$1)</f>
        <v>0</v>
      </c>
      <c r="I447">
        <f>+SUMIFS(inv!$D$1:$D$1267,inv!$A$1:$A$1267,$B447,inv!$T$1:$T$1267,$A447,inv!$U$1:$U$1267,'DIAS DE INVENTARIO TAT'!I$1)</f>
        <v>0</v>
      </c>
      <c r="J447">
        <f>+SUMIFS(inv!$D$1:$D$1267,inv!$A$1:$A$1267,$B447,inv!$T$1:$T$1267,$A447,inv!$U$1:$U$1267,'DIAS DE INVENTARIO TAT'!J$1)</f>
        <v>0</v>
      </c>
      <c r="K447">
        <f>+SUMIFS(inv!$D$1:$D$1267,inv!$A$1:$A$1267,$B447,inv!$T$1:$T$1267,$A447,inv!$U$1:$U$1267,'DIAS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+SUMIFS(inv!$D$1:$D$1267,inv!$A$1:$A$1267,$B448,inv!$T$1:$T$1267,$A448,inv!$U$1:$U$1267,'DIAS DE INVENTARIO TAT'!E$1)</f>
        <v>0</v>
      </c>
      <c r="F448">
        <f>+SUMIFS(inv!$D$1:$D$1267,inv!$A$1:$A$1267,$B448,inv!$T$1:$T$1267,$A448,inv!$U$1:$U$1267,'DIAS DE INVENTARIO TAT'!F$1)</f>
        <v>0</v>
      </c>
      <c r="G448">
        <f>+SUMIFS(inv!$D$1:$D$1267,inv!$A$1:$A$1267,$B448,inv!$T$1:$T$1267,$A448,inv!$U$1:$U$1267,'DIAS DE INVENTARIO TAT'!G$1)</f>
        <v>0</v>
      </c>
      <c r="H448">
        <f>+SUMIFS(inv!$D$1:$D$1267,inv!$A$1:$A$1267,$B448,inv!$T$1:$T$1267,$A448,inv!$U$1:$U$1267,'DIAS DE INVENTARIO TAT'!H$1)</f>
        <v>0</v>
      </c>
      <c r="I448">
        <f>+SUMIFS(inv!$D$1:$D$1267,inv!$A$1:$A$1267,$B448,inv!$T$1:$T$1267,$A448,inv!$U$1:$U$1267,'DIAS DE INVENTARIO TAT'!I$1)</f>
        <v>0</v>
      </c>
      <c r="J448">
        <f>+SUMIFS(inv!$D$1:$D$1267,inv!$A$1:$A$1267,$B448,inv!$T$1:$T$1267,$A448,inv!$U$1:$U$1267,'DIAS DE INVENTARIO TAT'!J$1)</f>
        <v>0</v>
      </c>
      <c r="K448">
        <f>+SUMIFS(inv!$D$1:$D$1267,inv!$A$1:$A$1267,$B448,inv!$T$1:$T$1267,$A448,inv!$U$1:$U$1267,'DIAS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+SUMIFS(inv!$D$1:$D$1267,inv!$A$1:$A$1267,$B449,inv!$T$1:$T$1267,$A449,inv!$U$1:$U$1267,'DIAS DE INVENTARIO TAT'!E$1)</f>
        <v>0</v>
      </c>
      <c r="F449">
        <f>+SUMIFS(inv!$D$1:$D$1267,inv!$A$1:$A$1267,$B449,inv!$T$1:$T$1267,$A449,inv!$U$1:$U$1267,'DIAS DE INVENTARIO TAT'!F$1)</f>
        <v>0</v>
      </c>
      <c r="G449">
        <f>+SUMIFS(inv!$D$1:$D$1267,inv!$A$1:$A$1267,$B449,inv!$T$1:$T$1267,$A449,inv!$U$1:$U$1267,'DIAS DE INVENTARIO TAT'!G$1)</f>
        <v>0</v>
      </c>
      <c r="H449">
        <f>+SUMIFS(inv!$D$1:$D$1267,inv!$A$1:$A$1267,$B449,inv!$T$1:$T$1267,$A449,inv!$U$1:$U$1267,'DIAS DE INVENTARIO TAT'!H$1)</f>
        <v>0</v>
      </c>
      <c r="I449">
        <f>+SUMIFS(inv!$D$1:$D$1267,inv!$A$1:$A$1267,$B449,inv!$T$1:$T$1267,$A449,inv!$U$1:$U$1267,'DIAS DE INVENTARIO TAT'!I$1)</f>
        <v>0</v>
      </c>
      <c r="J449">
        <f>+SUMIFS(inv!$D$1:$D$1267,inv!$A$1:$A$1267,$B449,inv!$T$1:$T$1267,$A449,inv!$U$1:$U$1267,'DIAS DE INVENTARIO TAT'!J$1)</f>
        <v>0</v>
      </c>
      <c r="K449">
        <f>+SUMIFS(inv!$D$1:$D$1267,inv!$A$1:$A$1267,$B449,inv!$T$1:$T$1267,$A449,inv!$U$1:$U$1267,'DIAS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+SUMIFS(inv!$D$1:$D$1267,inv!$A$1:$A$1267,$B450,inv!$T$1:$T$1267,$A450,inv!$U$1:$U$1267,'DIAS DE INVENTARIO TAT'!E$1)</f>
        <v>0</v>
      </c>
      <c r="F450">
        <f>+SUMIFS(inv!$D$1:$D$1267,inv!$A$1:$A$1267,$B450,inv!$T$1:$T$1267,$A450,inv!$U$1:$U$1267,'DIAS DE INVENTARIO TAT'!F$1)</f>
        <v>0</v>
      </c>
      <c r="G450">
        <f>+SUMIFS(inv!$D$1:$D$1267,inv!$A$1:$A$1267,$B450,inv!$T$1:$T$1267,$A450,inv!$U$1:$U$1267,'DIAS DE INVENTARIO TAT'!G$1)</f>
        <v>0</v>
      </c>
      <c r="H450">
        <f>+SUMIFS(inv!$D$1:$D$1267,inv!$A$1:$A$1267,$B450,inv!$T$1:$T$1267,$A450,inv!$U$1:$U$1267,'DIAS DE INVENTARIO TAT'!H$1)</f>
        <v>0</v>
      </c>
      <c r="I450">
        <f>+SUMIFS(inv!$D$1:$D$1267,inv!$A$1:$A$1267,$B450,inv!$T$1:$T$1267,$A450,inv!$U$1:$U$1267,'DIAS DE INVENTARIO TAT'!I$1)</f>
        <v>0</v>
      </c>
      <c r="J450">
        <f>+SUMIFS(inv!$D$1:$D$1267,inv!$A$1:$A$1267,$B450,inv!$T$1:$T$1267,$A450,inv!$U$1:$U$1267,'DIAS DE INVENTARIO TAT'!J$1)</f>
        <v>0</v>
      </c>
      <c r="K450">
        <f>+SUMIFS(inv!$D$1:$D$1267,inv!$A$1:$A$1267,$B450,inv!$T$1:$T$1267,$A450,inv!$U$1:$U$1267,'DIAS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+SUMIFS(inv!$D$1:$D$1267,inv!$A$1:$A$1267,$B451,inv!$T$1:$T$1267,$A451,inv!$U$1:$U$1267,'DIAS DE INVENTARIO TAT'!E$1)</f>
        <v>0</v>
      </c>
      <c r="F451">
        <f>+SUMIFS(inv!$D$1:$D$1267,inv!$A$1:$A$1267,$B451,inv!$T$1:$T$1267,$A451,inv!$U$1:$U$1267,'DIAS DE INVENTARIO TAT'!F$1)</f>
        <v>0</v>
      </c>
      <c r="G451">
        <f>+SUMIFS(inv!$D$1:$D$1267,inv!$A$1:$A$1267,$B451,inv!$T$1:$T$1267,$A451,inv!$U$1:$U$1267,'DIAS DE INVENTARIO TAT'!G$1)</f>
        <v>0</v>
      </c>
      <c r="H451">
        <f>+SUMIFS(inv!$D$1:$D$1267,inv!$A$1:$A$1267,$B451,inv!$T$1:$T$1267,$A451,inv!$U$1:$U$1267,'DIAS DE INVENTARIO TAT'!H$1)</f>
        <v>0</v>
      </c>
      <c r="I451">
        <f>+SUMIFS(inv!$D$1:$D$1267,inv!$A$1:$A$1267,$B451,inv!$T$1:$T$1267,$A451,inv!$U$1:$U$1267,'DIAS DE INVENTARIO TAT'!I$1)</f>
        <v>0</v>
      </c>
      <c r="J451">
        <f>+SUMIFS(inv!$D$1:$D$1267,inv!$A$1:$A$1267,$B451,inv!$T$1:$T$1267,$A451,inv!$U$1:$U$1267,'DIAS DE INVENTARIO TAT'!J$1)</f>
        <v>0</v>
      </c>
      <c r="K451">
        <f>+SUMIFS(inv!$D$1:$D$1267,inv!$A$1:$A$1267,$B451,inv!$T$1:$T$1267,$A451,inv!$U$1:$U$1267,'DIAS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+SUMIFS(inv!$D$1:$D$1267,inv!$A$1:$A$1267,$B452,inv!$T$1:$T$1267,$A452,inv!$U$1:$U$1267,'DIAS DE INVENTARIO TAT'!E$1)</f>
        <v>0</v>
      </c>
      <c r="F452">
        <f>+SUMIFS(inv!$D$1:$D$1267,inv!$A$1:$A$1267,$B452,inv!$T$1:$T$1267,$A452,inv!$U$1:$U$1267,'DIAS DE INVENTARIO TAT'!F$1)</f>
        <v>0</v>
      </c>
      <c r="G452">
        <f>+SUMIFS(inv!$D$1:$D$1267,inv!$A$1:$A$1267,$B452,inv!$T$1:$T$1267,$A452,inv!$U$1:$U$1267,'DIAS DE INVENTARIO TAT'!G$1)</f>
        <v>0</v>
      </c>
      <c r="H452">
        <f>+SUMIFS(inv!$D$1:$D$1267,inv!$A$1:$A$1267,$B452,inv!$T$1:$T$1267,$A452,inv!$U$1:$U$1267,'DIAS DE INVENTARIO TAT'!H$1)</f>
        <v>0</v>
      </c>
      <c r="I452">
        <f>+SUMIFS(inv!$D$1:$D$1267,inv!$A$1:$A$1267,$B452,inv!$T$1:$T$1267,$A452,inv!$U$1:$U$1267,'DIAS DE INVENTARIO TAT'!I$1)</f>
        <v>0</v>
      </c>
      <c r="J452">
        <f>+SUMIFS(inv!$D$1:$D$1267,inv!$A$1:$A$1267,$B452,inv!$T$1:$T$1267,$A452,inv!$U$1:$U$1267,'DIAS DE INVENTARIO TAT'!J$1)</f>
        <v>0</v>
      </c>
      <c r="K452">
        <f>+SUMIFS(inv!$D$1:$D$1267,inv!$A$1:$A$1267,$B452,inv!$T$1:$T$1267,$A452,inv!$U$1:$U$1267,'DIAS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+SUMIFS(inv!$D$1:$D$1267,inv!$A$1:$A$1267,$B453,inv!$T$1:$T$1267,$A453,inv!$U$1:$U$1267,'DIAS DE INVENTARIO TAT'!E$1)</f>
        <v>0</v>
      </c>
      <c r="F453">
        <f>+SUMIFS(inv!$D$1:$D$1267,inv!$A$1:$A$1267,$B453,inv!$T$1:$T$1267,$A453,inv!$U$1:$U$1267,'DIAS DE INVENTARIO TAT'!F$1)</f>
        <v>0</v>
      </c>
      <c r="G453">
        <f>+SUMIFS(inv!$D$1:$D$1267,inv!$A$1:$A$1267,$B453,inv!$T$1:$T$1267,$A453,inv!$U$1:$U$1267,'DIAS DE INVENTARIO TAT'!G$1)</f>
        <v>0</v>
      </c>
      <c r="H453">
        <f>+SUMIFS(inv!$D$1:$D$1267,inv!$A$1:$A$1267,$B453,inv!$T$1:$T$1267,$A453,inv!$U$1:$U$1267,'DIAS DE INVENTARIO TAT'!H$1)</f>
        <v>0</v>
      </c>
      <c r="I453">
        <f>+SUMIFS(inv!$D$1:$D$1267,inv!$A$1:$A$1267,$B453,inv!$T$1:$T$1267,$A453,inv!$U$1:$U$1267,'DIAS DE INVENTARIO TAT'!I$1)</f>
        <v>0</v>
      </c>
      <c r="J453">
        <f>+SUMIFS(inv!$D$1:$D$1267,inv!$A$1:$A$1267,$B453,inv!$T$1:$T$1267,$A453,inv!$U$1:$U$1267,'DIAS DE INVENTARIO TAT'!J$1)</f>
        <v>0</v>
      </c>
      <c r="K453">
        <f>+SUMIFS(inv!$D$1:$D$1267,inv!$A$1:$A$1267,$B453,inv!$T$1:$T$1267,$A453,inv!$U$1:$U$1267,'DIAS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+SUMIFS(inv!$D$1:$D$1267,inv!$A$1:$A$1267,$B454,inv!$T$1:$T$1267,$A454,inv!$U$1:$U$1267,'DIAS DE INVENTARIO TAT'!E$1)</f>
        <v>0</v>
      </c>
      <c r="F454">
        <f>+SUMIFS(inv!$D$1:$D$1267,inv!$A$1:$A$1267,$B454,inv!$T$1:$T$1267,$A454,inv!$U$1:$U$1267,'DIAS DE INVENTARIO TAT'!F$1)</f>
        <v>0</v>
      </c>
      <c r="G454">
        <f>+SUMIFS(inv!$D$1:$D$1267,inv!$A$1:$A$1267,$B454,inv!$T$1:$T$1267,$A454,inv!$U$1:$U$1267,'DIAS DE INVENTARIO TAT'!G$1)</f>
        <v>0</v>
      </c>
      <c r="H454">
        <f>+SUMIFS(inv!$D$1:$D$1267,inv!$A$1:$A$1267,$B454,inv!$T$1:$T$1267,$A454,inv!$U$1:$U$1267,'DIAS DE INVENTARIO TAT'!H$1)</f>
        <v>0</v>
      </c>
      <c r="I454">
        <f>+SUMIFS(inv!$D$1:$D$1267,inv!$A$1:$A$1267,$B454,inv!$T$1:$T$1267,$A454,inv!$U$1:$U$1267,'DIAS DE INVENTARIO TAT'!I$1)</f>
        <v>0</v>
      </c>
      <c r="J454">
        <f>+SUMIFS(inv!$D$1:$D$1267,inv!$A$1:$A$1267,$B454,inv!$T$1:$T$1267,$A454,inv!$U$1:$U$1267,'DIAS DE INVENTARIO TAT'!J$1)</f>
        <v>0</v>
      </c>
      <c r="K454">
        <f>+SUMIFS(inv!$D$1:$D$1267,inv!$A$1:$A$1267,$B454,inv!$T$1:$T$1267,$A454,inv!$U$1:$U$1267,'DIAS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+SUMIFS(inv!$D$1:$D$1267,inv!$A$1:$A$1267,$B455,inv!$T$1:$T$1267,$A455,inv!$U$1:$U$1267,'DIAS DE INVENTARIO TAT'!E$1)</f>
        <v>0</v>
      </c>
      <c r="F455">
        <f>+SUMIFS(inv!$D$1:$D$1267,inv!$A$1:$A$1267,$B455,inv!$T$1:$T$1267,$A455,inv!$U$1:$U$1267,'DIAS DE INVENTARIO TAT'!F$1)</f>
        <v>0</v>
      </c>
      <c r="G455">
        <f>+SUMIFS(inv!$D$1:$D$1267,inv!$A$1:$A$1267,$B455,inv!$T$1:$T$1267,$A455,inv!$U$1:$U$1267,'DIAS DE INVENTARIO TAT'!G$1)</f>
        <v>0</v>
      </c>
      <c r="H455">
        <f>+SUMIFS(inv!$D$1:$D$1267,inv!$A$1:$A$1267,$B455,inv!$T$1:$T$1267,$A455,inv!$U$1:$U$1267,'DIAS DE INVENTARIO TAT'!H$1)</f>
        <v>0</v>
      </c>
      <c r="I455">
        <f>+SUMIFS(inv!$D$1:$D$1267,inv!$A$1:$A$1267,$B455,inv!$T$1:$T$1267,$A455,inv!$U$1:$U$1267,'DIAS DE INVENTARIO TAT'!I$1)</f>
        <v>0</v>
      </c>
      <c r="J455">
        <f>+SUMIFS(inv!$D$1:$D$1267,inv!$A$1:$A$1267,$B455,inv!$T$1:$T$1267,$A455,inv!$U$1:$U$1267,'DIAS DE INVENTARIO TAT'!J$1)</f>
        <v>0</v>
      </c>
      <c r="K455">
        <f>+SUMIFS(inv!$D$1:$D$1267,inv!$A$1:$A$1267,$B455,inv!$T$1:$T$1267,$A455,inv!$U$1:$U$1267,'DIAS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+SUMIFS(inv!$D$1:$D$1267,inv!$A$1:$A$1267,$B456,inv!$T$1:$T$1267,$A456,inv!$U$1:$U$1267,'DIAS DE INVENTARIO TAT'!E$1)</f>
        <v>0</v>
      </c>
      <c r="F456">
        <f>+SUMIFS(inv!$D$1:$D$1267,inv!$A$1:$A$1267,$B456,inv!$T$1:$T$1267,$A456,inv!$U$1:$U$1267,'DIAS DE INVENTARIO TAT'!F$1)</f>
        <v>0</v>
      </c>
      <c r="G456">
        <f>+SUMIFS(inv!$D$1:$D$1267,inv!$A$1:$A$1267,$B456,inv!$T$1:$T$1267,$A456,inv!$U$1:$U$1267,'DIAS DE INVENTARIO TAT'!G$1)</f>
        <v>0</v>
      </c>
      <c r="H456">
        <f>+SUMIFS(inv!$D$1:$D$1267,inv!$A$1:$A$1267,$B456,inv!$T$1:$T$1267,$A456,inv!$U$1:$U$1267,'DIAS DE INVENTARIO TAT'!H$1)</f>
        <v>0</v>
      </c>
      <c r="I456">
        <f>+SUMIFS(inv!$D$1:$D$1267,inv!$A$1:$A$1267,$B456,inv!$T$1:$T$1267,$A456,inv!$U$1:$U$1267,'DIAS DE INVENTARIO TAT'!I$1)</f>
        <v>0</v>
      </c>
      <c r="J456">
        <f>+SUMIFS(inv!$D$1:$D$1267,inv!$A$1:$A$1267,$B456,inv!$T$1:$T$1267,$A456,inv!$U$1:$U$1267,'DIAS DE INVENTARIO TAT'!J$1)</f>
        <v>0</v>
      </c>
      <c r="K456">
        <f>+SUMIFS(inv!$D$1:$D$1267,inv!$A$1:$A$1267,$B456,inv!$T$1:$T$1267,$A456,inv!$U$1:$U$1267,'DIAS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+SUMIFS(inv!$D$1:$D$1267,inv!$A$1:$A$1267,$B457,inv!$T$1:$T$1267,$A457,inv!$U$1:$U$1267,'DIAS DE INVENTARIO TAT'!E$1)</f>
        <v>0</v>
      </c>
      <c r="F457">
        <f>+SUMIFS(inv!$D$1:$D$1267,inv!$A$1:$A$1267,$B457,inv!$T$1:$T$1267,$A457,inv!$U$1:$U$1267,'DIAS DE INVENTARIO TAT'!F$1)</f>
        <v>0</v>
      </c>
      <c r="G457">
        <f>+SUMIFS(inv!$D$1:$D$1267,inv!$A$1:$A$1267,$B457,inv!$T$1:$T$1267,$A457,inv!$U$1:$U$1267,'DIAS DE INVENTARIO TAT'!G$1)</f>
        <v>0</v>
      </c>
      <c r="H457">
        <f>+SUMIFS(inv!$D$1:$D$1267,inv!$A$1:$A$1267,$B457,inv!$T$1:$T$1267,$A457,inv!$U$1:$U$1267,'DIAS DE INVENTARIO TAT'!H$1)</f>
        <v>0</v>
      </c>
      <c r="I457">
        <f>+SUMIFS(inv!$D$1:$D$1267,inv!$A$1:$A$1267,$B457,inv!$T$1:$T$1267,$A457,inv!$U$1:$U$1267,'DIAS DE INVENTARIO TAT'!I$1)</f>
        <v>0</v>
      </c>
      <c r="J457">
        <f>+SUMIFS(inv!$D$1:$D$1267,inv!$A$1:$A$1267,$B457,inv!$T$1:$T$1267,$A457,inv!$U$1:$U$1267,'DIAS DE INVENTARIO TAT'!J$1)</f>
        <v>0</v>
      </c>
      <c r="K457">
        <f>+SUMIFS(inv!$D$1:$D$1267,inv!$A$1:$A$1267,$B457,inv!$T$1:$T$1267,$A457,inv!$U$1:$U$1267,'DIAS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+SUMIFS(inv!$D$1:$D$1267,inv!$A$1:$A$1267,$B458,inv!$T$1:$T$1267,$A458,inv!$U$1:$U$1267,'DIAS DE INVENTARIO TAT'!E$1)</f>
        <v>0</v>
      </c>
      <c r="F458">
        <f>+SUMIFS(inv!$D$1:$D$1267,inv!$A$1:$A$1267,$B458,inv!$T$1:$T$1267,$A458,inv!$U$1:$U$1267,'DIAS DE INVENTARIO TAT'!F$1)</f>
        <v>0</v>
      </c>
      <c r="G458">
        <f>+SUMIFS(inv!$D$1:$D$1267,inv!$A$1:$A$1267,$B458,inv!$T$1:$T$1267,$A458,inv!$U$1:$U$1267,'DIAS DE INVENTARIO TAT'!G$1)</f>
        <v>0</v>
      </c>
      <c r="H458">
        <f>+SUMIFS(inv!$D$1:$D$1267,inv!$A$1:$A$1267,$B458,inv!$T$1:$T$1267,$A458,inv!$U$1:$U$1267,'DIAS DE INVENTARIO TAT'!H$1)</f>
        <v>0</v>
      </c>
      <c r="I458">
        <f>+SUMIFS(inv!$D$1:$D$1267,inv!$A$1:$A$1267,$B458,inv!$T$1:$T$1267,$A458,inv!$U$1:$U$1267,'DIAS DE INVENTARIO TAT'!I$1)</f>
        <v>0</v>
      </c>
      <c r="J458">
        <f>+SUMIFS(inv!$D$1:$D$1267,inv!$A$1:$A$1267,$B458,inv!$T$1:$T$1267,$A458,inv!$U$1:$U$1267,'DIAS DE INVENTARIO TAT'!J$1)</f>
        <v>0</v>
      </c>
      <c r="K458">
        <f>+SUMIFS(inv!$D$1:$D$1267,inv!$A$1:$A$1267,$B458,inv!$T$1:$T$1267,$A458,inv!$U$1:$U$1267,'DIAS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+SUMIFS(inv!$D$1:$D$1267,inv!$A$1:$A$1267,$B459,inv!$T$1:$T$1267,$A459,inv!$U$1:$U$1267,'DIAS DE INVENTARIO TAT'!E$1)</f>
        <v>0</v>
      </c>
      <c r="F459">
        <f>+SUMIFS(inv!$D$1:$D$1267,inv!$A$1:$A$1267,$B459,inv!$T$1:$T$1267,$A459,inv!$U$1:$U$1267,'DIAS DE INVENTARIO TAT'!F$1)</f>
        <v>0</v>
      </c>
      <c r="G459">
        <f>+SUMIFS(inv!$D$1:$D$1267,inv!$A$1:$A$1267,$B459,inv!$T$1:$T$1267,$A459,inv!$U$1:$U$1267,'DIAS DE INVENTARIO TAT'!G$1)</f>
        <v>0</v>
      </c>
      <c r="H459">
        <f>+SUMIFS(inv!$D$1:$D$1267,inv!$A$1:$A$1267,$B459,inv!$T$1:$T$1267,$A459,inv!$U$1:$U$1267,'DIAS DE INVENTARIO TAT'!H$1)</f>
        <v>0</v>
      </c>
      <c r="I459">
        <f>+SUMIFS(inv!$D$1:$D$1267,inv!$A$1:$A$1267,$B459,inv!$T$1:$T$1267,$A459,inv!$U$1:$U$1267,'DIAS DE INVENTARIO TAT'!I$1)</f>
        <v>0</v>
      </c>
      <c r="J459">
        <f>+SUMIFS(inv!$D$1:$D$1267,inv!$A$1:$A$1267,$B459,inv!$T$1:$T$1267,$A459,inv!$U$1:$U$1267,'DIAS DE INVENTARIO TAT'!J$1)</f>
        <v>0</v>
      </c>
      <c r="K459">
        <f>+SUMIFS(inv!$D$1:$D$1267,inv!$A$1:$A$1267,$B459,inv!$T$1:$T$1267,$A459,inv!$U$1:$U$1267,'DIAS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+SUMIFS(inv!$D$1:$D$1267,inv!$A$1:$A$1267,$B460,inv!$T$1:$T$1267,$A460,inv!$U$1:$U$1267,'DIAS DE INVENTARIO TAT'!E$1)</f>
        <v>0</v>
      </c>
      <c r="F460">
        <f>+SUMIFS(inv!$D$1:$D$1267,inv!$A$1:$A$1267,$B460,inv!$T$1:$T$1267,$A460,inv!$U$1:$U$1267,'DIAS DE INVENTARIO TAT'!F$1)</f>
        <v>0</v>
      </c>
      <c r="G460">
        <f>+SUMIFS(inv!$D$1:$D$1267,inv!$A$1:$A$1267,$B460,inv!$T$1:$T$1267,$A460,inv!$U$1:$U$1267,'DIAS DE INVENTARIO TAT'!G$1)</f>
        <v>0</v>
      </c>
      <c r="H460">
        <f>+SUMIFS(inv!$D$1:$D$1267,inv!$A$1:$A$1267,$B460,inv!$T$1:$T$1267,$A460,inv!$U$1:$U$1267,'DIAS DE INVENTARIO TAT'!H$1)</f>
        <v>0</v>
      </c>
      <c r="I460">
        <f>+SUMIFS(inv!$D$1:$D$1267,inv!$A$1:$A$1267,$B460,inv!$T$1:$T$1267,$A460,inv!$U$1:$U$1267,'DIAS DE INVENTARIO TAT'!I$1)</f>
        <v>0</v>
      </c>
      <c r="J460">
        <f>+SUMIFS(inv!$D$1:$D$1267,inv!$A$1:$A$1267,$B460,inv!$T$1:$T$1267,$A460,inv!$U$1:$U$1267,'DIAS DE INVENTARIO TAT'!J$1)</f>
        <v>0</v>
      </c>
      <c r="K460">
        <f>+SUMIFS(inv!$D$1:$D$1267,inv!$A$1:$A$1267,$B460,inv!$T$1:$T$1267,$A460,inv!$U$1:$U$1267,'DIAS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+SUMIFS(inv!$D$1:$D$1267,inv!$A$1:$A$1267,$B461,inv!$T$1:$T$1267,$A461,inv!$U$1:$U$1267,'DIAS DE INVENTARIO TAT'!E$1)</f>
        <v>0</v>
      </c>
      <c r="F461">
        <f>+SUMIFS(inv!$D$1:$D$1267,inv!$A$1:$A$1267,$B461,inv!$T$1:$T$1267,$A461,inv!$U$1:$U$1267,'DIAS DE INVENTARIO TAT'!F$1)</f>
        <v>0</v>
      </c>
      <c r="G461">
        <f>+SUMIFS(inv!$D$1:$D$1267,inv!$A$1:$A$1267,$B461,inv!$T$1:$T$1267,$A461,inv!$U$1:$U$1267,'DIAS DE INVENTARIO TAT'!G$1)</f>
        <v>0</v>
      </c>
      <c r="H461">
        <f>+SUMIFS(inv!$D$1:$D$1267,inv!$A$1:$A$1267,$B461,inv!$T$1:$T$1267,$A461,inv!$U$1:$U$1267,'DIAS DE INVENTARIO TAT'!H$1)</f>
        <v>0</v>
      </c>
      <c r="I461">
        <f>+SUMIFS(inv!$D$1:$D$1267,inv!$A$1:$A$1267,$B461,inv!$T$1:$T$1267,$A461,inv!$U$1:$U$1267,'DIAS DE INVENTARIO TAT'!I$1)</f>
        <v>0</v>
      </c>
      <c r="J461">
        <f>+SUMIFS(inv!$D$1:$D$1267,inv!$A$1:$A$1267,$B461,inv!$T$1:$T$1267,$A461,inv!$U$1:$U$1267,'DIAS DE INVENTARIO TAT'!J$1)</f>
        <v>0</v>
      </c>
      <c r="K461">
        <f>+SUMIFS(inv!$D$1:$D$1267,inv!$A$1:$A$1267,$B461,inv!$T$1:$T$1267,$A461,inv!$U$1:$U$1267,'DIAS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+SUMIFS(inv!$D$1:$D$1267,inv!$A$1:$A$1267,$B462,inv!$T$1:$T$1267,$A462,inv!$U$1:$U$1267,'DIAS DE INVENTARIO TAT'!E$1)</f>
        <v>0</v>
      </c>
      <c r="F462">
        <f>+SUMIFS(inv!$D$1:$D$1267,inv!$A$1:$A$1267,$B462,inv!$T$1:$T$1267,$A462,inv!$U$1:$U$1267,'DIAS DE INVENTARIO TAT'!F$1)</f>
        <v>0</v>
      </c>
      <c r="G462">
        <f>+SUMIFS(inv!$D$1:$D$1267,inv!$A$1:$A$1267,$B462,inv!$T$1:$T$1267,$A462,inv!$U$1:$U$1267,'DIAS DE INVENTARIO TAT'!G$1)</f>
        <v>0</v>
      </c>
      <c r="H462">
        <f>+SUMIFS(inv!$D$1:$D$1267,inv!$A$1:$A$1267,$B462,inv!$T$1:$T$1267,$A462,inv!$U$1:$U$1267,'DIAS DE INVENTARIO TAT'!H$1)</f>
        <v>0</v>
      </c>
      <c r="I462">
        <f>+SUMIFS(inv!$D$1:$D$1267,inv!$A$1:$A$1267,$B462,inv!$T$1:$T$1267,$A462,inv!$U$1:$U$1267,'DIAS DE INVENTARIO TAT'!I$1)</f>
        <v>0</v>
      </c>
      <c r="J462">
        <f>+SUMIFS(inv!$D$1:$D$1267,inv!$A$1:$A$1267,$B462,inv!$T$1:$T$1267,$A462,inv!$U$1:$U$1267,'DIAS DE INVENTARIO TAT'!J$1)</f>
        <v>0</v>
      </c>
      <c r="K462">
        <f>+SUMIFS(inv!$D$1:$D$1267,inv!$A$1:$A$1267,$B462,inv!$T$1:$T$1267,$A462,inv!$U$1:$U$1267,'DIAS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+SUMIFS(inv!$D$1:$D$1267,inv!$A$1:$A$1267,$B463,inv!$T$1:$T$1267,$A463,inv!$U$1:$U$1267,'DIAS DE INVENTARIO TAT'!E$1)</f>
        <v>0</v>
      </c>
      <c r="F463">
        <f>+SUMIFS(inv!$D$1:$D$1267,inv!$A$1:$A$1267,$B463,inv!$T$1:$T$1267,$A463,inv!$U$1:$U$1267,'DIAS DE INVENTARIO TAT'!F$1)</f>
        <v>0</v>
      </c>
      <c r="G463">
        <f>+SUMIFS(inv!$D$1:$D$1267,inv!$A$1:$A$1267,$B463,inv!$T$1:$T$1267,$A463,inv!$U$1:$U$1267,'DIAS DE INVENTARIO TAT'!G$1)</f>
        <v>0</v>
      </c>
      <c r="H463">
        <f>+SUMIFS(inv!$D$1:$D$1267,inv!$A$1:$A$1267,$B463,inv!$T$1:$T$1267,$A463,inv!$U$1:$U$1267,'DIAS DE INVENTARIO TAT'!H$1)</f>
        <v>0</v>
      </c>
      <c r="I463">
        <f>+SUMIFS(inv!$D$1:$D$1267,inv!$A$1:$A$1267,$B463,inv!$T$1:$T$1267,$A463,inv!$U$1:$U$1267,'DIAS DE INVENTARIO TAT'!I$1)</f>
        <v>0</v>
      </c>
      <c r="J463">
        <f>+SUMIFS(inv!$D$1:$D$1267,inv!$A$1:$A$1267,$B463,inv!$T$1:$T$1267,$A463,inv!$U$1:$U$1267,'DIAS DE INVENTARIO TAT'!J$1)</f>
        <v>0</v>
      </c>
      <c r="K463">
        <f>+SUMIFS(inv!$D$1:$D$1267,inv!$A$1:$A$1267,$B463,inv!$T$1:$T$1267,$A463,inv!$U$1:$U$1267,'DIAS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+SUMIFS(inv!$D$1:$D$1267,inv!$A$1:$A$1267,$B464,inv!$T$1:$T$1267,$A464,inv!$U$1:$U$1267,'DIAS DE INVENTARIO TAT'!E$1)</f>
        <v>0</v>
      </c>
      <c r="F464">
        <f>+SUMIFS(inv!$D$1:$D$1267,inv!$A$1:$A$1267,$B464,inv!$T$1:$T$1267,$A464,inv!$U$1:$U$1267,'DIAS DE INVENTARIO TAT'!F$1)</f>
        <v>0</v>
      </c>
      <c r="G464">
        <f>+SUMIFS(inv!$D$1:$D$1267,inv!$A$1:$A$1267,$B464,inv!$T$1:$T$1267,$A464,inv!$U$1:$U$1267,'DIAS DE INVENTARIO TAT'!G$1)</f>
        <v>0</v>
      </c>
      <c r="H464">
        <f>+SUMIFS(inv!$D$1:$D$1267,inv!$A$1:$A$1267,$B464,inv!$T$1:$T$1267,$A464,inv!$U$1:$U$1267,'DIAS DE INVENTARIO TAT'!H$1)</f>
        <v>0</v>
      </c>
      <c r="I464">
        <f>+SUMIFS(inv!$D$1:$D$1267,inv!$A$1:$A$1267,$B464,inv!$T$1:$T$1267,$A464,inv!$U$1:$U$1267,'DIAS DE INVENTARIO TAT'!I$1)</f>
        <v>0</v>
      </c>
      <c r="J464">
        <f>+SUMIFS(inv!$D$1:$D$1267,inv!$A$1:$A$1267,$B464,inv!$T$1:$T$1267,$A464,inv!$U$1:$U$1267,'DIAS DE INVENTARIO TAT'!J$1)</f>
        <v>0</v>
      </c>
      <c r="K464">
        <f>+SUMIFS(inv!$D$1:$D$1267,inv!$A$1:$A$1267,$B464,inv!$T$1:$T$1267,$A464,inv!$U$1:$U$1267,'DIAS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+SUMIFS(inv!$D$1:$D$1267,inv!$A$1:$A$1267,$B465,inv!$T$1:$T$1267,$A465,inv!$U$1:$U$1267,'DIAS DE INVENTARIO TAT'!E$1)</f>
        <v>0</v>
      </c>
      <c r="F465">
        <f>+SUMIFS(inv!$D$1:$D$1267,inv!$A$1:$A$1267,$B465,inv!$T$1:$T$1267,$A465,inv!$U$1:$U$1267,'DIAS DE INVENTARIO TAT'!F$1)</f>
        <v>0</v>
      </c>
      <c r="G465">
        <f>+SUMIFS(inv!$D$1:$D$1267,inv!$A$1:$A$1267,$B465,inv!$T$1:$T$1267,$A465,inv!$U$1:$U$1267,'DIAS DE INVENTARIO TAT'!G$1)</f>
        <v>0</v>
      </c>
      <c r="H465">
        <f>+SUMIFS(inv!$D$1:$D$1267,inv!$A$1:$A$1267,$B465,inv!$T$1:$T$1267,$A465,inv!$U$1:$U$1267,'DIAS DE INVENTARIO TAT'!H$1)</f>
        <v>0</v>
      </c>
      <c r="I465">
        <f>+SUMIFS(inv!$D$1:$D$1267,inv!$A$1:$A$1267,$B465,inv!$T$1:$T$1267,$A465,inv!$U$1:$U$1267,'DIAS DE INVENTARIO TAT'!I$1)</f>
        <v>0</v>
      </c>
      <c r="J465">
        <f>+SUMIFS(inv!$D$1:$D$1267,inv!$A$1:$A$1267,$B465,inv!$T$1:$T$1267,$A465,inv!$U$1:$U$1267,'DIAS DE INVENTARIO TAT'!J$1)</f>
        <v>0</v>
      </c>
      <c r="K465">
        <f>+SUMIFS(inv!$D$1:$D$1267,inv!$A$1:$A$1267,$B465,inv!$T$1:$T$1267,$A465,inv!$U$1:$U$1267,'DIAS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+SUMIFS(inv!$D$1:$D$1267,inv!$A$1:$A$1267,$B466,inv!$T$1:$T$1267,$A466,inv!$U$1:$U$1267,'DIAS DE INVENTARIO TAT'!E$1)</f>
        <v>0</v>
      </c>
      <c r="F466">
        <f>+SUMIFS(inv!$D$1:$D$1267,inv!$A$1:$A$1267,$B466,inv!$T$1:$T$1267,$A466,inv!$U$1:$U$1267,'DIAS DE INVENTARIO TAT'!F$1)</f>
        <v>0</v>
      </c>
      <c r="G466">
        <f>+SUMIFS(inv!$D$1:$D$1267,inv!$A$1:$A$1267,$B466,inv!$T$1:$T$1267,$A466,inv!$U$1:$U$1267,'DIAS DE INVENTARIO TAT'!G$1)</f>
        <v>0</v>
      </c>
      <c r="H466">
        <f>+SUMIFS(inv!$D$1:$D$1267,inv!$A$1:$A$1267,$B466,inv!$T$1:$T$1267,$A466,inv!$U$1:$U$1267,'DIAS DE INVENTARIO TAT'!H$1)</f>
        <v>0</v>
      </c>
      <c r="I466">
        <f>+SUMIFS(inv!$D$1:$D$1267,inv!$A$1:$A$1267,$B466,inv!$T$1:$T$1267,$A466,inv!$U$1:$U$1267,'DIAS DE INVENTARIO TAT'!I$1)</f>
        <v>0</v>
      </c>
      <c r="J466">
        <f>+SUMIFS(inv!$D$1:$D$1267,inv!$A$1:$A$1267,$B466,inv!$T$1:$T$1267,$A466,inv!$U$1:$U$1267,'DIAS DE INVENTARIO TAT'!J$1)</f>
        <v>0</v>
      </c>
      <c r="K466">
        <f>+SUMIFS(inv!$D$1:$D$1267,inv!$A$1:$A$1267,$B466,inv!$T$1:$T$1267,$A466,inv!$U$1:$U$1267,'DIAS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+SUMIFS(inv!$D$1:$D$1267,inv!$A$1:$A$1267,$B467,inv!$T$1:$T$1267,$A467,inv!$U$1:$U$1267,'DIAS DE INVENTARIO TAT'!E$1)</f>
        <v>0</v>
      </c>
      <c r="F467">
        <f>+SUMIFS(inv!$D$1:$D$1267,inv!$A$1:$A$1267,$B467,inv!$T$1:$T$1267,$A467,inv!$U$1:$U$1267,'DIAS DE INVENTARIO TAT'!F$1)</f>
        <v>0</v>
      </c>
      <c r="G467">
        <f>+SUMIFS(inv!$D$1:$D$1267,inv!$A$1:$A$1267,$B467,inv!$T$1:$T$1267,$A467,inv!$U$1:$U$1267,'DIAS DE INVENTARIO TAT'!G$1)</f>
        <v>0</v>
      </c>
      <c r="H467">
        <f>+SUMIFS(inv!$D$1:$D$1267,inv!$A$1:$A$1267,$B467,inv!$T$1:$T$1267,$A467,inv!$U$1:$U$1267,'DIAS DE INVENTARIO TAT'!H$1)</f>
        <v>0</v>
      </c>
      <c r="I467">
        <f>+SUMIFS(inv!$D$1:$D$1267,inv!$A$1:$A$1267,$B467,inv!$T$1:$T$1267,$A467,inv!$U$1:$U$1267,'DIAS DE INVENTARIO TAT'!I$1)</f>
        <v>0</v>
      </c>
      <c r="J467">
        <f>+SUMIFS(inv!$D$1:$D$1267,inv!$A$1:$A$1267,$B467,inv!$T$1:$T$1267,$A467,inv!$U$1:$U$1267,'DIAS DE INVENTARIO TAT'!J$1)</f>
        <v>0</v>
      </c>
      <c r="K467">
        <f>+SUMIFS(inv!$D$1:$D$1267,inv!$A$1:$A$1267,$B467,inv!$T$1:$T$1267,$A467,inv!$U$1:$U$1267,'DIAS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+SUMIFS(inv!$D$1:$D$1267,inv!$A$1:$A$1267,$B468,inv!$T$1:$T$1267,$A468,inv!$U$1:$U$1267,'DIAS DE INVENTARIO TAT'!E$1)</f>
        <v>0</v>
      </c>
      <c r="F468">
        <f>+SUMIFS(inv!$D$1:$D$1267,inv!$A$1:$A$1267,$B468,inv!$T$1:$T$1267,$A468,inv!$U$1:$U$1267,'DIAS DE INVENTARIO TAT'!F$1)</f>
        <v>0</v>
      </c>
      <c r="G468">
        <f>+SUMIFS(inv!$D$1:$D$1267,inv!$A$1:$A$1267,$B468,inv!$T$1:$T$1267,$A468,inv!$U$1:$U$1267,'DIAS DE INVENTARIO TAT'!G$1)</f>
        <v>0</v>
      </c>
      <c r="H468">
        <f>+SUMIFS(inv!$D$1:$D$1267,inv!$A$1:$A$1267,$B468,inv!$T$1:$T$1267,$A468,inv!$U$1:$U$1267,'DIAS DE INVENTARIO TAT'!H$1)</f>
        <v>0</v>
      </c>
      <c r="I468">
        <f>+SUMIFS(inv!$D$1:$D$1267,inv!$A$1:$A$1267,$B468,inv!$T$1:$T$1267,$A468,inv!$U$1:$U$1267,'DIAS DE INVENTARIO TAT'!I$1)</f>
        <v>0</v>
      </c>
      <c r="J468">
        <f>+SUMIFS(inv!$D$1:$D$1267,inv!$A$1:$A$1267,$B468,inv!$T$1:$T$1267,$A468,inv!$U$1:$U$1267,'DIAS DE INVENTARIO TAT'!J$1)</f>
        <v>0</v>
      </c>
      <c r="K468">
        <f>+SUMIFS(inv!$D$1:$D$1267,inv!$A$1:$A$1267,$B468,inv!$T$1:$T$1267,$A468,inv!$U$1:$U$1267,'DIAS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+SUMIFS(inv!$D$1:$D$1267,inv!$A$1:$A$1267,$B469,inv!$T$1:$T$1267,$A469,inv!$U$1:$U$1267,'DIAS DE INVENTARIO TAT'!E$1)</f>
        <v>0</v>
      </c>
      <c r="F469">
        <f>+SUMIFS(inv!$D$1:$D$1267,inv!$A$1:$A$1267,$B469,inv!$T$1:$T$1267,$A469,inv!$U$1:$U$1267,'DIAS DE INVENTARIO TAT'!F$1)</f>
        <v>0</v>
      </c>
      <c r="G469">
        <f>+SUMIFS(inv!$D$1:$D$1267,inv!$A$1:$A$1267,$B469,inv!$T$1:$T$1267,$A469,inv!$U$1:$U$1267,'DIAS DE INVENTARIO TAT'!G$1)</f>
        <v>0</v>
      </c>
      <c r="H469">
        <f>+SUMIFS(inv!$D$1:$D$1267,inv!$A$1:$A$1267,$B469,inv!$T$1:$T$1267,$A469,inv!$U$1:$U$1267,'DIAS DE INVENTARIO TAT'!H$1)</f>
        <v>0</v>
      </c>
      <c r="I469">
        <f>+SUMIFS(inv!$D$1:$D$1267,inv!$A$1:$A$1267,$B469,inv!$T$1:$T$1267,$A469,inv!$U$1:$U$1267,'DIAS DE INVENTARIO TAT'!I$1)</f>
        <v>0</v>
      </c>
      <c r="J469">
        <f>+SUMIFS(inv!$D$1:$D$1267,inv!$A$1:$A$1267,$B469,inv!$T$1:$T$1267,$A469,inv!$U$1:$U$1267,'DIAS DE INVENTARIO TAT'!J$1)</f>
        <v>0</v>
      </c>
      <c r="K469">
        <f>+SUMIFS(inv!$D$1:$D$1267,inv!$A$1:$A$1267,$B469,inv!$T$1:$T$1267,$A469,inv!$U$1:$U$1267,'DIAS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+SUMIFS(inv!$D$1:$D$1267,inv!$A$1:$A$1267,$B470,inv!$T$1:$T$1267,$A470,inv!$U$1:$U$1267,'DIAS DE INVENTARIO TAT'!E$1)</f>
        <v>0</v>
      </c>
      <c r="F470">
        <f>+SUMIFS(inv!$D$1:$D$1267,inv!$A$1:$A$1267,$B470,inv!$T$1:$T$1267,$A470,inv!$U$1:$U$1267,'DIAS DE INVENTARIO TAT'!F$1)</f>
        <v>0</v>
      </c>
      <c r="G470">
        <f>+SUMIFS(inv!$D$1:$D$1267,inv!$A$1:$A$1267,$B470,inv!$T$1:$T$1267,$A470,inv!$U$1:$U$1267,'DIAS DE INVENTARIO TAT'!G$1)</f>
        <v>0</v>
      </c>
      <c r="H470">
        <f>+SUMIFS(inv!$D$1:$D$1267,inv!$A$1:$A$1267,$B470,inv!$T$1:$T$1267,$A470,inv!$U$1:$U$1267,'DIAS DE INVENTARIO TAT'!H$1)</f>
        <v>0</v>
      </c>
      <c r="I470">
        <f>+SUMIFS(inv!$D$1:$D$1267,inv!$A$1:$A$1267,$B470,inv!$T$1:$T$1267,$A470,inv!$U$1:$U$1267,'DIAS DE INVENTARIO TAT'!I$1)</f>
        <v>0</v>
      </c>
      <c r="J470">
        <f>+SUMIFS(inv!$D$1:$D$1267,inv!$A$1:$A$1267,$B470,inv!$T$1:$T$1267,$A470,inv!$U$1:$U$1267,'DIAS DE INVENTARIO TAT'!J$1)</f>
        <v>0</v>
      </c>
      <c r="K470">
        <f>+SUMIFS(inv!$D$1:$D$1267,inv!$A$1:$A$1267,$B470,inv!$T$1:$T$1267,$A470,inv!$U$1:$U$1267,'DIAS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+SUMIFS(inv!$D$1:$D$1267,inv!$A$1:$A$1267,$B471,inv!$T$1:$T$1267,$A471,inv!$U$1:$U$1267,'DIAS DE INVENTARIO TAT'!E$1)</f>
        <v>0</v>
      </c>
      <c r="F471">
        <f>+SUMIFS(inv!$D$1:$D$1267,inv!$A$1:$A$1267,$B471,inv!$T$1:$T$1267,$A471,inv!$U$1:$U$1267,'DIAS DE INVENTARIO TAT'!F$1)</f>
        <v>0</v>
      </c>
      <c r="G471">
        <f>+SUMIFS(inv!$D$1:$D$1267,inv!$A$1:$A$1267,$B471,inv!$T$1:$T$1267,$A471,inv!$U$1:$U$1267,'DIAS DE INVENTARIO TAT'!G$1)</f>
        <v>0</v>
      </c>
      <c r="H471">
        <f>+SUMIFS(inv!$D$1:$D$1267,inv!$A$1:$A$1267,$B471,inv!$T$1:$T$1267,$A471,inv!$U$1:$U$1267,'DIAS DE INVENTARIO TAT'!H$1)</f>
        <v>0</v>
      </c>
      <c r="I471">
        <f>+SUMIFS(inv!$D$1:$D$1267,inv!$A$1:$A$1267,$B471,inv!$T$1:$T$1267,$A471,inv!$U$1:$U$1267,'DIAS DE INVENTARIO TAT'!I$1)</f>
        <v>0</v>
      </c>
      <c r="J471">
        <f>+SUMIFS(inv!$D$1:$D$1267,inv!$A$1:$A$1267,$B471,inv!$T$1:$T$1267,$A471,inv!$U$1:$U$1267,'DIAS DE INVENTARIO TAT'!J$1)</f>
        <v>0</v>
      </c>
      <c r="K471">
        <f>+SUMIFS(inv!$D$1:$D$1267,inv!$A$1:$A$1267,$B471,inv!$T$1:$T$1267,$A471,inv!$U$1:$U$1267,'DIAS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+SUMIFS(inv!$D$1:$D$1267,inv!$A$1:$A$1267,$B472,inv!$T$1:$T$1267,$A472,inv!$U$1:$U$1267,'DIAS DE INVENTARIO TAT'!E$1)</f>
        <v>0</v>
      </c>
      <c r="F472">
        <f>+SUMIFS(inv!$D$1:$D$1267,inv!$A$1:$A$1267,$B472,inv!$T$1:$T$1267,$A472,inv!$U$1:$U$1267,'DIAS DE INVENTARIO TAT'!F$1)</f>
        <v>0</v>
      </c>
      <c r="G472">
        <f>+SUMIFS(inv!$D$1:$D$1267,inv!$A$1:$A$1267,$B472,inv!$T$1:$T$1267,$A472,inv!$U$1:$U$1267,'DIAS DE INVENTARIO TAT'!G$1)</f>
        <v>0</v>
      </c>
      <c r="H472">
        <f>+SUMIFS(inv!$D$1:$D$1267,inv!$A$1:$A$1267,$B472,inv!$T$1:$T$1267,$A472,inv!$U$1:$U$1267,'DIAS DE INVENTARIO TAT'!H$1)</f>
        <v>0</v>
      </c>
      <c r="I472">
        <f>+SUMIFS(inv!$D$1:$D$1267,inv!$A$1:$A$1267,$B472,inv!$T$1:$T$1267,$A472,inv!$U$1:$U$1267,'DIAS DE INVENTARIO TAT'!I$1)</f>
        <v>0</v>
      </c>
      <c r="J472">
        <f>+SUMIFS(inv!$D$1:$D$1267,inv!$A$1:$A$1267,$B472,inv!$T$1:$T$1267,$A472,inv!$U$1:$U$1267,'DIAS DE INVENTARIO TAT'!J$1)</f>
        <v>0</v>
      </c>
      <c r="K472">
        <f>+SUMIFS(inv!$D$1:$D$1267,inv!$A$1:$A$1267,$B472,inv!$T$1:$T$1267,$A472,inv!$U$1:$U$1267,'DIAS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+SUMIFS(inv!$D$1:$D$1267,inv!$A$1:$A$1267,$B473,inv!$T$1:$T$1267,$A473,inv!$U$1:$U$1267,'DIAS DE INVENTARIO TAT'!E$1)</f>
        <v>0</v>
      </c>
      <c r="F473">
        <f>+SUMIFS(inv!$D$1:$D$1267,inv!$A$1:$A$1267,$B473,inv!$T$1:$T$1267,$A473,inv!$U$1:$U$1267,'DIAS DE INVENTARIO TAT'!F$1)</f>
        <v>0</v>
      </c>
      <c r="G473">
        <f>+SUMIFS(inv!$D$1:$D$1267,inv!$A$1:$A$1267,$B473,inv!$T$1:$T$1267,$A473,inv!$U$1:$U$1267,'DIAS DE INVENTARIO TAT'!G$1)</f>
        <v>0</v>
      </c>
      <c r="H473">
        <f>+SUMIFS(inv!$D$1:$D$1267,inv!$A$1:$A$1267,$B473,inv!$T$1:$T$1267,$A473,inv!$U$1:$U$1267,'DIAS DE INVENTARIO TAT'!H$1)</f>
        <v>0</v>
      </c>
      <c r="I473">
        <f>+SUMIFS(inv!$D$1:$D$1267,inv!$A$1:$A$1267,$B473,inv!$T$1:$T$1267,$A473,inv!$U$1:$U$1267,'DIAS DE INVENTARIO TAT'!I$1)</f>
        <v>0</v>
      </c>
      <c r="J473">
        <f>+SUMIFS(inv!$D$1:$D$1267,inv!$A$1:$A$1267,$B473,inv!$T$1:$T$1267,$A473,inv!$U$1:$U$1267,'DIAS DE INVENTARIO TAT'!J$1)</f>
        <v>0</v>
      </c>
      <c r="K473">
        <f>+SUMIFS(inv!$D$1:$D$1267,inv!$A$1:$A$1267,$B473,inv!$T$1:$T$1267,$A473,inv!$U$1:$U$1267,'DIAS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+SUMIFS(inv!$D$1:$D$1267,inv!$A$1:$A$1267,$B474,inv!$T$1:$T$1267,$A474,inv!$U$1:$U$1267,'DIAS DE INVENTARIO TAT'!E$1)</f>
        <v>0</v>
      </c>
      <c r="F474">
        <f>+SUMIFS(inv!$D$1:$D$1267,inv!$A$1:$A$1267,$B474,inv!$T$1:$T$1267,$A474,inv!$U$1:$U$1267,'DIAS DE INVENTARIO TAT'!F$1)</f>
        <v>0</v>
      </c>
      <c r="G474">
        <f>+SUMIFS(inv!$D$1:$D$1267,inv!$A$1:$A$1267,$B474,inv!$T$1:$T$1267,$A474,inv!$U$1:$U$1267,'DIAS DE INVENTARIO TAT'!G$1)</f>
        <v>0</v>
      </c>
      <c r="H474">
        <f>+SUMIFS(inv!$D$1:$D$1267,inv!$A$1:$A$1267,$B474,inv!$T$1:$T$1267,$A474,inv!$U$1:$U$1267,'DIAS DE INVENTARIO TAT'!H$1)</f>
        <v>0</v>
      </c>
      <c r="I474">
        <f>+SUMIFS(inv!$D$1:$D$1267,inv!$A$1:$A$1267,$B474,inv!$T$1:$T$1267,$A474,inv!$U$1:$U$1267,'DIAS DE INVENTARIO TAT'!I$1)</f>
        <v>0</v>
      </c>
      <c r="J474">
        <f>+SUMIFS(inv!$D$1:$D$1267,inv!$A$1:$A$1267,$B474,inv!$T$1:$T$1267,$A474,inv!$U$1:$U$1267,'DIAS DE INVENTARIO TAT'!J$1)</f>
        <v>0</v>
      </c>
      <c r="K474">
        <f>+SUMIFS(inv!$D$1:$D$1267,inv!$A$1:$A$1267,$B474,inv!$T$1:$T$1267,$A474,inv!$U$1:$U$1267,'DIAS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+SUMIFS(inv!$D$1:$D$1267,inv!$A$1:$A$1267,$B475,inv!$T$1:$T$1267,$A475,inv!$U$1:$U$1267,'DIAS DE INVENTARIO TAT'!E$1)</f>
        <v>0</v>
      </c>
      <c r="F475">
        <f>+SUMIFS(inv!$D$1:$D$1267,inv!$A$1:$A$1267,$B475,inv!$T$1:$T$1267,$A475,inv!$U$1:$U$1267,'DIAS DE INVENTARIO TAT'!F$1)</f>
        <v>0</v>
      </c>
      <c r="G475">
        <f>+SUMIFS(inv!$D$1:$D$1267,inv!$A$1:$A$1267,$B475,inv!$T$1:$T$1267,$A475,inv!$U$1:$U$1267,'DIAS DE INVENTARIO TAT'!G$1)</f>
        <v>0</v>
      </c>
      <c r="H475">
        <f>+SUMIFS(inv!$D$1:$D$1267,inv!$A$1:$A$1267,$B475,inv!$T$1:$T$1267,$A475,inv!$U$1:$U$1267,'DIAS DE INVENTARIO TAT'!H$1)</f>
        <v>0</v>
      </c>
      <c r="I475">
        <f>+SUMIFS(inv!$D$1:$D$1267,inv!$A$1:$A$1267,$B475,inv!$T$1:$T$1267,$A475,inv!$U$1:$U$1267,'DIAS DE INVENTARIO TAT'!I$1)</f>
        <v>0</v>
      </c>
      <c r="J475">
        <f>+SUMIFS(inv!$D$1:$D$1267,inv!$A$1:$A$1267,$B475,inv!$T$1:$T$1267,$A475,inv!$U$1:$U$1267,'DIAS DE INVENTARIO TAT'!J$1)</f>
        <v>0</v>
      </c>
      <c r="K475">
        <f>+SUMIFS(inv!$D$1:$D$1267,inv!$A$1:$A$1267,$B475,inv!$T$1:$T$1267,$A475,inv!$U$1:$U$1267,'DIAS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+SUMIFS(inv!$D$1:$D$1267,inv!$A$1:$A$1267,$B476,inv!$T$1:$T$1267,$A476,inv!$U$1:$U$1267,'DIAS DE INVENTARIO TAT'!E$1)</f>
        <v>0</v>
      </c>
      <c r="F476">
        <f>+SUMIFS(inv!$D$1:$D$1267,inv!$A$1:$A$1267,$B476,inv!$T$1:$T$1267,$A476,inv!$U$1:$U$1267,'DIAS DE INVENTARIO TAT'!F$1)</f>
        <v>0</v>
      </c>
      <c r="G476">
        <f>+SUMIFS(inv!$D$1:$D$1267,inv!$A$1:$A$1267,$B476,inv!$T$1:$T$1267,$A476,inv!$U$1:$U$1267,'DIAS DE INVENTARIO TAT'!G$1)</f>
        <v>0</v>
      </c>
      <c r="H476">
        <f>+SUMIFS(inv!$D$1:$D$1267,inv!$A$1:$A$1267,$B476,inv!$T$1:$T$1267,$A476,inv!$U$1:$U$1267,'DIAS DE INVENTARIO TAT'!H$1)</f>
        <v>0</v>
      </c>
      <c r="I476">
        <f>+SUMIFS(inv!$D$1:$D$1267,inv!$A$1:$A$1267,$B476,inv!$T$1:$T$1267,$A476,inv!$U$1:$U$1267,'DIAS DE INVENTARIO TAT'!I$1)</f>
        <v>0</v>
      </c>
      <c r="J476">
        <f>+SUMIFS(inv!$D$1:$D$1267,inv!$A$1:$A$1267,$B476,inv!$T$1:$T$1267,$A476,inv!$U$1:$U$1267,'DIAS DE INVENTARIO TAT'!J$1)</f>
        <v>0</v>
      </c>
      <c r="K476">
        <f>+SUMIFS(inv!$D$1:$D$1267,inv!$A$1:$A$1267,$B476,inv!$T$1:$T$1267,$A476,inv!$U$1:$U$1267,'DIAS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+SUMIFS(inv!$D$1:$D$1267,inv!$A$1:$A$1267,$B477,inv!$T$1:$T$1267,$A477,inv!$U$1:$U$1267,'DIAS DE INVENTARIO TAT'!E$1)</f>
        <v>0</v>
      </c>
      <c r="F477">
        <f>+SUMIFS(inv!$D$1:$D$1267,inv!$A$1:$A$1267,$B477,inv!$T$1:$T$1267,$A477,inv!$U$1:$U$1267,'DIAS DE INVENTARIO TAT'!F$1)</f>
        <v>0</v>
      </c>
      <c r="G477">
        <f>+SUMIFS(inv!$D$1:$D$1267,inv!$A$1:$A$1267,$B477,inv!$T$1:$T$1267,$A477,inv!$U$1:$U$1267,'DIAS DE INVENTARIO TAT'!G$1)</f>
        <v>0</v>
      </c>
      <c r="H477">
        <f>+SUMIFS(inv!$D$1:$D$1267,inv!$A$1:$A$1267,$B477,inv!$T$1:$T$1267,$A477,inv!$U$1:$U$1267,'DIAS DE INVENTARIO TAT'!H$1)</f>
        <v>0</v>
      </c>
      <c r="I477">
        <f>+SUMIFS(inv!$D$1:$D$1267,inv!$A$1:$A$1267,$B477,inv!$T$1:$T$1267,$A477,inv!$U$1:$U$1267,'DIAS DE INVENTARIO TAT'!I$1)</f>
        <v>0</v>
      </c>
      <c r="J477">
        <f>+SUMIFS(inv!$D$1:$D$1267,inv!$A$1:$A$1267,$B477,inv!$T$1:$T$1267,$A477,inv!$U$1:$U$1267,'DIAS DE INVENTARIO TAT'!J$1)</f>
        <v>0</v>
      </c>
      <c r="K477">
        <f>+SUMIFS(inv!$D$1:$D$1267,inv!$A$1:$A$1267,$B477,inv!$T$1:$T$1267,$A477,inv!$U$1:$U$1267,'DIAS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+SUMIFS(inv!$D$1:$D$1267,inv!$A$1:$A$1267,$B478,inv!$T$1:$T$1267,$A478,inv!$U$1:$U$1267,'DIAS DE INVENTARIO TAT'!E$1)</f>
        <v>0</v>
      </c>
      <c r="F478">
        <f>+SUMIFS(inv!$D$1:$D$1267,inv!$A$1:$A$1267,$B478,inv!$T$1:$T$1267,$A478,inv!$U$1:$U$1267,'DIAS DE INVENTARIO TAT'!F$1)</f>
        <v>0</v>
      </c>
      <c r="G478">
        <f>+SUMIFS(inv!$D$1:$D$1267,inv!$A$1:$A$1267,$B478,inv!$T$1:$T$1267,$A478,inv!$U$1:$U$1267,'DIAS DE INVENTARIO TAT'!G$1)</f>
        <v>0</v>
      </c>
      <c r="H478">
        <f>+SUMIFS(inv!$D$1:$D$1267,inv!$A$1:$A$1267,$B478,inv!$T$1:$T$1267,$A478,inv!$U$1:$U$1267,'DIAS DE INVENTARIO TAT'!H$1)</f>
        <v>0</v>
      </c>
      <c r="I478">
        <f>+SUMIFS(inv!$D$1:$D$1267,inv!$A$1:$A$1267,$B478,inv!$T$1:$T$1267,$A478,inv!$U$1:$U$1267,'DIAS DE INVENTARIO TAT'!I$1)</f>
        <v>0</v>
      </c>
      <c r="J478">
        <f>+SUMIFS(inv!$D$1:$D$1267,inv!$A$1:$A$1267,$B478,inv!$T$1:$T$1267,$A478,inv!$U$1:$U$1267,'DIAS DE INVENTARIO TAT'!J$1)</f>
        <v>0</v>
      </c>
      <c r="K478">
        <f>+SUMIFS(inv!$D$1:$D$1267,inv!$A$1:$A$1267,$B478,inv!$T$1:$T$1267,$A478,inv!$U$1:$U$1267,'DIAS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+SUMIFS(inv!$D$1:$D$1267,inv!$A$1:$A$1267,$B479,inv!$T$1:$T$1267,$A479,inv!$U$1:$U$1267,'DIAS DE INVENTARIO TAT'!E$1)</f>
        <v>0</v>
      </c>
      <c r="F479">
        <f>+SUMIFS(inv!$D$1:$D$1267,inv!$A$1:$A$1267,$B479,inv!$T$1:$T$1267,$A479,inv!$U$1:$U$1267,'DIAS DE INVENTARIO TAT'!F$1)</f>
        <v>0</v>
      </c>
      <c r="G479">
        <f>+SUMIFS(inv!$D$1:$D$1267,inv!$A$1:$A$1267,$B479,inv!$T$1:$T$1267,$A479,inv!$U$1:$U$1267,'DIAS DE INVENTARIO TAT'!G$1)</f>
        <v>0</v>
      </c>
      <c r="H479">
        <f>+SUMIFS(inv!$D$1:$D$1267,inv!$A$1:$A$1267,$B479,inv!$T$1:$T$1267,$A479,inv!$U$1:$U$1267,'DIAS DE INVENTARIO TAT'!H$1)</f>
        <v>0</v>
      </c>
      <c r="I479">
        <f>+SUMIFS(inv!$D$1:$D$1267,inv!$A$1:$A$1267,$B479,inv!$T$1:$T$1267,$A479,inv!$U$1:$U$1267,'DIAS DE INVENTARIO TAT'!I$1)</f>
        <v>0</v>
      </c>
      <c r="J479">
        <f>+SUMIFS(inv!$D$1:$D$1267,inv!$A$1:$A$1267,$B479,inv!$T$1:$T$1267,$A479,inv!$U$1:$U$1267,'DIAS DE INVENTARIO TAT'!J$1)</f>
        <v>0</v>
      </c>
      <c r="K479">
        <f>+SUMIFS(inv!$D$1:$D$1267,inv!$A$1:$A$1267,$B479,inv!$T$1:$T$1267,$A479,inv!$U$1:$U$1267,'DIAS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+SUMIFS(inv!$D$1:$D$1267,inv!$A$1:$A$1267,$B480,inv!$T$1:$T$1267,$A480,inv!$U$1:$U$1267,'DIAS DE INVENTARIO TAT'!E$1)</f>
        <v>0</v>
      </c>
      <c r="F480">
        <f>+SUMIFS(inv!$D$1:$D$1267,inv!$A$1:$A$1267,$B480,inv!$T$1:$T$1267,$A480,inv!$U$1:$U$1267,'DIAS DE INVENTARIO TAT'!F$1)</f>
        <v>0</v>
      </c>
      <c r="G480">
        <f>+SUMIFS(inv!$D$1:$D$1267,inv!$A$1:$A$1267,$B480,inv!$T$1:$T$1267,$A480,inv!$U$1:$U$1267,'DIAS DE INVENTARIO TAT'!G$1)</f>
        <v>0</v>
      </c>
      <c r="H480">
        <f>+SUMIFS(inv!$D$1:$D$1267,inv!$A$1:$A$1267,$B480,inv!$T$1:$T$1267,$A480,inv!$U$1:$U$1267,'DIAS DE INVENTARIO TAT'!H$1)</f>
        <v>0</v>
      </c>
      <c r="I480">
        <f>+SUMIFS(inv!$D$1:$D$1267,inv!$A$1:$A$1267,$B480,inv!$T$1:$T$1267,$A480,inv!$U$1:$U$1267,'DIAS DE INVENTARIO TAT'!I$1)</f>
        <v>0</v>
      </c>
      <c r="J480">
        <f>+SUMIFS(inv!$D$1:$D$1267,inv!$A$1:$A$1267,$B480,inv!$T$1:$T$1267,$A480,inv!$U$1:$U$1267,'DIAS DE INVENTARIO TAT'!J$1)</f>
        <v>0</v>
      </c>
      <c r="K480">
        <f>+SUMIFS(inv!$D$1:$D$1267,inv!$A$1:$A$1267,$B480,inv!$T$1:$T$1267,$A480,inv!$U$1:$U$1267,'DIAS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+SUMIFS(inv!$D$1:$D$1267,inv!$A$1:$A$1267,$B481,inv!$T$1:$T$1267,$A481,inv!$U$1:$U$1267,'DIAS DE INVENTARIO TAT'!E$1)</f>
        <v>0</v>
      </c>
      <c r="F481">
        <f>+SUMIFS(inv!$D$1:$D$1267,inv!$A$1:$A$1267,$B481,inv!$T$1:$T$1267,$A481,inv!$U$1:$U$1267,'DIAS DE INVENTARIO TAT'!F$1)</f>
        <v>0</v>
      </c>
      <c r="G481">
        <f>+SUMIFS(inv!$D$1:$D$1267,inv!$A$1:$A$1267,$B481,inv!$T$1:$T$1267,$A481,inv!$U$1:$U$1267,'DIAS DE INVENTARIO TAT'!G$1)</f>
        <v>0</v>
      </c>
      <c r="H481">
        <f>+SUMIFS(inv!$D$1:$D$1267,inv!$A$1:$A$1267,$B481,inv!$T$1:$T$1267,$A481,inv!$U$1:$U$1267,'DIAS DE INVENTARIO TAT'!H$1)</f>
        <v>0</v>
      </c>
      <c r="I481">
        <f>+SUMIFS(inv!$D$1:$D$1267,inv!$A$1:$A$1267,$B481,inv!$T$1:$T$1267,$A481,inv!$U$1:$U$1267,'DIAS DE INVENTARIO TAT'!I$1)</f>
        <v>0</v>
      </c>
      <c r="J481">
        <f>+SUMIFS(inv!$D$1:$D$1267,inv!$A$1:$A$1267,$B481,inv!$T$1:$T$1267,$A481,inv!$U$1:$U$1267,'DIAS DE INVENTARIO TAT'!J$1)</f>
        <v>0</v>
      </c>
      <c r="K481">
        <f>+SUMIFS(inv!$D$1:$D$1267,inv!$A$1:$A$1267,$B481,inv!$T$1:$T$1267,$A481,inv!$U$1:$U$1267,'DIAS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+SUMIFS(inv!$D$1:$D$1267,inv!$A$1:$A$1267,$B482,inv!$T$1:$T$1267,$A482,inv!$U$1:$U$1267,'DIAS DE INVENTARIO TAT'!E$1)</f>
        <v>0</v>
      </c>
      <c r="F482">
        <f>+SUMIFS(inv!$D$1:$D$1267,inv!$A$1:$A$1267,$B482,inv!$T$1:$T$1267,$A482,inv!$U$1:$U$1267,'DIAS DE INVENTARIO TAT'!F$1)</f>
        <v>0</v>
      </c>
      <c r="G482">
        <f>+SUMIFS(inv!$D$1:$D$1267,inv!$A$1:$A$1267,$B482,inv!$T$1:$T$1267,$A482,inv!$U$1:$U$1267,'DIAS DE INVENTARIO TAT'!G$1)</f>
        <v>0</v>
      </c>
      <c r="H482">
        <f>+SUMIFS(inv!$D$1:$D$1267,inv!$A$1:$A$1267,$B482,inv!$T$1:$T$1267,$A482,inv!$U$1:$U$1267,'DIAS DE INVENTARIO TAT'!H$1)</f>
        <v>0</v>
      </c>
      <c r="I482">
        <f>+SUMIFS(inv!$D$1:$D$1267,inv!$A$1:$A$1267,$B482,inv!$T$1:$T$1267,$A482,inv!$U$1:$U$1267,'DIAS DE INVENTARIO TAT'!I$1)</f>
        <v>0</v>
      </c>
      <c r="J482">
        <f>+SUMIFS(inv!$D$1:$D$1267,inv!$A$1:$A$1267,$B482,inv!$T$1:$T$1267,$A482,inv!$U$1:$U$1267,'DIAS DE INVENTARIO TAT'!J$1)</f>
        <v>0</v>
      </c>
      <c r="K482">
        <f>+SUMIFS(inv!$D$1:$D$1267,inv!$A$1:$A$1267,$B482,inv!$T$1:$T$1267,$A482,inv!$U$1:$U$1267,'DIAS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+SUMIFS(inv!$D$1:$D$1267,inv!$A$1:$A$1267,$B483,inv!$T$1:$T$1267,$A483,inv!$U$1:$U$1267,'DIAS DE INVENTARIO TAT'!E$1)</f>
        <v>0</v>
      </c>
      <c r="F483">
        <f>+SUMIFS(inv!$D$1:$D$1267,inv!$A$1:$A$1267,$B483,inv!$T$1:$T$1267,$A483,inv!$U$1:$U$1267,'DIAS DE INVENTARIO TAT'!F$1)</f>
        <v>0</v>
      </c>
      <c r="G483">
        <f>+SUMIFS(inv!$D$1:$D$1267,inv!$A$1:$A$1267,$B483,inv!$T$1:$T$1267,$A483,inv!$U$1:$U$1267,'DIAS DE INVENTARIO TAT'!G$1)</f>
        <v>0</v>
      </c>
      <c r="H483">
        <f>+SUMIFS(inv!$D$1:$D$1267,inv!$A$1:$A$1267,$B483,inv!$T$1:$T$1267,$A483,inv!$U$1:$U$1267,'DIAS DE INVENTARIO TAT'!H$1)</f>
        <v>0</v>
      </c>
      <c r="I483">
        <f>+SUMIFS(inv!$D$1:$D$1267,inv!$A$1:$A$1267,$B483,inv!$T$1:$T$1267,$A483,inv!$U$1:$U$1267,'DIAS DE INVENTARIO TAT'!I$1)</f>
        <v>0</v>
      </c>
      <c r="J483">
        <f>+SUMIFS(inv!$D$1:$D$1267,inv!$A$1:$A$1267,$B483,inv!$T$1:$T$1267,$A483,inv!$U$1:$U$1267,'DIAS DE INVENTARIO TAT'!J$1)</f>
        <v>0</v>
      </c>
      <c r="K483">
        <f>+SUMIFS(inv!$D$1:$D$1267,inv!$A$1:$A$1267,$B483,inv!$T$1:$T$1267,$A483,inv!$U$1:$U$1267,'DIAS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+SUMIFS(inv!$D$1:$D$1267,inv!$A$1:$A$1267,$B484,inv!$T$1:$T$1267,$A484,inv!$U$1:$U$1267,'DIAS DE INVENTARIO TAT'!E$1)</f>
        <v>0</v>
      </c>
      <c r="F484">
        <f>+SUMIFS(inv!$D$1:$D$1267,inv!$A$1:$A$1267,$B484,inv!$T$1:$T$1267,$A484,inv!$U$1:$U$1267,'DIAS DE INVENTARIO TAT'!F$1)</f>
        <v>0</v>
      </c>
      <c r="G484">
        <f>+SUMIFS(inv!$D$1:$D$1267,inv!$A$1:$A$1267,$B484,inv!$T$1:$T$1267,$A484,inv!$U$1:$U$1267,'DIAS DE INVENTARIO TAT'!G$1)</f>
        <v>0</v>
      </c>
      <c r="H484">
        <f>+SUMIFS(inv!$D$1:$D$1267,inv!$A$1:$A$1267,$B484,inv!$T$1:$T$1267,$A484,inv!$U$1:$U$1267,'DIAS DE INVENTARIO TAT'!H$1)</f>
        <v>0</v>
      </c>
      <c r="I484">
        <f>+SUMIFS(inv!$D$1:$D$1267,inv!$A$1:$A$1267,$B484,inv!$T$1:$T$1267,$A484,inv!$U$1:$U$1267,'DIAS DE INVENTARIO TAT'!I$1)</f>
        <v>0</v>
      </c>
      <c r="J484">
        <f>+SUMIFS(inv!$D$1:$D$1267,inv!$A$1:$A$1267,$B484,inv!$T$1:$T$1267,$A484,inv!$U$1:$U$1267,'DIAS DE INVENTARIO TAT'!J$1)</f>
        <v>0</v>
      </c>
      <c r="K484">
        <f>+SUMIFS(inv!$D$1:$D$1267,inv!$A$1:$A$1267,$B484,inv!$T$1:$T$1267,$A484,inv!$U$1:$U$1267,'DIAS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+SUMIFS(inv!$D$1:$D$1267,inv!$A$1:$A$1267,$B485,inv!$T$1:$T$1267,$A485,inv!$U$1:$U$1267,'DIAS DE INVENTARIO TAT'!E$1)</f>
        <v>0</v>
      </c>
      <c r="F485">
        <f>+SUMIFS(inv!$D$1:$D$1267,inv!$A$1:$A$1267,$B485,inv!$T$1:$T$1267,$A485,inv!$U$1:$U$1267,'DIAS DE INVENTARIO TAT'!F$1)</f>
        <v>0</v>
      </c>
      <c r="G485">
        <f>+SUMIFS(inv!$D$1:$D$1267,inv!$A$1:$A$1267,$B485,inv!$T$1:$T$1267,$A485,inv!$U$1:$U$1267,'DIAS DE INVENTARIO TAT'!G$1)</f>
        <v>0</v>
      </c>
      <c r="H485">
        <f>+SUMIFS(inv!$D$1:$D$1267,inv!$A$1:$A$1267,$B485,inv!$T$1:$T$1267,$A485,inv!$U$1:$U$1267,'DIAS DE INVENTARIO TAT'!H$1)</f>
        <v>0</v>
      </c>
      <c r="I485">
        <f>+SUMIFS(inv!$D$1:$D$1267,inv!$A$1:$A$1267,$B485,inv!$T$1:$T$1267,$A485,inv!$U$1:$U$1267,'DIAS DE INVENTARIO TAT'!I$1)</f>
        <v>0</v>
      </c>
      <c r="J485">
        <f>+SUMIFS(inv!$D$1:$D$1267,inv!$A$1:$A$1267,$B485,inv!$T$1:$T$1267,$A485,inv!$U$1:$U$1267,'DIAS DE INVENTARIO TAT'!J$1)</f>
        <v>0</v>
      </c>
      <c r="K485">
        <f>+SUMIFS(inv!$D$1:$D$1267,inv!$A$1:$A$1267,$B485,inv!$T$1:$T$1267,$A485,inv!$U$1:$U$1267,'DIAS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+SUMIFS(inv!$D$1:$D$1267,inv!$A$1:$A$1267,$B486,inv!$T$1:$T$1267,$A486,inv!$U$1:$U$1267,'DIAS DE INVENTARIO TAT'!E$1)</f>
        <v>0</v>
      </c>
      <c r="F486">
        <f>+SUMIFS(inv!$D$1:$D$1267,inv!$A$1:$A$1267,$B486,inv!$T$1:$T$1267,$A486,inv!$U$1:$U$1267,'DIAS DE INVENTARIO TAT'!F$1)</f>
        <v>0</v>
      </c>
      <c r="G486">
        <f>+SUMIFS(inv!$D$1:$D$1267,inv!$A$1:$A$1267,$B486,inv!$T$1:$T$1267,$A486,inv!$U$1:$U$1267,'DIAS DE INVENTARIO TAT'!G$1)</f>
        <v>0</v>
      </c>
      <c r="H486">
        <f>+SUMIFS(inv!$D$1:$D$1267,inv!$A$1:$A$1267,$B486,inv!$T$1:$T$1267,$A486,inv!$U$1:$U$1267,'DIAS DE INVENTARIO TAT'!H$1)</f>
        <v>0</v>
      </c>
      <c r="I486">
        <f>+SUMIFS(inv!$D$1:$D$1267,inv!$A$1:$A$1267,$B486,inv!$T$1:$T$1267,$A486,inv!$U$1:$U$1267,'DIAS DE INVENTARIO TAT'!I$1)</f>
        <v>0</v>
      </c>
      <c r="J486">
        <f>+SUMIFS(inv!$D$1:$D$1267,inv!$A$1:$A$1267,$B486,inv!$T$1:$T$1267,$A486,inv!$U$1:$U$1267,'DIAS DE INVENTARIO TAT'!J$1)</f>
        <v>0</v>
      </c>
      <c r="K486">
        <f>+SUMIFS(inv!$D$1:$D$1267,inv!$A$1:$A$1267,$B486,inv!$T$1:$T$1267,$A486,inv!$U$1:$U$1267,'DIAS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+SUMIFS(inv!$D$1:$D$1267,inv!$A$1:$A$1267,$B487,inv!$T$1:$T$1267,$A487,inv!$U$1:$U$1267,'DIAS DE INVENTARIO TAT'!E$1)</f>
        <v>0</v>
      </c>
      <c r="F487">
        <f>+SUMIFS(inv!$D$1:$D$1267,inv!$A$1:$A$1267,$B487,inv!$T$1:$T$1267,$A487,inv!$U$1:$U$1267,'DIAS DE INVENTARIO TAT'!F$1)</f>
        <v>0</v>
      </c>
      <c r="G487">
        <f>+SUMIFS(inv!$D$1:$D$1267,inv!$A$1:$A$1267,$B487,inv!$T$1:$T$1267,$A487,inv!$U$1:$U$1267,'DIAS DE INVENTARIO TAT'!G$1)</f>
        <v>0</v>
      </c>
      <c r="H487">
        <f>+SUMIFS(inv!$D$1:$D$1267,inv!$A$1:$A$1267,$B487,inv!$T$1:$T$1267,$A487,inv!$U$1:$U$1267,'DIAS DE INVENTARIO TAT'!H$1)</f>
        <v>0</v>
      </c>
      <c r="I487">
        <f>+SUMIFS(inv!$D$1:$D$1267,inv!$A$1:$A$1267,$B487,inv!$T$1:$T$1267,$A487,inv!$U$1:$U$1267,'DIAS DE INVENTARIO TAT'!I$1)</f>
        <v>0</v>
      </c>
      <c r="J487">
        <f>+SUMIFS(inv!$D$1:$D$1267,inv!$A$1:$A$1267,$B487,inv!$T$1:$T$1267,$A487,inv!$U$1:$U$1267,'DIAS DE INVENTARIO TAT'!J$1)</f>
        <v>0</v>
      </c>
      <c r="K487">
        <f>+SUMIFS(inv!$D$1:$D$1267,inv!$A$1:$A$1267,$B487,inv!$T$1:$T$1267,$A487,inv!$U$1:$U$1267,'DIAS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+SUMIFS(inv!$D$1:$D$1267,inv!$A$1:$A$1267,$B488,inv!$T$1:$T$1267,$A488,inv!$U$1:$U$1267,'DIAS DE INVENTARIO TAT'!E$1)</f>
        <v>0</v>
      </c>
      <c r="F488">
        <f>+SUMIFS(inv!$D$1:$D$1267,inv!$A$1:$A$1267,$B488,inv!$T$1:$T$1267,$A488,inv!$U$1:$U$1267,'DIAS DE INVENTARIO TAT'!F$1)</f>
        <v>0</v>
      </c>
      <c r="G488">
        <f>+SUMIFS(inv!$D$1:$D$1267,inv!$A$1:$A$1267,$B488,inv!$T$1:$T$1267,$A488,inv!$U$1:$U$1267,'DIAS DE INVENTARIO TAT'!G$1)</f>
        <v>0</v>
      </c>
      <c r="H488">
        <f>+SUMIFS(inv!$D$1:$D$1267,inv!$A$1:$A$1267,$B488,inv!$T$1:$T$1267,$A488,inv!$U$1:$U$1267,'DIAS DE INVENTARIO TAT'!H$1)</f>
        <v>0</v>
      </c>
      <c r="I488">
        <f>+SUMIFS(inv!$D$1:$D$1267,inv!$A$1:$A$1267,$B488,inv!$T$1:$T$1267,$A488,inv!$U$1:$U$1267,'DIAS DE INVENTARIO TAT'!I$1)</f>
        <v>0</v>
      </c>
      <c r="J488">
        <f>+SUMIFS(inv!$D$1:$D$1267,inv!$A$1:$A$1267,$B488,inv!$T$1:$T$1267,$A488,inv!$U$1:$U$1267,'DIAS DE INVENTARIO TAT'!J$1)</f>
        <v>0</v>
      </c>
      <c r="K488">
        <f>+SUMIFS(inv!$D$1:$D$1267,inv!$A$1:$A$1267,$B488,inv!$T$1:$T$1267,$A488,inv!$U$1:$U$1267,'DIAS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+SUMIFS(inv!$D$1:$D$1267,inv!$A$1:$A$1267,$B489,inv!$T$1:$T$1267,$A489,inv!$U$1:$U$1267,'DIAS DE INVENTARIO TAT'!E$1)</f>
        <v>0</v>
      </c>
      <c r="F489">
        <f>+SUMIFS(inv!$D$1:$D$1267,inv!$A$1:$A$1267,$B489,inv!$T$1:$T$1267,$A489,inv!$U$1:$U$1267,'DIAS DE INVENTARIO TAT'!F$1)</f>
        <v>0</v>
      </c>
      <c r="G489">
        <f>+SUMIFS(inv!$D$1:$D$1267,inv!$A$1:$A$1267,$B489,inv!$T$1:$T$1267,$A489,inv!$U$1:$U$1267,'DIAS DE INVENTARIO TAT'!G$1)</f>
        <v>0</v>
      </c>
      <c r="H489">
        <f>+SUMIFS(inv!$D$1:$D$1267,inv!$A$1:$A$1267,$B489,inv!$T$1:$T$1267,$A489,inv!$U$1:$U$1267,'DIAS DE INVENTARIO TAT'!H$1)</f>
        <v>0</v>
      </c>
      <c r="I489">
        <f>+SUMIFS(inv!$D$1:$D$1267,inv!$A$1:$A$1267,$B489,inv!$T$1:$T$1267,$A489,inv!$U$1:$U$1267,'DIAS DE INVENTARIO TAT'!I$1)</f>
        <v>0</v>
      </c>
      <c r="J489">
        <f>+SUMIFS(inv!$D$1:$D$1267,inv!$A$1:$A$1267,$B489,inv!$T$1:$T$1267,$A489,inv!$U$1:$U$1267,'DIAS DE INVENTARIO TAT'!J$1)</f>
        <v>0</v>
      </c>
      <c r="K489">
        <f>+SUMIFS(inv!$D$1:$D$1267,inv!$A$1:$A$1267,$B489,inv!$T$1:$T$1267,$A489,inv!$U$1:$U$1267,'DIAS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+SUMIFS(inv!$D$1:$D$1267,inv!$A$1:$A$1267,$B490,inv!$T$1:$T$1267,$A490,inv!$U$1:$U$1267,'DIAS DE INVENTARIO TAT'!E$1)</f>
        <v>0</v>
      </c>
      <c r="F490">
        <f>+SUMIFS(inv!$D$1:$D$1267,inv!$A$1:$A$1267,$B490,inv!$T$1:$T$1267,$A490,inv!$U$1:$U$1267,'DIAS DE INVENTARIO TAT'!F$1)</f>
        <v>0</v>
      </c>
      <c r="G490">
        <f>+SUMIFS(inv!$D$1:$D$1267,inv!$A$1:$A$1267,$B490,inv!$T$1:$T$1267,$A490,inv!$U$1:$U$1267,'DIAS DE INVENTARIO TAT'!G$1)</f>
        <v>0</v>
      </c>
      <c r="H490">
        <f>+SUMIFS(inv!$D$1:$D$1267,inv!$A$1:$A$1267,$B490,inv!$T$1:$T$1267,$A490,inv!$U$1:$U$1267,'DIAS DE INVENTARIO TAT'!H$1)</f>
        <v>0</v>
      </c>
      <c r="I490">
        <f>+SUMIFS(inv!$D$1:$D$1267,inv!$A$1:$A$1267,$B490,inv!$T$1:$T$1267,$A490,inv!$U$1:$U$1267,'DIAS DE INVENTARIO TAT'!I$1)</f>
        <v>0</v>
      </c>
      <c r="J490">
        <f>+SUMIFS(inv!$D$1:$D$1267,inv!$A$1:$A$1267,$B490,inv!$T$1:$T$1267,$A490,inv!$U$1:$U$1267,'DIAS DE INVENTARIO TAT'!J$1)</f>
        <v>0</v>
      </c>
      <c r="K490">
        <f>+SUMIFS(inv!$D$1:$D$1267,inv!$A$1:$A$1267,$B490,inv!$T$1:$T$1267,$A490,inv!$U$1:$U$1267,'DIAS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+SUMIFS(inv!$D$1:$D$1267,inv!$A$1:$A$1267,$B491,inv!$T$1:$T$1267,$A491,inv!$U$1:$U$1267,'DIAS DE INVENTARIO TAT'!E$1)</f>
        <v>0</v>
      </c>
      <c r="F491">
        <f>+SUMIFS(inv!$D$1:$D$1267,inv!$A$1:$A$1267,$B491,inv!$T$1:$T$1267,$A491,inv!$U$1:$U$1267,'DIAS DE INVENTARIO TAT'!F$1)</f>
        <v>0</v>
      </c>
      <c r="G491">
        <f>+SUMIFS(inv!$D$1:$D$1267,inv!$A$1:$A$1267,$B491,inv!$T$1:$T$1267,$A491,inv!$U$1:$U$1267,'DIAS DE INVENTARIO TAT'!G$1)</f>
        <v>0</v>
      </c>
      <c r="H491">
        <f>+SUMIFS(inv!$D$1:$D$1267,inv!$A$1:$A$1267,$B491,inv!$T$1:$T$1267,$A491,inv!$U$1:$U$1267,'DIAS DE INVENTARIO TAT'!H$1)</f>
        <v>0</v>
      </c>
      <c r="I491">
        <f>+SUMIFS(inv!$D$1:$D$1267,inv!$A$1:$A$1267,$B491,inv!$T$1:$T$1267,$A491,inv!$U$1:$U$1267,'DIAS DE INVENTARIO TAT'!I$1)</f>
        <v>0</v>
      </c>
      <c r="J491">
        <f>+SUMIFS(inv!$D$1:$D$1267,inv!$A$1:$A$1267,$B491,inv!$T$1:$T$1267,$A491,inv!$U$1:$U$1267,'DIAS DE INVENTARIO TAT'!J$1)</f>
        <v>0</v>
      </c>
      <c r="K491">
        <f>+SUMIFS(inv!$D$1:$D$1267,inv!$A$1:$A$1267,$B491,inv!$T$1:$T$1267,$A491,inv!$U$1:$U$1267,'DIAS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+SUMIFS(inv!$D$1:$D$1267,inv!$A$1:$A$1267,$B492,inv!$T$1:$T$1267,$A492,inv!$U$1:$U$1267,'DIAS DE INVENTARIO TAT'!E$1)</f>
        <v>0</v>
      </c>
      <c r="F492">
        <f>+SUMIFS(inv!$D$1:$D$1267,inv!$A$1:$A$1267,$B492,inv!$T$1:$T$1267,$A492,inv!$U$1:$U$1267,'DIAS DE INVENTARIO TAT'!F$1)</f>
        <v>0</v>
      </c>
      <c r="G492">
        <f>+SUMIFS(inv!$D$1:$D$1267,inv!$A$1:$A$1267,$B492,inv!$T$1:$T$1267,$A492,inv!$U$1:$U$1267,'DIAS DE INVENTARIO TAT'!G$1)</f>
        <v>0</v>
      </c>
      <c r="H492">
        <f>+SUMIFS(inv!$D$1:$D$1267,inv!$A$1:$A$1267,$B492,inv!$T$1:$T$1267,$A492,inv!$U$1:$U$1267,'DIAS DE INVENTARIO TAT'!H$1)</f>
        <v>0</v>
      </c>
      <c r="I492">
        <f>+SUMIFS(inv!$D$1:$D$1267,inv!$A$1:$A$1267,$B492,inv!$T$1:$T$1267,$A492,inv!$U$1:$U$1267,'DIAS DE INVENTARIO TAT'!I$1)</f>
        <v>0</v>
      </c>
      <c r="J492">
        <f>+SUMIFS(inv!$D$1:$D$1267,inv!$A$1:$A$1267,$B492,inv!$T$1:$T$1267,$A492,inv!$U$1:$U$1267,'DIAS DE INVENTARIO TAT'!J$1)</f>
        <v>0</v>
      </c>
      <c r="K492">
        <f>+SUMIFS(inv!$D$1:$D$1267,inv!$A$1:$A$1267,$B492,inv!$T$1:$T$1267,$A492,inv!$U$1:$U$1267,'DIAS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+SUMIFS(inv!$D$1:$D$1267,inv!$A$1:$A$1267,$B493,inv!$T$1:$T$1267,$A493,inv!$U$1:$U$1267,'DIAS DE INVENTARIO TAT'!E$1)</f>
        <v>0</v>
      </c>
      <c r="F493">
        <f>+SUMIFS(inv!$D$1:$D$1267,inv!$A$1:$A$1267,$B493,inv!$T$1:$T$1267,$A493,inv!$U$1:$U$1267,'DIAS DE INVENTARIO TAT'!F$1)</f>
        <v>0</v>
      </c>
      <c r="G493">
        <f>+SUMIFS(inv!$D$1:$D$1267,inv!$A$1:$A$1267,$B493,inv!$T$1:$T$1267,$A493,inv!$U$1:$U$1267,'DIAS DE INVENTARIO TAT'!G$1)</f>
        <v>0</v>
      </c>
      <c r="H493">
        <f>+SUMIFS(inv!$D$1:$D$1267,inv!$A$1:$A$1267,$B493,inv!$T$1:$T$1267,$A493,inv!$U$1:$U$1267,'DIAS DE INVENTARIO TAT'!H$1)</f>
        <v>0</v>
      </c>
      <c r="I493">
        <f>+SUMIFS(inv!$D$1:$D$1267,inv!$A$1:$A$1267,$B493,inv!$T$1:$T$1267,$A493,inv!$U$1:$U$1267,'DIAS DE INVENTARIO TAT'!I$1)</f>
        <v>0</v>
      </c>
      <c r="J493">
        <f>+SUMIFS(inv!$D$1:$D$1267,inv!$A$1:$A$1267,$B493,inv!$T$1:$T$1267,$A493,inv!$U$1:$U$1267,'DIAS DE INVENTARIO TAT'!J$1)</f>
        <v>0</v>
      </c>
      <c r="K493">
        <f>+SUMIFS(inv!$D$1:$D$1267,inv!$A$1:$A$1267,$B493,inv!$T$1:$T$1267,$A493,inv!$U$1:$U$1267,'DIAS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+SUMIFS(inv!$D$1:$D$1267,inv!$A$1:$A$1267,$B494,inv!$T$1:$T$1267,$A494,inv!$U$1:$U$1267,'DIAS DE INVENTARIO TAT'!E$1)</f>
        <v>0</v>
      </c>
      <c r="F494">
        <f>+SUMIFS(inv!$D$1:$D$1267,inv!$A$1:$A$1267,$B494,inv!$T$1:$T$1267,$A494,inv!$U$1:$U$1267,'DIAS DE INVENTARIO TAT'!F$1)</f>
        <v>0</v>
      </c>
      <c r="G494">
        <f>+SUMIFS(inv!$D$1:$D$1267,inv!$A$1:$A$1267,$B494,inv!$T$1:$T$1267,$A494,inv!$U$1:$U$1267,'DIAS DE INVENTARIO TAT'!G$1)</f>
        <v>0</v>
      </c>
      <c r="H494">
        <f>+SUMIFS(inv!$D$1:$D$1267,inv!$A$1:$A$1267,$B494,inv!$T$1:$T$1267,$A494,inv!$U$1:$U$1267,'DIAS DE INVENTARIO TAT'!H$1)</f>
        <v>0</v>
      </c>
      <c r="I494">
        <f>+SUMIFS(inv!$D$1:$D$1267,inv!$A$1:$A$1267,$B494,inv!$T$1:$T$1267,$A494,inv!$U$1:$U$1267,'DIAS DE INVENTARIO TAT'!I$1)</f>
        <v>0</v>
      </c>
      <c r="J494">
        <f>+SUMIFS(inv!$D$1:$D$1267,inv!$A$1:$A$1267,$B494,inv!$T$1:$T$1267,$A494,inv!$U$1:$U$1267,'DIAS DE INVENTARIO TAT'!J$1)</f>
        <v>0</v>
      </c>
      <c r="K494">
        <f>+SUMIFS(inv!$D$1:$D$1267,inv!$A$1:$A$1267,$B494,inv!$T$1:$T$1267,$A494,inv!$U$1:$U$1267,'DIAS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+SUMIFS(inv!$D$1:$D$1267,inv!$A$1:$A$1267,$B495,inv!$T$1:$T$1267,$A495,inv!$U$1:$U$1267,'DIAS DE INVENTARIO TAT'!E$1)</f>
        <v>0</v>
      </c>
      <c r="F495">
        <f>+SUMIFS(inv!$D$1:$D$1267,inv!$A$1:$A$1267,$B495,inv!$T$1:$T$1267,$A495,inv!$U$1:$U$1267,'DIAS DE INVENTARIO TAT'!F$1)</f>
        <v>0</v>
      </c>
      <c r="G495">
        <f>+SUMIFS(inv!$D$1:$D$1267,inv!$A$1:$A$1267,$B495,inv!$T$1:$T$1267,$A495,inv!$U$1:$U$1267,'DIAS DE INVENTARIO TAT'!G$1)</f>
        <v>0</v>
      </c>
      <c r="H495">
        <f>+SUMIFS(inv!$D$1:$D$1267,inv!$A$1:$A$1267,$B495,inv!$T$1:$T$1267,$A495,inv!$U$1:$U$1267,'DIAS DE INVENTARIO TAT'!H$1)</f>
        <v>0</v>
      </c>
      <c r="I495">
        <f>+SUMIFS(inv!$D$1:$D$1267,inv!$A$1:$A$1267,$B495,inv!$T$1:$T$1267,$A495,inv!$U$1:$U$1267,'DIAS DE INVENTARIO TAT'!I$1)</f>
        <v>0</v>
      </c>
      <c r="J495">
        <f>+SUMIFS(inv!$D$1:$D$1267,inv!$A$1:$A$1267,$B495,inv!$T$1:$T$1267,$A495,inv!$U$1:$U$1267,'DIAS DE INVENTARIO TAT'!J$1)</f>
        <v>0</v>
      </c>
      <c r="K495">
        <f>+SUMIFS(inv!$D$1:$D$1267,inv!$A$1:$A$1267,$B495,inv!$T$1:$T$1267,$A495,inv!$U$1:$U$1267,'DIAS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+SUMIFS(inv!$D$1:$D$1267,inv!$A$1:$A$1267,$B496,inv!$T$1:$T$1267,$A496,inv!$U$1:$U$1267,'DIAS DE INVENTARIO TAT'!E$1)</f>
        <v>0</v>
      </c>
      <c r="F496">
        <f>+SUMIFS(inv!$D$1:$D$1267,inv!$A$1:$A$1267,$B496,inv!$T$1:$T$1267,$A496,inv!$U$1:$U$1267,'DIAS DE INVENTARIO TAT'!F$1)</f>
        <v>0</v>
      </c>
      <c r="G496">
        <f>+SUMIFS(inv!$D$1:$D$1267,inv!$A$1:$A$1267,$B496,inv!$T$1:$T$1267,$A496,inv!$U$1:$U$1267,'DIAS DE INVENTARIO TAT'!G$1)</f>
        <v>0</v>
      </c>
      <c r="H496">
        <f>+SUMIFS(inv!$D$1:$D$1267,inv!$A$1:$A$1267,$B496,inv!$T$1:$T$1267,$A496,inv!$U$1:$U$1267,'DIAS DE INVENTARIO TAT'!H$1)</f>
        <v>0</v>
      </c>
      <c r="I496">
        <f>+SUMIFS(inv!$D$1:$D$1267,inv!$A$1:$A$1267,$B496,inv!$T$1:$T$1267,$A496,inv!$U$1:$U$1267,'DIAS DE INVENTARIO TAT'!I$1)</f>
        <v>0</v>
      </c>
      <c r="J496">
        <f>+SUMIFS(inv!$D$1:$D$1267,inv!$A$1:$A$1267,$B496,inv!$T$1:$T$1267,$A496,inv!$U$1:$U$1267,'DIAS DE INVENTARIO TAT'!J$1)</f>
        <v>0</v>
      </c>
      <c r="K496">
        <f>+SUMIFS(inv!$D$1:$D$1267,inv!$A$1:$A$1267,$B496,inv!$T$1:$T$1267,$A496,inv!$U$1:$U$1267,'DIAS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+SUMIFS(inv!$D$1:$D$1267,inv!$A$1:$A$1267,$B497,inv!$T$1:$T$1267,$A497,inv!$U$1:$U$1267,'DIAS DE INVENTARIO TAT'!E$1)</f>
        <v>0</v>
      </c>
      <c r="F497">
        <f>+SUMIFS(inv!$D$1:$D$1267,inv!$A$1:$A$1267,$B497,inv!$T$1:$T$1267,$A497,inv!$U$1:$U$1267,'DIAS DE INVENTARIO TAT'!F$1)</f>
        <v>0</v>
      </c>
      <c r="G497">
        <f>+SUMIFS(inv!$D$1:$D$1267,inv!$A$1:$A$1267,$B497,inv!$T$1:$T$1267,$A497,inv!$U$1:$U$1267,'DIAS DE INVENTARIO TAT'!G$1)</f>
        <v>0</v>
      </c>
      <c r="H497">
        <f>+SUMIFS(inv!$D$1:$D$1267,inv!$A$1:$A$1267,$B497,inv!$T$1:$T$1267,$A497,inv!$U$1:$U$1267,'DIAS DE INVENTARIO TAT'!H$1)</f>
        <v>0</v>
      </c>
      <c r="I497">
        <f>+SUMIFS(inv!$D$1:$D$1267,inv!$A$1:$A$1267,$B497,inv!$T$1:$T$1267,$A497,inv!$U$1:$U$1267,'DIAS DE INVENTARIO TAT'!I$1)</f>
        <v>0</v>
      </c>
      <c r="J497">
        <f>+SUMIFS(inv!$D$1:$D$1267,inv!$A$1:$A$1267,$B497,inv!$T$1:$T$1267,$A497,inv!$U$1:$U$1267,'DIAS DE INVENTARIO TAT'!J$1)</f>
        <v>0</v>
      </c>
      <c r="K497">
        <f>+SUMIFS(inv!$D$1:$D$1267,inv!$A$1:$A$1267,$B497,inv!$T$1:$T$1267,$A497,inv!$U$1:$U$1267,'DIAS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+SUMIFS(inv!$D$1:$D$1267,inv!$A$1:$A$1267,$B498,inv!$T$1:$T$1267,$A498,inv!$U$1:$U$1267,'DIAS DE INVENTARIO TAT'!E$1)</f>
        <v>0</v>
      </c>
      <c r="F498">
        <f>+SUMIFS(inv!$D$1:$D$1267,inv!$A$1:$A$1267,$B498,inv!$T$1:$T$1267,$A498,inv!$U$1:$U$1267,'DIAS DE INVENTARIO TAT'!F$1)</f>
        <v>0</v>
      </c>
      <c r="G498">
        <f>+SUMIFS(inv!$D$1:$D$1267,inv!$A$1:$A$1267,$B498,inv!$T$1:$T$1267,$A498,inv!$U$1:$U$1267,'DIAS DE INVENTARIO TAT'!G$1)</f>
        <v>0</v>
      </c>
      <c r="H498">
        <f>+SUMIFS(inv!$D$1:$D$1267,inv!$A$1:$A$1267,$B498,inv!$T$1:$T$1267,$A498,inv!$U$1:$U$1267,'DIAS DE INVENTARIO TAT'!H$1)</f>
        <v>0</v>
      </c>
      <c r="I498">
        <f>+SUMIFS(inv!$D$1:$D$1267,inv!$A$1:$A$1267,$B498,inv!$T$1:$T$1267,$A498,inv!$U$1:$U$1267,'DIAS DE INVENTARIO TAT'!I$1)</f>
        <v>0</v>
      </c>
      <c r="J498">
        <f>+SUMIFS(inv!$D$1:$D$1267,inv!$A$1:$A$1267,$B498,inv!$T$1:$T$1267,$A498,inv!$U$1:$U$1267,'DIAS DE INVENTARIO TAT'!J$1)</f>
        <v>0</v>
      </c>
      <c r="K498">
        <f>+SUMIFS(inv!$D$1:$D$1267,inv!$A$1:$A$1267,$B498,inv!$T$1:$T$1267,$A498,inv!$U$1:$U$1267,'DIAS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+SUMIFS(inv!$D$1:$D$1267,inv!$A$1:$A$1267,$B499,inv!$T$1:$T$1267,$A499,inv!$U$1:$U$1267,'DIAS DE INVENTARIO TAT'!E$1)</f>
        <v>0</v>
      </c>
      <c r="F499">
        <f>+SUMIFS(inv!$D$1:$D$1267,inv!$A$1:$A$1267,$B499,inv!$T$1:$T$1267,$A499,inv!$U$1:$U$1267,'DIAS DE INVENTARIO TAT'!F$1)</f>
        <v>0</v>
      </c>
      <c r="G499">
        <f>+SUMIFS(inv!$D$1:$D$1267,inv!$A$1:$A$1267,$B499,inv!$T$1:$T$1267,$A499,inv!$U$1:$U$1267,'DIAS DE INVENTARIO TAT'!G$1)</f>
        <v>0</v>
      </c>
      <c r="H499">
        <f>+SUMIFS(inv!$D$1:$D$1267,inv!$A$1:$A$1267,$B499,inv!$T$1:$T$1267,$A499,inv!$U$1:$U$1267,'DIAS DE INVENTARIO TAT'!H$1)</f>
        <v>0</v>
      </c>
      <c r="I499">
        <f>+SUMIFS(inv!$D$1:$D$1267,inv!$A$1:$A$1267,$B499,inv!$T$1:$T$1267,$A499,inv!$U$1:$U$1267,'DIAS DE INVENTARIO TAT'!I$1)</f>
        <v>0</v>
      </c>
      <c r="J499">
        <f>+SUMIFS(inv!$D$1:$D$1267,inv!$A$1:$A$1267,$B499,inv!$T$1:$T$1267,$A499,inv!$U$1:$U$1267,'DIAS DE INVENTARIO TAT'!J$1)</f>
        <v>0</v>
      </c>
      <c r="K499">
        <f>+SUMIFS(inv!$D$1:$D$1267,inv!$A$1:$A$1267,$B499,inv!$T$1:$T$1267,$A499,inv!$U$1:$U$1267,'DIAS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+SUMIFS(inv!$D$1:$D$1267,inv!$A$1:$A$1267,$B500,inv!$T$1:$T$1267,$A500,inv!$U$1:$U$1267,'DIAS DE INVENTARIO TAT'!E$1)</f>
        <v>0</v>
      </c>
      <c r="F500">
        <f>+SUMIFS(inv!$D$1:$D$1267,inv!$A$1:$A$1267,$B500,inv!$T$1:$T$1267,$A500,inv!$U$1:$U$1267,'DIAS DE INVENTARIO TAT'!F$1)</f>
        <v>0</v>
      </c>
      <c r="G500">
        <f>+SUMIFS(inv!$D$1:$D$1267,inv!$A$1:$A$1267,$B500,inv!$T$1:$T$1267,$A500,inv!$U$1:$U$1267,'DIAS DE INVENTARIO TAT'!G$1)</f>
        <v>0</v>
      </c>
      <c r="H500">
        <f>+SUMIFS(inv!$D$1:$D$1267,inv!$A$1:$A$1267,$B500,inv!$T$1:$T$1267,$A500,inv!$U$1:$U$1267,'DIAS DE INVENTARIO TAT'!H$1)</f>
        <v>0</v>
      </c>
      <c r="I500">
        <f>+SUMIFS(inv!$D$1:$D$1267,inv!$A$1:$A$1267,$B500,inv!$T$1:$T$1267,$A500,inv!$U$1:$U$1267,'DIAS DE INVENTARIO TAT'!I$1)</f>
        <v>0</v>
      </c>
      <c r="J500">
        <f>+SUMIFS(inv!$D$1:$D$1267,inv!$A$1:$A$1267,$B500,inv!$T$1:$T$1267,$A500,inv!$U$1:$U$1267,'DIAS DE INVENTARIO TAT'!J$1)</f>
        <v>0</v>
      </c>
      <c r="K500">
        <f>+SUMIFS(inv!$D$1:$D$1267,inv!$A$1:$A$1267,$B500,inv!$T$1:$T$1267,$A500,inv!$U$1:$U$1267,'DIAS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+SUMIFS(inv!$D$1:$D$1267,inv!$A$1:$A$1267,$B501,inv!$T$1:$T$1267,$A501,inv!$U$1:$U$1267,'DIAS DE INVENTARIO TAT'!E$1)</f>
        <v>0</v>
      </c>
      <c r="F501">
        <f>+SUMIFS(inv!$D$1:$D$1267,inv!$A$1:$A$1267,$B501,inv!$T$1:$T$1267,$A501,inv!$U$1:$U$1267,'DIAS DE INVENTARIO TAT'!F$1)</f>
        <v>0</v>
      </c>
      <c r="G501">
        <f>+SUMIFS(inv!$D$1:$D$1267,inv!$A$1:$A$1267,$B501,inv!$T$1:$T$1267,$A501,inv!$U$1:$U$1267,'DIAS DE INVENTARIO TAT'!G$1)</f>
        <v>0</v>
      </c>
      <c r="H501">
        <f>+SUMIFS(inv!$D$1:$D$1267,inv!$A$1:$A$1267,$B501,inv!$T$1:$T$1267,$A501,inv!$U$1:$U$1267,'DIAS DE INVENTARIO TAT'!H$1)</f>
        <v>0</v>
      </c>
      <c r="I501">
        <f>+SUMIFS(inv!$D$1:$D$1267,inv!$A$1:$A$1267,$B501,inv!$T$1:$T$1267,$A501,inv!$U$1:$U$1267,'DIAS DE INVENTARIO TAT'!I$1)</f>
        <v>0</v>
      </c>
      <c r="J501">
        <f>+SUMIFS(inv!$D$1:$D$1267,inv!$A$1:$A$1267,$B501,inv!$T$1:$T$1267,$A501,inv!$U$1:$U$1267,'DIAS DE INVENTARIO TAT'!J$1)</f>
        <v>0</v>
      </c>
      <c r="K501">
        <f>+SUMIFS(inv!$D$1:$D$1267,inv!$A$1:$A$1267,$B501,inv!$T$1:$T$1267,$A501,inv!$U$1:$U$1267,'DIAS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+SUMIFS(inv!$D$1:$D$1267,inv!$A$1:$A$1267,$B502,inv!$T$1:$T$1267,$A502,inv!$U$1:$U$1267,'DIAS DE INVENTARIO TAT'!E$1)</f>
        <v>0</v>
      </c>
      <c r="F502">
        <f>+SUMIFS(inv!$D$1:$D$1267,inv!$A$1:$A$1267,$B502,inv!$T$1:$T$1267,$A502,inv!$U$1:$U$1267,'DIAS DE INVENTARIO TAT'!F$1)</f>
        <v>0</v>
      </c>
      <c r="G502">
        <f>+SUMIFS(inv!$D$1:$D$1267,inv!$A$1:$A$1267,$B502,inv!$T$1:$T$1267,$A502,inv!$U$1:$U$1267,'DIAS DE INVENTARIO TAT'!G$1)</f>
        <v>0</v>
      </c>
      <c r="H502">
        <f>+SUMIFS(inv!$D$1:$D$1267,inv!$A$1:$A$1267,$B502,inv!$T$1:$T$1267,$A502,inv!$U$1:$U$1267,'DIAS DE INVENTARIO TAT'!H$1)</f>
        <v>0</v>
      </c>
      <c r="I502">
        <f>+SUMIFS(inv!$D$1:$D$1267,inv!$A$1:$A$1267,$B502,inv!$T$1:$T$1267,$A502,inv!$U$1:$U$1267,'DIAS DE INVENTARIO TAT'!I$1)</f>
        <v>0</v>
      </c>
      <c r="J502">
        <f>+SUMIFS(inv!$D$1:$D$1267,inv!$A$1:$A$1267,$B502,inv!$T$1:$T$1267,$A502,inv!$U$1:$U$1267,'DIAS DE INVENTARIO TAT'!J$1)</f>
        <v>0</v>
      </c>
      <c r="K502">
        <f>+SUMIFS(inv!$D$1:$D$1267,inv!$A$1:$A$1267,$B502,inv!$T$1:$T$1267,$A502,inv!$U$1:$U$1267,'DIAS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+SUMIFS(inv!$D$1:$D$1267,inv!$A$1:$A$1267,$B503,inv!$T$1:$T$1267,$A503,inv!$U$1:$U$1267,'DIAS DE INVENTARIO TAT'!E$1)</f>
        <v>0</v>
      </c>
      <c r="F503">
        <f>+SUMIFS(inv!$D$1:$D$1267,inv!$A$1:$A$1267,$B503,inv!$T$1:$T$1267,$A503,inv!$U$1:$U$1267,'DIAS DE INVENTARIO TAT'!F$1)</f>
        <v>0</v>
      </c>
      <c r="G503">
        <f>+SUMIFS(inv!$D$1:$D$1267,inv!$A$1:$A$1267,$B503,inv!$T$1:$T$1267,$A503,inv!$U$1:$U$1267,'DIAS DE INVENTARIO TAT'!G$1)</f>
        <v>0</v>
      </c>
      <c r="H503">
        <f>+SUMIFS(inv!$D$1:$D$1267,inv!$A$1:$A$1267,$B503,inv!$T$1:$T$1267,$A503,inv!$U$1:$U$1267,'DIAS DE INVENTARIO TAT'!H$1)</f>
        <v>0</v>
      </c>
      <c r="I503">
        <f>+SUMIFS(inv!$D$1:$D$1267,inv!$A$1:$A$1267,$B503,inv!$T$1:$T$1267,$A503,inv!$U$1:$U$1267,'DIAS DE INVENTARIO TAT'!I$1)</f>
        <v>0</v>
      </c>
      <c r="J503">
        <f>+SUMIFS(inv!$D$1:$D$1267,inv!$A$1:$A$1267,$B503,inv!$T$1:$T$1267,$A503,inv!$U$1:$U$1267,'DIAS DE INVENTARIO TAT'!J$1)</f>
        <v>0</v>
      </c>
      <c r="K503">
        <f>+SUMIFS(inv!$D$1:$D$1267,inv!$A$1:$A$1267,$B503,inv!$T$1:$T$1267,$A503,inv!$U$1:$U$1267,'DIAS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+SUMIFS(inv!$D$1:$D$1267,inv!$A$1:$A$1267,$B504,inv!$T$1:$T$1267,$A504,inv!$U$1:$U$1267,'DIAS DE INVENTARIO TAT'!E$1)</f>
        <v>0</v>
      </c>
      <c r="F504">
        <f>+SUMIFS(inv!$D$1:$D$1267,inv!$A$1:$A$1267,$B504,inv!$T$1:$T$1267,$A504,inv!$U$1:$U$1267,'DIAS DE INVENTARIO TAT'!F$1)</f>
        <v>0</v>
      </c>
      <c r="G504">
        <f>+SUMIFS(inv!$D$1:$D$1267,inv!$A$1:$A$1267,$B504,inv!$T$1:$T$1267,$A504,inv!$U$1:$U$1267,'DIAS DE INVENTARIO TAT'!G$1)</f>
        <v>0</v>
      </c>
      <c r="H504">
        <f>+SUMIFS(inv!$D$1:$D$1267,inv!$A$1:$A$1267,$B504,inv!$T$1:$T$1267,$A504,inv!$U$1:$U$1267,'DIAS DE INVENTARIO TAT'!H$1)</f>
        <v>0</v>
      </c>
      <c r="I504">
        <f>+SUMIFS(inv!$D$1:$D$1267,inv!$A$1:$A$1267,$B504,inv!$T$1:$T$1267,$A504,inv!$U$1:$U$1267,'DIAS DE INVENTARIO TAT'!I$1)</f>
        <v>0</v>
      </c>
      <c r="J504">
        <f>+SUMIFS(inv!$D$1:$D$1267,inv!$A$1:$A$1267,$B504,inv!$T$1:$T$1267,$A504,inv!$U$1:$U$1267,'DIAS DE INVENTARIO TAT'!J$1)</f>
        <v>0</v>
      </c>
      <c r="K504">
        <f>+SUMIFS(inv!$D$1:$D$1267,inv!$A$1:$A$1267,$B504,inv!$T$1:$T$1267,$A504,inv!$U$1:$U$1267,'DIAS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+SUMIFS(inv!$D$1:$D$1267,inv!$A$1:$A$1267,$B505,inv!$T$1:$T$1267,$A505,inv!$U$1:$U$1267,'DIAS DE INVENTARIO TAT'!E$1)</f>
        <v>0</v>
      </c>
      <c r="F505">
        <f>+SUMIFS(inv!$D$1:$D$1267,inv!$A$1:$A$1267,$B505,inv!$T$1:$T$1267,$A505,inv!$U$1:$U$1267,'DIAS DE INVENTARIO TAT'!F$1)</f>
        <v>0</v>
      </c>
      <c r="G505">
        <f>+SUMIFS(inv!$D$1:$D$1267,inv!$A$1:$A$1267,$B505,inv!$T$1:$T$1267,$A505,inv!$U$1:$U$1267,'DIAS DE INVENTARIO TAT'!G$1)</f>
        <v>0</v>
      </c>
      <c r="H505">
        <f>+SUMIFS(inv!$D$1:$D$1267,inv!$A$1:$A$1267,$B505,inv!$T$1:$T$1267,$A505,inv!$U$1:$U$1267,'DIAS DE INVENTARIO TAT'!H$1)</f>
        <v>0</v>
      </c>
      <c r="I505">
        <f>+SUMIFS(inv!$D$1:$D$1267,inv!$A$1:$A$1267,$B505,inv!$T$1:$T$1267,$A505,inv!$U$1:$U$1267,'DIAS DE INVENTARIO TAT'!I$1)</f>
        <v>0</v>
      </c>
      <c r="J505">
        <f>+SUMIFS(inv!$D$1:$D$1267,inv!$A$1:$A$1267,$B505,inv!$T$1:$T$1267,$A505,inv!$U$1:$U$1267,'DIAS DE INVENTARIO TAT'!J$1)</f>
        <v>0</v>
      </c>
      <c r="K505">
        <f>+SUMIFS(inv!$D$1:$D$1267,inv!$A$1:$A$1267,$B505,inv!$T$1:$T$1267,$A505,inv!$U$1:$U$1267,'DIAS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+SUMIFS(inv!$D$1:$D$1267,inv!$A$1:$A$1267,$B506,inv!$T$1:$T$1267,$A506,inv!$U$1:$U$1267,'DIAS DE INVENTARIO TAT'!E$1)</f>
        <v>0</v>
      </c>
      <c r="F506">
        <f>+SUMIFS(inv!$D$1:$D$1267,inv!$A$1:$A$1267,$B506,inv!$T$1:$T$1267,$A506,inv!$U$1:$U$1267,'DIAS DE INVENTARIO TAT'!F$1)</f>
        <v>0</v>
      </c>
      <c r="G506">
        <f>+SUMIFS(inv!$D$1:$D$1267,inv!$A$1:$A$1267,$B506,inv!$T$1:$T$1267,$A506,inv!$U$1:$U$1267,'DIAS DE INVENTARIO TAT'!G$1)</f>
        <v>0</v>
      </c>
      <c r="H506">
        <f>+SUMIFS(inv!$D$1:$D$1267,inv!$A$1:$A$1267,$B506,inv!$T$1:$T$1267,$A506,inv!$U$1:$U$1267,'DIAS DE INVENTARIO TAT'!H$1)</f>
        <v>0</v>
      </c>
      <c r="I506">
        <f>+SUMIFS(inv!$D$1:$D$1267,inv!$A$1:$A$1267,$B506,inv!$T$1:$T$1267,$A506,inv!$U$1:$U$1267,'DIAS DE INVENTARIO TAT'!I$1)</f>
        <v>0</v>
      </c>
      <c r="J506">
        <f>+SUMIFS(inv!$D$1:$D$1267,inv!$A$1:$A$1267,$B506,inv!$T$1:$T$1267,$A506,inv!$U$1:$U$1267,'DIAS DE INVENTARIO TAT'!J$1)</f>
        <v>0</v>
      </c>
      <c r="K506">
        <f>+SUMIFS(inv!$D$1:$D$1267,inv!$A$1:$A$1267,$B506,inv!$T$1:$T$1267,$A506,inv!$U$1:$U$1267,'DIAS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+SUMIFS(inv!$D$1:$D$1267,inv!$A$1:$A$1267,$B507,inv!$T$1:$T$1267,$A507,inv!$U$1:$U$1267,'DIAS DE INVENTARIO TAT'!E$1)</f>
        <v>0</v>
      </c>
      <c r="F507">
        <f>+SUMIFS(inv!$D$1:$D$1267,inv!$A$1:$A$1267,$B507,inv!$T$1:$T$1267,$A507,inv!$U$1:$U$1267,'DIAS DE INVENTARIO TAT'!F$1)</f>
        <v>0</v>
      </c>
      <c r="G507">
        <f>+SUMIFS(inv!$D$1:$D$1267,inv!$A$1:$A$1267,$B507,inv!$T$1:$T$1267,$A507,inv!$U$1:$U$1267,'DIAS DE INVENTARIO TAT'!G$1)</f>
        <v>0</v>
      </c>
      <c r="H507">
        <f>+SUMIFS(inv!$D$1:$D$1267,inv!$A$1:$A$1267,$B507,inv!$T$1:$T$1267,$A507,inv!$U$1:$U$1267,'DIAS DE INVENTARIO TAT'!H$1)</f>
        <v>0</v>
      </c>
      <c r="I507">
        <f>+SUMIFS(inv!$D$1:$D$1267,inv!$A$1:$A$1267,$B507,inv!$T$1:$T$1267,$A507,inv!$U$1:$U$1267,'DIAS DE INVENTARIO TAT'!I$1)</f>
        <v>0</v>
      </c>
      <c r="J507">
        <f>+SUMIFS(inv!$D$1:$D$1267,inv!$A$1:$A$1267,$B507,inv!$T$1:$T$1267,$A507,inv!$U$1:$U$1267,'DIAS DE INVENTARIO TAT'!J$1)</f>
        <v>0</v>
      </c>
      <c r="K507">
        <f>+SUMIFS(inv!$D$1:$D$1267,inv!$A$1:$A$1267,$B507,inv!$T$1:$T$1267,$A507,inv!$U$1:$U$1267,'DIAS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+SUMIFS(inv!$D$1:$D$1267,inv!$A$1:$A$1267,$B508,inv!$T$1:$T$1267,$A508,inv!$U$1:$U$1267,'DIAS DE INVENTARIO TAT'!E$1)</f>
        <v>0</v>
      </c>
      <c r="F508">
        <f>+SUMIFS(inv!$D$1:$D$1267,inv!$A$1:$A$1267,$B508,inv!$T$1:$T$1267,$A508,inv!$U$1:$U$1267,'DIAS DE INVENTARIO TAT'!F$1)</f>
        <v>0</v>
      </c>
      <c r="G508">
        <f>+SUMIFS(inv!$D$1:$D$1267,inv!$A$1:$A$1267,$B508,inv!$T$1:$T$1267,$A508,inv!$U$1:$U$1267,'DIAS DE INVENTARIO TAT'!G$1)</f>
        <v>0</v>
      </c>
      <c r="H508">
        <f>+SUMIFS(inv!$D$1:$D$1267,inv!$A$1:$A$1267,$B508,inv!$T$1:$T$1267,$A508,inv!$U$1:$U$1267,'DIAS DE INVENTARIO TAT'!H$1)</f>
        <v>0</v>
      </c>
      <c r="I508">
        <f>+SUMIFS(inv!$D$1:$D$1267,inv!$A$1:$A$1267,$B508,inv!$T$1:$T$1267,$A508,inv!$U$1:$U$1267,'DIAS DE INVENTARIO TAT'!I$1)</f>
        <v>0</v>
      </c>
      <c r="J508">
        <f>+SUMIFS(inv!$D$1:$D$1267,inv!$A$1:$A$1267,$B508,inv!$T$1:$T$1267,$A508,inv!$U$1:$U$1267,'DIAS DE INVENTARIO TAT'!J$1)</f>
        <v>0</v>
      </c>
      <c r="K508">
        <f>+SUMIFS(inv!$D$1:$D$1267,inv!$A$1:$A$1267,$B508,inv!$T$1:$T$1267,$A508,inv!$U$1:$U$1267,'DIAS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+SUMIFS(inv!$D$1:$D$1267,inv!$A$1:$A$1267,$B509,inv!$T$1:$T$1267,$A509,inv!$U$1:$U$1267,'DIAS DE INVENTARIO TAT'!E$1)</f>
        <v>0</v>
      </c>
      <c r="F509">
        <f>+SUMIFS(inv!$D$1:$D$1267,inv!$A$1:$A$1267,$B509,inv!$T$1:$T$1267,$A509,inv!$U$1:$U$1267,'DIAS DE INVENTARIO TAT'!F$1)</f>
        <v>0</v>
      </c>
      <c r="G509">
        <f>+SUMIFS(inv!$D$1:$D$1267,inv!$A$1:$A$1267,$B509,inv!$T$1:$T$1267,$A509,inv!$U$1:$U$1267,'DIAS DE INVENTARIO TAT'!G$1)</f>
        <v>0</v>
      </c>
      <c r="H509">
        <f>+SUMIFS(inv!$D$1:$D$1267,inv!$A$1:$A$1267,$B509,inv!$T$1:$T$1267,$A509,inv!$U$1:$U$1267,'DIAS DE INVENTARIO TAT'!H$1)</f>
        <v>0</v>
      </c>
      <c r="I509">
        <f>+SUMIFS(inv!$D$1:$D$1267,inv!$A$1:$A$1267,$B509,inv!$T$1:$T$1267,$A509,inv!$U$1:$U$1267,'DIAS DE INVENTARIO TAT'!I$1)</f>
        <v>0</v>
      </c>
      <c r="J509">
        <f>+SUMIFS(inv!$D$1:$D$1267,inv!$A$1:$A$1267,$B509,inv!$T$1:$T$1267,$A509,inv!$U$1:$U$1267,'DIAS DE INVENTARIO TAT'!J$1)</f>
        <v>0</v>
      </c>
      <c r="K509">
        <f>+SUMIFS(inv!$D$1:$D$1267,inv!$A$1:$A$1267,$B509,inv!$T$1:$T$1267,$A509,inv!$U$1:$U$1267,'DIAS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+SUMIFS(inv!$D$1:$D$1267,inv!$A$1:$A$1267,$B510,inv!$T$1:$T$1267,$A510,inv!$U$1:$U$1267,'DIAS DE INVENTARIO TAT'!E$1)</f>
        <v>0</v>
      </c>
      <c r="F510">
        <f>+SUMIFS(inv!$D$1:$D$1267,inv!$A$1:$A$1267,$B510,inv!$T$1:$T$1267,$A510,inv!$U$1:$U$1267,'DIAS DE INVENTARIO TAT'!F$1)</f>
        <v>0</v>
      </c>
      <c r="G510">
        <f>+SUMIFS(inv!$D$1:$D$1267,inv!$A$1:$A$1267,$B510,inv!$T$1:$T$1267,$A510,inv!$U$1:$U$1267,'DIAS DE INVENTARIO TAT'!G$1)</f>
        <v>0</v>
      </c>
      <c r="H510">
        <f>+SUMIFS(inv!$D$1:$D$1267,inv!$A$1:$A$1267,$B510,inv!$T$1:$T$1267,$A510,inv!$U$1:$U$1267,'DIAS DE INVENTARIO TAT'!H$1)</f>
        <v>0</v>
      </c>
      <c r="I510">
        <f>+SUMIFS(inv!$D$1:$D$1267,inv!$A$1:$A$1267,$B510,inv!$T$1:$T$1267,$A510,inv!$U$1:$U$1267,'DIAS DE INVENTARIO TAT'!I$1)</f>
        <v>0</v>
      </c>
      <c r="J510">
        <f>+SUMIFS(inv!$D$1:$D$1267,inv!$A$1:$A$1267,$B510,inv!$T$1:$T$1267,$A510,inv!$U$1:$U$1267,'DIAS DE INVENTARIO TAT'!J$1)</f>
        <v>0</v>
      </c>
      <c r="K510">
        <f>+SUMIFS(inv!$D$1:$D$1267,inv!$A$1:$A$1267,$B510,inv!$T$1:$T$1267,$A510,inv!$U$1:$U$1267,'DIAS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+SUMIFS(inv!$D$1:$D$1267,inv!$A$1:$A$1267,$B511,inv!$T$1:$T$1267,$A511,inv!$U$1:$U$1267,'DIAS DE INVENTARIO TAT'!E$1)</f>
        <v>0</v>
      </c>
      <c r="F511">
        <f>+SUMIFS(inv!$D$1:$D$1267,inv!$A$1:$A$1267,$B511,inv!$T$1:$T$1267,$A511,inv!$U$1:$U$1267,'DIAS DE INVENTARIO TAT'!F$1)</f>
        <v>0</v>
      </c>
      <c r="G511">
        <f>+SUMIFS(inv!$D$1:$D$1267,inv!$A$1:$A$1267,$B511,inv!$T$1:$T$1267,$A511,inv!$U$1:$U$1267,'DIAS DE INVENTARIO TAT'!G$1)</f>
        <v>0</v>
      </c>
      <c r="H511">
        <f>+SUMIFS(inv!$D$1:$D$1267,inv!$A$1:$A$1267,$B511,inv!$T$1:$T$1267,$A511,inv!$U$1:$U$1267,'DIAS DE INVENTARIO TAT'!H$1)</f>
        <v>0</v>
      </c>
      <c r="I511">
        <f>+SUMIFS(inv!$D$1:$D$1267,inv!$A$1:$A$1267,$B511,inv!$T$1:$T$1267,$A511,inv!$U$1:$U$1267,'DIAS DE INVENTARIO TAT'!I$1)</f>
        <v>0</v>
      </c>
      <c r="J511">
        <f>+SUMIFS(inv!$D$1:$D$1267,inv!$A$1:$A$1267,$B511,inv!$T$1:$T$1267,$A511,inv!$U$1:$U$1267,'DIAS DE INVENTARIO TAT'!J$1)</f>
        <v>0</v>
      </c>
      <c r="K511">
        <f>+SUMIFS(inv!$D$1:$D$1267,inv!$A$1:$A$1267,$B511,inv!$T$1:$T$1267,$A511,inv!$U$1:$U$1267,'DIAS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+SUMIFS(inv!$D$1:$D$1267,inv!$A$1:$A$1267,$B512,inv!$T$1:$T$1267,$A512,inv!$U$1:$U$1267,'DIAS DE INVENTARIO TAT'!E$1)</f>
        <v>0</v>
      </c>
      <c r="F512">
        <f>+SUMIFS(inv!$D$1:$D$1267,inv!$A$1:$A$1267,$B512,inv!$T$1:$T$1267,$A512,inv!$U$1:$U$1267,'DIAS DE INVENTARIO TAT'!F$1)</f>
        <v>0</v>
      </c>
      <c r="G512">
        <f>+SUMIFS(inv!$D$1:$D$1267,inv!$A$1:$A$1267,$B512,inv!$T$1:$T$1267,$A512,inv!$U$1:$U$1267,'DIAS DE INVENTARIO TAT'!G$1)</f>
        <v>0</v>
      </c>
      <c r="H512">
        <f>+SUMIFS(inv!$D$1:$D$1267,inv!$A$1:$A$1267,$B512,inv!$T$1:$T$1267,$A512,inv!$U$1:$U$1267,'DIAS DE INVENTARIO TAT'!H$1)</f>
        <v>0</v>
      </c>
      <c r="I512">
        <f>+SUMIFS(inv!$D$1:$D$1267,inv!$A$1:$A$1267,$B512,inv!$T$1:$T$1267,$A512,inv!$U$1:$U$1267,'DIAS DE INVENTARIO TAT'!I$1)</f>
        <v>0</v>
      </c>
      <c r="J512">
        <f>+SUMIFS(inv!$D$1:$D$1267,inv!$A$1:$A$1267,$B512,inv!$T$1:$T$1267,$A512,inv!$U$1:$U$1267,'DIAS DE INVENTARIO TAT'!J$1)</f>
        <v>0</v>
      </c>
      <c r="K512">
        <f>+SUMIFS(inv!$D$1:$D$1267,inv!$A$1:$A$1267,$B512,inv!$T$1:$T$1267,$A512,inv!$U$1:$U$1267,'DIAS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+SUMIFS(inv!$D$1:$D$1267,inv!$A$1:$A$1267,$B513,inv!$T$1:$T$1267,$A513,inv!$U$1:$U$1267,'DIAS DE INVENTARIO TAT'!E$1)</f>
        <v>0</v>
      </c>
      <c r="F513">
        <f>+SUMIFS(inv!$D$1:$D$1267,inv!$A$1:$A$1267,$B513,inv!$T$1:$T$1267,$A513,inv!$U$1:$U$1267,'DIAS DE INVENTARIO TAT'!F$1)</f>
        <v>0</v>
      </c>
      <c r="G513">
        <f>+SUMIFS(inv!$D$1:$D$1267,inv!$A$1:$A$1267,$B513,inv!$T$1:$T$1267,$A513,inv!$U$1:$U$1267,'DIAS DE INVENTARIO TAT'!G$1)</f>
        <v>0</v>
      </c>
      <c r="H513">
        <f>+SUMIFS(inv!$D$1:$D$1267,inv!$A$1:$A$1267,$B513,inv!$T$1:$T$1267,$A513,inv!$U$1:$U$1267,'DIAS DE INVENTARIO TAT'!H$1)</f>
        <v>0</v>
      </c>
      <c r="I513">
        <f>+SUMIFS(inv!$D$1:$D$1267,inv!$A$1:$A$1267,$B513,inv!$T$1:$T$1267,$A513,inv!$U$1:$U$1267,'DIAS DE INVENTARIO TAT'!I$1)</f>
        <v>0</v>
      </c>
      <c r="J513">
        <f>+SUMIFS(inv!$D$1:$D$1267,inv!$A$1:$A$1267,$B513,inv!$T$1:$T$1267,$A513,inv!$U$1:$U$1267,'DIAS DE INVENTARIO TAT'!J$1)</f>
        <v>0</v>
      </c>
      <c r="K513">
        <f>+SUMIFS(inv!$D$1:$D$1267,inv!$A$1:$A$1267,$B513,inv!$T$1:$T$1267,$A513,inv!$U$1:$U$1267,'DIAS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+SUMIFS(inv!$D$1:$D$1267,inv!$A$1:$A$1267,$B514,inv!$T$1:$T$1267,$A514,inv!$U$1:$U$1267,'DIAS DE INVENTARIO TAT'!E$1)</f>
        <v>0</v>
      </c>
      <c r="F514">
        <f>+SUMIFS(inv!$D$1:$D$1267,inv!$A$1:$A$1267,$B514,inv!$T$1:$T$1267,$A514,inv!$U$1:$U$1267,'DIAS DE INVENTARIO TAT'!F$1)</f>
        <v>0</v>
      </c>
      <c r="G514">
        <f>+SUMIFS(inv!$D$1:$D$1267,inv!$A$1:$A$1267,$B514,inv!$T$1:$T$1267,$A514,inv!$U$1:$U$1267,'DIAS DE INVENTARIO TAT'!G$1)</f>
        <v>0</v>
      </c>
      <c r="H514">
        <f>+SUMIFS(inv!$D$1:$D$1267,inv!$A$1:$A$1267,$B514,inv!$T$1:$T$1267,$A514,inv!$U$1:$U$1267,'DIAS DE INVENTARIO TAT'!H$1)</f>
        <v>0</v>
      </c>
      <c r="I514">
        <f>+SUMIFS(inv!$D$1:$D$1267,inv!$A$1:$A$1267,$B514,inv!$T$1:$T$1267,$A514,inv!$U$1:$U$1267,'DIAS DE INVENTARIO TAT'!I$1)</f>
        <v>0</v>
      </c>
      <c r="J514">
        <f>+SUMIFS(inv!$D$1:$D$1267,inv!$A$1:$A$1267,$B514,inv!$T$1:$T$1267,$A514,inv!$U$1:$U$1267,'DIAS DE INVENTARIO TAT'!J$1)</f>
        <v>0</v>
      </c>
      <c r="K514">
        <f>+SUMIFS(inv!$D$1:$D$1267,inv!$A$1:$A$1267,$B514,inv!$T$1:$T$1267,$A514,inv!$U$1:$U$1267,'DIAS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+SUMIFS(inv!$D$1:$D$1267,inv!$A$1:$A$1267,$B515,inv!$T$1:$T$1267,$A515,inv!$U$1:$U$1267,'DIAS DE INVENTARIO TAT'!E$1)</f>
        <v>0</v>
      </c>
      <c r="F515">
        <f>+SUMIFS(inv!$D$1:$D$1267,inv!$A$1:$A$1267,$B515,inv!$T$1:$T$1267,$A515,inv!$U$1:$U$1267,'DIAS DE INVENTARIO TAT'!F$1)</f>
        <v>0</v>
      </c>
      <c r="G515">
        <f>+SUMIFS(inv!$D$1:$D$1267,inv!$A$1:$A$1267,$B515,inv!$T$1:$T$1267,$A515,inv!$U$1:$U$1267,'DIAS DE INVENTARIO TAT'!G$1)</f>
        <v>0</v>
      </c>
      <c r="H515">
        <f>+SUMIFS(inv!$D$1:$D$1267,inv!$A$1:$A$1267,$B515,inv!$T$1:$T$1267,$A515,inv!$U$1:$U$1267,'DIAS DE INVENTARIO TAT'!H$1)</f>
        <v>0</v>
      </c>
      <c r="I515">
        <f>+SUMIFS(inv!$D$1:$D$1267,inv!$A$1:$A$1267,$B515,inv!$T$1:$T$1267,$A515,inv!$U$1:$U$1267,'DIAS DE INVENTARIO TAT'!I$1)</f>
        <v>0</v>
      </c>
      <c r="J515">
        <f>+SUMIFS(inv!$D$1:$D$1267,inv!$A$1:$A$1267,$B515,inv!$T$1:$T$1267,$A515,inv!$U$1:$U$1267,'DIAS DE INVENTARIO TAT'!J$1)</f>
        <v>0</v>
      </c>
      <c r="K515">
        <f>+SUMIFS(inv!$D$1:$D$1267,inv!$A$1:$A$1267,$B515,inv!$T$1:$T$1267,$A515,inv!$U$1:$U$1267,'DIAS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+SUMIFS(inv!$D$1:$D$1267,inv!$A$1:$A$1267,$B516,inv!$T$1:$T$1267,$A516,inv!$U$1:$U$1267,'DIAS DE INVENTARIO TAT'!E$1)</f>
        <v>0</v>
      </c>
      <c r="F516">
        <f>+SUMIFS(inv!$D$1:$D$1267,inv!$A$1:$A$1267,$B516,inv!$T$1:$T$1267,$A516,inv!$U$1:$U$1267,'DIAS DE INVENTARIO TAT'!F$1)</f>
        <v>0</v>
      </c>
      <c r="G516">
        <f>+SUMIFS(inv!$D$1:$D$1267,inv!$A$1:$A$1267,$B516,inv!$T$1:$T$1267,$A516,inv!$U$1:$U$1267,'DIAS DE INVENTARIO TAT'!G$1)</f>
        <v>0</v>
      </c>
      <c r="H516">
        <f>+SUMIFS(inv!$D$1:$D$1267,inv!$A$1:$A$1267,$B516,inv!$T$1:$T$1267,$A516,inv!$U$1:$U$1267,'DIAS DE INVENTARIO TAT'!H$1)</f>
        <v>0</v>
      </c>
      <c r="I516">
        <f>+SUMIFS(inv!$D$1:$D$1267,inv!$A$1:$A$1267,$B516,inv!$T$1:$T$1267,$A516,inv!$U$1:$U$1267,'DIAS DE INVENTARIO TAT'!I$1)</f>
        <v>0</v>
      </c>
      <c r="J516">
        <f>+SUMIFS(inv!$D$1:$D$1267,inv!$A$1:$A$1267,$B516,inv!$T$1:$T$1267,$A516,inv!$U$1:$U$1267,'DIAS DE INVENTARIO TAT'!J$1)</f>
        <v>0</v>
      </c>
      <c r="K516">
        <f>+SUMIFS(inv!$D$1:$D$1267,inv!$A$1:$A$1267,$B516,inv!$T$1:$T$1267,$A516,inv!$U$1:$U$1267,'DIAS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+SUMIFS(inv!$D$1:$D$1267,inv!$A$1:$A$1267,$B517,inv!$T$1:$T$1267,$A517,inv!$U$1:$U$1267,'DIAS DE INVENTARIO TAT'!E$1)</f>
        <v>0</v>
      </c>
      <c r="F517">
        <f>+SUMIFS(inv!$D$1:$D$1267,inv!$A$1:$A$1267,$B517,inv!$T$1:$T$1267,$A517,inv!$U$1:$U$1267,'DIAS DE INVENTARIO TAT'!F$1)</f>
        <v>0</v>
      </c>
      <c r="G517">
        <f>+SUMIFS(inv!$D$1:$D$1267,inv!$A$1:$A$1267,$B517,inv!$T$1:$T$1267,$A517,inv!$U$1:$U$1267,'DIAS DE INVENTARIO TAT'!G$1)</f>
        <v>0</v>
      </c>
      <c r="H517">
        <f>+SUMIFS(inv!$D$1:$D$1267,inv!$A$1:$A$1267,$B517,inv!$T$1:$T$1267,$A517,inv!$U$1:$U$1267,'DIAS DE INVENTARIO TAT'!H$1)</f>
        <v>0</v>
      </c>
      <c r="I517">
        <f>+SUMIFS(inv!$D$1:$D$1267,inv!$A$1:$A$1267,$B517,inv!$T$1:$T$1267,$A517,inv!$U$1:$U$1267,'DIAS DE INVENTARIO TAT'!I$1)</f>
        <v>0</v>
      </c>
      <c r="J517">
        <f>+SUMIFS(inv!$D$1:$D$1267,inv!$A$1:$A$1267,$B517,inv!$T$1:$T$1267,$A517,inv!$U$1:$U$1267,'DIAS DE INVENTARIO TAT'!J$1)</f>
        <v>0</v>
      </c>
      <c r="K517">
        <f>+SUMIFS(inv!$D$1:$D$1267,inv!$A$1:$A$1267,$B517,inv!$T$1:$T$1267,$A517,inv!$U$1:$U$1267,'DIAS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+SUMIFS(inv!$D$1:$D$1267,inv!$A$1:$A$1267,$B518,inv!$T$1:$T$1267,$A518,inv!$U$1:$U$1267,'DIAS DE INVENTARIO TAT'!E$1)</f>
        <v>0</v>
      </c>
      <c r="F518">
        <f>+SUMIFS(inv!$D$1:$D$1267,inv!$A$1:$A$1267,$B518,inv!$T$1:$T$1267,$A518,inv!$U$1:$U$1267,'DIAS DE INVENTARIO TAT'!F$1)</f>
        <v>0</v>
      </c>
      <c r="G518">
        <f>+SUMIFS(inv!$D$1:$D$1267,inv!$A$1:$A$1267,$B518,inv!$T$1:$T$1267,$A518,inv!$U$1:$U$1267,'DIAS DE INVENTARIO TAT'!G$1)</f>
        <v>0</v>
      </c>
      <c r="H518">
        <f>+SUMIFS(inv!$D$1:$D$1267,inv!$A$1:$A$1267,$B518,inv!$T$1:$T$1267,$A518,inv!$U$1:$U$1267,'DIAS DE INVENTARIO TAT'!H$1)</f>
        <v>0</v>
      </c>
      <c r="I518">
        <f>+SUMIFS(inv!$D$1:$D$1267,inv!$A$1:$A$1267,$B518,inv!$T$1:$T$1267,$A518,inv!$U$1:$U$1267,'DIAS DE INVENTARIO TAT'!I$1)</f>
        <v>0</v>
      </c>
      <c r="J518">
        <f>+SUMIFS(inv!$D$1:$D$1267,inv!$A$1:$A$1267,$B518,inv!$T$1:$T$1267,$A518,inv!$U$1:$U$1267,'DIAS DE INVENTARIO TAT'!J$1)</f>
        <v>0</v>
      </c>
      <c r="K518">
        <f>+SUMIFS(inv!$D$1:$D$1267,inv!$A$1:$A$1267,$B518,inv!$T$1:$T$1267,$A518,inv!$U$1:$U$1267,'DIAS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+SUMIFS(inv!$D$1:$D$1267,inv!$A$1:$A$1267,$B519,inv!$T$1:$T$1267,$A519,inv!$U$1:$U$1267,'DIAS DE INVENTARIO TAT'!E$1)</f>
        <v>0</v>
      </c>
      <c r="F519">
        <f>+SUMIFS(inv!$D$1:$D$1267,inv!$A$1:$A$1267,$B519,inv!$T$1:$T$1267,$A519,inv!$U$1:$U$1267,'DIAS DE INVENTARIO TAT'!F$1)</f>
        <v>0</v>
      </c>
      <c r="G519">
        <f>+SUMIFS(inv!$D$1:$D$1267,inv!$A$1:$A$1267,$B519,inv!$T$1:$T$1267,$A519,inv!$U$1:$U$1267,'DIAS DE INVENTARIO TAT'!G$1)</f>
        <v>0</v>
      </c>
      <c r="H519">
        <f>+SUMIFS(inv!$D$1:$D$1267,inv!$A$1:$A$1267,$B519,inv!$T$1:$T$1267,$A519,inv!$U$1:$U$1267,'DIAS DE INVENTARIO TAT'!H$1)</f>
        <v>0</v>
      </c>
      <c r="I519">
        <f>+SUMIFS(inv!$D$1:$D$1267,inv!$A$1:$A$1267,$B519,inv!$T$1:$T$1267,$A519,inv!$U$1:$U$1267,'DIAS DE INVENTARIO TAT'!I$1)</f>
        <v>0</v>
      </c>
      <c r="J519">
        <f>+SUMIFS(inv!$D$1:$D$1267,inv!$A$1:$A$1267,$B519,inv!$T$1:$T$1267,$A519,inv!$U$1:$U$1267,'DIAS DE INVENTARIO TAT'!J$1)</f>
        <v>0</v>
      </c>
      <c r="K519">
        <f>+SUMIFS(inv!$D$1:$D$1267,inv!$A$1:$A$1267,$B519,inv!$T$1:$T$1267,$A519,inv!$U$1:$U$1267,'DIAS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+SUMIFS(inv!$D$1:$D$1267,inv!$A$1:$A$1267,$B520,inv!$T$1:$T$1267,$A520,inv!$U$1:$U$1267,'DIAS DE INVENTARIO TAT'!E$1)</f>
        <v>0</v>
      </c>
      <c r="F520">
        <f>+SUMIFS(inv!$D$1:$D$1267,inv!$A$1:$A$1267,$B520,inv!$T$1:$T$1267,$A520,inv!$U$1:$U$1267,'DIAS DE INVENTARIO TAT'!F$1)</f>
        <v>0</v>
      </c>
      <c r="G520">
        <f>+SUMIFS(inv!$D$1:$D$1267,inv!$A$1:$A$1267,$B520,inv!$T$1:$T$1267,$A520,inv!$U$1:$U$1267,'DIAS DE INVENTARIO TAT'!G$1)</f>
        <v>0</v>
      </c>
      <c r="H520">
        <f>+SUMIFS(inv!$D$1:$D$1267,inv!$A$1:$A$1267,$B520,inv!$T$1:$T$1267,$A520,inv!$U$1:$U$1267,'DIAS DE INVENTARIO TAT'!H$1)</f>
        <v>0</v>
      </c>
      <c r="I520">
        <f>+SUMIFS(inv!$D$1:$D$1267,inv!$A$1:$A$1267,$B520,inv!$T$1:$T$1267,$A520,inv!$U$1:$U$1267,'DIAS DE INVENTARIO TAT'!I$1)</f>
        <v>0</v>
      </c>
      <c r="J520">
        <f>+SUMIFS(inv!$D$1:$D$1267,inv!$A$1:$A$1267,$B520,inv!$T$1:$T$1267,$A520,inv!$U$1:$U$1267,'DIAS DE INVENTARIO TAT'!J$1)</f>
        <v>0</v>
      </c>
      <c r="K520">
        <f>+SUMIFS(inv!$D$1:$D$1267,inv!$A$1:$A$1267,$B520,inv!$T$1:$T$1267,$A520,inv!$U$1:$U$1267,'DIAS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+SUMIFS(inv!$D$1:$D$1267,inv!$A$1:$A$1267,$B521,inv!$T$1:$T$1267,$A521,inv!$U$1:$U$1267,'DIAS DE INVENTARIO TAT'!E$1)</f>
        <v>0</v>
      </c>
      <c r="F521">
        <f>+SUMIFS(inv!$D$1:$D$1267,inv!$A$1:$A$1267,$B521,inv!$T$1:$T$1267,$A521,inv!$U$1:$U$1267,'DIAS DE INVENTARIO TAT'!F$1)</f>
        <v>0</v>
      </c>
      <c r="G521">
        <f>+SUMIFS(inv!$D$1:$D$1267,inv!$A$1:$A$1267,$B521,inv!$T$1:$T$1267,$A521,inv!$U$1:$U$1267,'DIAS DE INVENTARIO TAT'!G$1)</f>
        <v>0</v>
      </c>
      <c r="H521">
        <f>+SUMIFS(inv!$D$1:$D$1267,inv!$A$1:$A$1267,$B521,inv!$T$1:$T$1267,$A521,inv!$U$1:$U$1267,'DIAS DE INVENTARIO TAT'!H$1)</f>
        <v>0</v>
      </c>
      <c r="I521">
        <f>+SUMIFS(inv!$D$1:$D$1267,inv!$A$1:$A$1267,$B521,inv!$T$1:$T$1267,$A521,inv!$U$1:$U$1267,'DIAS DE INVENTARIO TAT'!I$1)</f>
        <v>0</v>
      </c>
      <c r="J521">
        <f>+SUMIFS(inv!$D$1:$D$1267,inv!$A$1:$A$1267,$B521,inv!$T$1:$T$1267,$A521,inv!$U$1:$U$1267,'DIAS DE INVENTARIO TAT'!J$1)</f>
        <v>0</v>
      </c>
      <c r="K521">
        <f>+SUMIFS(inv!$D$1:$D$1267,inv!$A$1:$A$1267,$B521,inv!$T$1:$T$1267,$A521,inv!$U$1:$U$1267,'DIAS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+SUMIFS(inv!$D$1:$D$1267,inv!$A$1:$A$1267,$B522,inv!$T$1:$T$1267,$A522,inv!$U$1:$U$1267,'DIAS DE INVENTARIO TAT'!E$1)</f>
        <v>0</v>
      </c>
      <c r="F522">
        <f>+SUMIFS(inv!$D$1:$D$1267,inv!$A$1:$A$1267,$B522,inv!$T$1:$T$1267,$A522,inv!$U$1:$U$1267,'DIAS DE INVENTARIO TAT'!F$1)</f>
        <v>0</v>
      </c>
      <c r="G522">
        <f>+SUMIFS(inv!$D$1:$D$1267,inv!$A$1:$A$1267,$B522,inv!$T$1:$T$1267,$A522,inv!$U$1:$U$1267,'DIAS DE INVENTARIO TAT'!G$1)</f>
        <v>0</v>
      </c>
      <c r="H522">
        <f>+SUMIFS(inv!$D$1:$D$1267,inv!$A$1:$A$1267,$B522,inv!$T$1:$T$1267,$A522,inv!$U$1:$U$1267,'DIAS DE INVENTARIO TAT'!H$1)</f>
        <v>0</v>
      </c>
      <c r="I522">
        <f>+SUMIFS(inv!$D$1:$D$1267,inv!$A$1:$A$1267,$B522,inv!$T$1:$T$1267,$A522,inv!$U$1:$U$1267,'DIAS DE INVENTARIO TAT'!I$1)</f>
        <v>0</v>
      </c>
      <c r="J522">
        <f>+SUMIFS(inv!$D$1:$D$1267,inv!$A$1:$A$1267,$B522,inv!$T$1:$T$1267,$A522,inv!$U$1:$U$1267,'DIAS DE INVENTARIO TAT'!J$1)</f>
        <v>0</v>
      </c>
      <c r="K522">
        <f>+SUMIFS(inv!$D$1:$D$1267,inv!$A$1:$A$1267,$B522,inv!$T$1:$T$1267,$A522,inv!$U$1:$U$1267,'DIAS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+SUMIFS(inv!$D$1:$D$1267,inv!$A$1:$A$1267,$B523,inv!$T$1:$T$1267,$A523,inv!$U$1:$U$1267,'DIAS DE INVENTARIO TAT'!E$1)</f>
        <v>0</v>
      </c>
      <c r="F523">
        <f>+SUMIFS(inv!$D$1:$D$1267,inv!$A$1:$A$1267,$B523,inv!$T$1:$T$1267,$A523,inv!$U$1:$U$1267,'DIAS DE INVENTARIO TAT'!F$1)</f>
        <v>0</v>
      </c>
      <c r="G523">
        <f>+SUMIFS(inv!$D$1:$D$1267,inv!$A$1:$A$1267,$B523,inv!$T$1:$T$1267,$A523,inv!$U$1:$U$1267,'DIAS DE INVENTARIO TAT'!G$1)</f>
        <v>0</v>
      </c>
      <c r="H523">
        <f>+SUMIFS(inv!$D$1:$D$1267,inv!$A$1:$A$1267,$B523,inv!$T$1:$T$1267,$A523,inv!$U$1:$U$1267,'DIAS DE INVENTARIO TAT'!H$1)</f>
        <v>0</v>
      </c>
      <c r="I523">
        <f>+SUMIFS(inv!$D$1:$D$1267,inv!$A$1:$A$1267,$B523,inv!$T$1:$T$1267,$A523,inv!$U$1:$U$1267,'DIAS DE INVENTARIO TAT'!I$1)</f>
        <v>0</v>
      </c>
      <c r="J523">
        <f>+SUMIFS(inv!$D$1:$D$1267,inv!$A$1:$A$1267,$B523,inv!$T$1:$T$1267,$A523,inv!$U$1:$U$1267,'DIAS DE INVENTARIO TAT'!J$1)</f>
        <v>0</v>
      </c>
      <c r="K523">
        <f>+SUMIFS(inv!$D$1:$D$1267,inv!$A$1:$A$1267,$B523,inv!$T$1:$T$1267,$A523,inv!$U$1:$U$1267,'DIAS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+SUMIFS(inv!$D$1:$D$1267,inv!$A$1:$A$1267,$B524,inv!$T$1:$T$1267,$A524,inv!$U$1:$U$1267,'DIAS DE INVENTARIO TAT'!E$1)</f>
        <v>0</v>
      </c>
      <c r="F524">
        <f>+SUMIFS(inv!$D$1:$D$1267,inv!$A$1:$A$1267,$B524,inv!$T$1:$T$1267,$A524,inv!$U$1:$U$1267,'DIAS DE INVENTARIO TAT'!F$1)</f>
        <v>0</v>
      </c>
      <c r="G524">
        <f>+SUMIFS(inv!$D$1:$D$1267,inv!$A$1:$A$1267,$B524,inv!$T$1:$T$1267,$A524,inv!$U$1:$U$1267,'DIAS DE INVENTARIO TAT'!G$1)</f>
        <v>0</v>
      </c>
      <c r="H524">
        <f>+SUMIFS(inv!$D$1:$D$1267,inv!$A$1:$A$1267,$B524,inv!$T$1:$T$1267,$A524,inv!$U$1:$U$1267,'DIAS DE INVENTARIO TAT'!H$1)</f>
        <v>0</v>
      </c>
      <c r="I524">
        <f>+SUMIFS(inv!$D$1:$D$1267,inv!$A$1:$A$1267,$B524,inv!$T$1:$T$1267,$A524,inv!$U$1:$U$1267,'DIAS DE INVENTARIO TAT'!I$1)</f>
        <v>0</v>
      </c>
      <c r="J524">
        <f>+SUMIFS(inv!$D$1:$D$1267,inv!$A$1:$A$1267,$B524,inv!$T$1:$T$1267,$A524,inv!$U$1:$U$1267,'DIAS DE INVENTARIO TAT'!J$1)</f>
        <v>0</v>
      </c>
      <c r="K524">
        <f>+SUMIFS(inv!$D$1:$D$1267,inv!$A$1:$A$1267,$B524,inv!$T$1:$T$1267,$A524,inv!$U$1:$U$1267,'DIAS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+SUMIFS(inv!$D$1:$D$1267,inv!$A$1:$A$1267,$B525,inv!$T$1:$T$1267,$A525,inv!$U$1:$U$1267,'DIAS DE INVENTARIO TAT'!E$1)</f>
        <v>0</v>
      </c>
      <c r="F525">
        <f>+SUMIFS(inv!$D$1:$D$1267,inv!$A$1:$A$1267,$B525,inv!$T$1:$T$1267,$A525,inv!$U$1:$U$1267,'DIAS DE INVENTARIO TAT'!F$1)</f>
        <v>0</v>
      </c>
      <c r="G525">
        <f>+SUMIFS(inv!$D$1:$D$1267,inv!$A$1:$A$1267,$B525,inv!$T$1:$T$1267,$A525,inv!$U$1:$U$1267,'DIAS DE INVENTARIO TAT'!G$1)</f>
        <v>0</v>
      </c>
      <c r="H525">
        <f>+SUMIFS(inv!$D$1:$D$1267,inv!$A$1:$A$1267,$B525,inv!$T$1:$T$1267,$A525,inv!$U$1:$U$1267,'DIAS DE INVENTARIO TAT'!H$1)</f>
        <v>0</v>
      </c>
      <c r="I525">
        <f>+SUMIFS(inv!$D$1:$D$1267,inv!$A$1:$A$1267,$B525,inv!$T$1:$T$1267,$A525,inv!$U$1:$U$1267,'DIAS DE INVENTARIO TAT'!I$1)</f>
        <v>0</v>
      </c>
      <c r="J525">
        <f>+SUMIFS(inv!$D$1:$D$1267,inv!$A$1:$A$1267,$B525,inv!$T$1:$T$1267,$A525,inv!$U$1:$U$1267,'DIAS DE INVENTARIO TAT'!J$1)</f>
        <v>0</v>
      </c>
      <c r="K525">
        <f>+SUMIFS(inv!$D$1:$D$1267,inv!$A$1:$A$1267,$B525,inv!$T$1:$T$1267,$A525,inv!$U$1:$U$1267,'DIAS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+SUMIFS(inv!$D$1:$D$1267,inv!$A$1:$A$1267,$B526,inv!$T$1:$T$1267,$A526,inv!$U$1:$U$1267,'DIAS DE INVENTARIO TAT'!E$1)</f>
        <v>0</v>
      </c>
      <c r="F526">
        <f>+SUMIFS(inv!$D$1:$D$1267,inv!$A$1:$A$1267,$B526,inv!$T$1:$T$1267,$A526,inv!$U$1:$U$1267,'DIAS DE INVENTARIO TAT'!F$1)</f>
        <v>0</v>
      </c>
      <c r="G526">
        <f>+SUMIFS(inv!$D$1:$D$1267,inv!$A$1:$A$1267,$B526,inv!$T$1:$T$1267,$A526,inv!$U$1:$U$1267,'DIAS DE INVENTARIO TAT'!G$1)</f>
        <v>0</v>
      </c>
      <c r="H526">
        <f>+SUMIFS(inv!$D$1:$D$1267,inv!$A$1:$A$1267,$B526,inv!$T$1:$T$1267,$A526,inv!$U$1:$U$1267,'DIAS DE INVENTARIO TAT'!H$1)</f>
        <v>0</v>
      </c>
      <c r="I526">
        <f>+SUMIFS(inv!$D$1:$D$1267,inv!$A$1:$A$1267,$B526,inv!$T$1:$T$1267,$A526,inv!$U$1:$U$1267,'DIAS DE INVENTARIO TAT'!I$1)</f>
        <v>0</v>
      </c>
      <c r="J526">
        <f>+SUMIFS(inv!$D$1:$D$1267,inv!$A$1:$A$1267,$B526,inv!$T$1:$T$1267,$A526,inv!$U$1:$U$1267,'DIAS DE INVENTARIO TAT'!J$1)</f>
        <v>0</v>
      </c>
      <c r="K526">
        <f>+SUMIFS(inv!$D$1:$D$1267,inv!$A$1:$A$1267,$B526,inv!$T$1:$T$1267,$A526,inv!$U$1:$U$1267,'DIAS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+SUMIFS(inv!$D$1:$D$1267,inv!$A$1:$A$1267,$B527,inv!$T$1:$T$1267,$A527,inv!$U$1:$U$1267,'DIAS DE INVENTARIO TAT'!E$1)</f>
        <v>0</v>
      </c>
      <c r="F527">
        <f>+SUMIFS(inv!$D$1:$D$1267,inv!$A$1:$A$1267,$B527,inv!$T$1:$T$1267,$A527,inv!$U$1:$U$1267,'DIAS DE INVENTARIO TAT'!F$1)</f>
        <v>0</v>
      </c>
      <c r="G527">
        <f>+SUMIFS(inv!$D$1:$D$1267,inv!$A$1:$A$1267,$B527,inv!$T$1:$T$1267,$A527,inv!$U$1:$U$1267,'DIAS DE INVENTARIO TAT'!G$1)</f>
        <v>0</v>
      </c>
      <c r="H527">
        <f>+SUMIFS(inv!$D$1:$D$1267,inv!$A$1:$A$1267,$B527,inv!$T$1:$T$1267,$A527,inv!$U$1:$U$1267,'DIAS DE INVENTARIO TAT'!H$1)</f>
        <v>0</v>
      </c>
      <c r="I527">
        <f>+SUMIFS(inv!$D$1:$D$1267,inv!$A$1:$A$1267,$B527,inv!$T$1:$T$1267,$A527,inv!$U$1:$U$1267,'DIAS DE INVENTARIO TAT'!I$1)</f>
        <v>0</v>
      </c>
      <c r="J527">
        <f>+SUMIFS(inv!$D$1:$D$1267,inv!$A$1:$A$1267,$B527,inv!$T$1:$T$1267,$A527,inv!$U$1:$U$1267,'DIAS DE INVENTARIO TAT'!J$1)</f>
        <v>0</v>
      </c>
      <c r="K527">
        <f>+SUMIFS(inv!$D$1:$D$1267,inv!$A$1:$A$1267,$B527,inv!$T$1:$T$1267,$A527,inv!$U$1:$U$1267,'DIAS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+SUMIFS(inv!$D$1:$D$1267,inv!$A$1:$A$1267,$B528,inv!$T$1:$T$1267,$A528,inv!$U$1:$U$1267,'DIAS DE INVENTARIO TAT'!E$1)</f>
        <v>0</v>
      </c>
      <c r="F528">
        <f>+SUMIFS(inv!$D$1:$D$1267,inv!$A$1:$A$1267,$B528,inv!$T$1:$T$1267,$A528,inv!$U$1:$U$1267,'DIAS DE INVENTARIO TAT'!F$1)</f>
        <v>0</v>
      </c>
      <c r="G528">
        <f>+SUMIFS(inv!$D$1:$D$1267,inv!$A$1:$A$1267,$B528,inv!$T$1:$T$1267,$A528,inv!$U$1:$U$1267,'DIAS DE INVENTARIO TAT'!G$1)</f>
        <v>0</v>
      </c>
      <c r="H528">
        <f>+SUMIFS(inv!$D$1:$D$1267,inv!$A$1:$A$1267,$B528,inv!$T$1:$T$1267,$A528,inv!$U$1:$U$1267,'DIAS DE INVENTARIO TAT'!H$1)</f>
        <v>0</v>
      </c>
      <c r="I528">
        <f>+SUMIFS(inv!$D$1:$D$1267,inv!$A$1:$A$1267,$B528,inv!$T$1:$T$1267,$A528,inv!$U$1:$U$1267,'DIAS DE INVENTARIO TAT'!I$1)</f>
        <v>0</v>
      </c>
      <c r="J528">
        <f>+SUMIFS(inv!$D$1:$D$1267,inv!$A$1:$A$1267,$B528,inv!$T$1:$T$1267,$A528,inv!$U$1:$U$1267,'DIAS DE INVENTARIO TAT'!J$1)</f>
        <v>0</v>
      </c>
      <c r="K528">
        <f>+SUMIFS(inv!$D$1:$D$1267,inv!$A$1:$A$1267,$B528,inv!$T$1:$T$1267,$A528,inv!$U$1:$U$1267,'DIAS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+SUMIFS(inv!$D$1:$D$1267,inv!$A$1:$A$1267,$B529,inv!$T$1:$T$1267,$A529,inv!$U$1:$U$1267,'DIAS DE INVENTARIO TAT'!E$1)</f>
        <v>0</v>
      </c>
      <c r="F529">
        <f>+SUMIFS(inv!$D$1:$D$1267,inv!$A$1:$A$1267,$B529,inv!$T$1:$T$1267,$A529,inv!$U$1:$U$1267,'DIAS DE INVENTARIO TAT'!F$1)</f>
        <v>0</v>
      </c>
      <c r="G529">
        <f>+SUMIFS(inv!$D$1:$D$1267,inv!$A$1:$A$1267,$B529,inv!$T$1:$T$1267,$A529,inv!$U$1:$U$1267,'DIAS DE INVENTARIO TAT'!G$1)</f>
        <v>0</v>
      </c>
      <c r="H529">
        <f>+SUMIFS(inv!$D$1:$D$1267,inv!$A$1:$A$1267,$B529,inv!$T$1:$T$1267,$A529,inv!$U$1:$U$1267,'DIAS DE INVENTARIO TAT'!H$1)</f>
        <v>0</v>
      </c>
      <c r="I529">
        <f>+SUMIFS(inv!$D$1:$D$1267,inv!$A$1:$A$1267,$B529,inv!$T$1:$T$1267,$A529,inv!$U$1:$U$1267,'DIAS DE INVENTARIO TAT'!I$1)</f>
        <v>0</v>
      </c>
      <c r="J529">
        <f>+SUMIFS(inv!$D$1:$D$1267,inv!$A$1:$A$1267,$B529,inv!$T$1:$T$1267,$A529,inv!$U$1:$U$1267,'DIAS DE INVENTARIO TAT'!J$1)</f>
        <v>0</v>
      </c>
      <c r="K529">
        <f>+SUMIFS(inv!$D$1:$D$1267,inv!$A$1:$A$1267,$B529,inv!$T$1:$T$1267,$A529,inv!$U$1:$U$1267,'DIAS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+SUMIFS(inv!$D$1:$D$1267,inv!$A$1:$A$1267,$B530,inv!$T$1:$T$1267,$A530,inv!$U$1:$U$1267,'DIAS DE INVENTARIO TAT'!E$1)</f>
        <v>0</v>
      </c>
      <c r="F530">
        <f>+SUMIFS(inv!$D$1:$D$1267,inv!$A$1:$A$1267,$B530,inv!$T$1:$T$1267,$A530,inv!$U$1:$U$1267,'DIAS DE INVENTARIO TAT'!F$1)</f>
        <v>0</v>
      </c>
      <c r="G530">
        <f>+SUMIFS(inv!$D$1:$D$1267,inv!$A$1:$A$1267,$B530,inv!$T$1:$T$1267,$A530,inv!$U$1:$U$1267,'DIAS DE INVENTARIO TAT'!G$1)</f>
        <v>0</v>
      </c>
      <c r="H530">
        <f>+SUMIFS(inv!$D$1:$D$1267,inv!$A$1:$A$1267,$B530,inv!$T$1:$T$1267,$A530,inv!$U$1:$U$1267,'DIAS DE INVENTARIO TAT'!H$1)</f>
        <v>0</v>
      </c>
      <c r="I530">
        <f>+SUMIFS(inv!$D$1:$D$1267,inv!$A$1:$A$1267,$B530,inv!$T$1:$T$1267,$A530,inv!$U$1:$U$1267,'DIAS DE INVENTARIO TAT'!I$1)</f>
        <v>0</v>
      </c>
      <c r="J530">
        <f>+SUMIFS(inv!$D$1:$D$1267,inv!$A$1:$A$1267,$B530,inv!$T$1:$T$1267,$A530,inv!$U$1:$U$1267,'DIAS DE INVENTARIO TAT'!J$1)</f>
        <v>0</v>
      </c>
      <c r="K530">
        <f>+SUMIFS(inv!$D$1:$D$1267,inv!$A$1:$A$1267,$B530,inv!$T$1:$T$1267,$A530,inv!$U$1:$U$1267,'DIAS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+SUMIFS(inv!$D$1:$D$1267,inv!$A$1:$A$1267,$B531,inv!$T$1:$T$1267,$A531,inv!$U$1:$U$1267,'DIAS DE INVENTARIO TAT'!E$1)</f>
        <v>0</v>
      </c>
      <c r="F531">
        <f>+SUMIFS(inv!$D$1:$D$1267,inv!$A$1:$A$1267,$B531,inv!$T$1:$T$1267,$A531,inv!$U$1:$U$1267,'DIAS DE INVENTARIO TAT'!F$1)</f>
        <v>0</v>
      </c>
      <c r="G531">
        <f>+SUMIFS(inv!$D$1:$D$1267,inv!$A$1:$A$1267,$B531,inv!$T$1:$T$1267,$A531,inv!$U$1:$U$1267,'DIAS DE INVENTARIO TAT'!G$1)</f>
        <v>0</v>
      </c>
      <c r="H531">
        <f>+SUMIFS(inv!$D$1:$D$1267,inv!$A$1:$A$1267,$B531,inv!$T$1:$T$1267,$A531,inv!$U$1:$U$1267,'DIAS DE INVENTARIO TAT'!H$1)</f>
        <v>0</v>
      </c>
      <c r="I531">
        <f>+SUMIFS(inv!$D$1:$D$1267,inv!$A$1:$A$1267,$B531,inv!$T$1:$T$1267,$A531,inv!$U$1:$U$1267,'DIAS DE INVENTARIO TAT'!I$1)</f>
        <v>0</v>
      </c>
      <c r="J531">
        <f>+SUMIFS(inv!$D$1:$D$1267,inv!$A$1:$A$1267,$B531,inv!$T$1:$T$1267,$A531,inv!$U$1:$U$1267,'DIAS DE INVENTARIO TAT'!J$1)</f>
        <v>0</v>
      </c>
      <c r="K531">
        <f>+SUMIFS(inv!$D$1:$D$1267,inv!$A$1:$A$1267,$B531,inv!$T$1:$T$1267,$A531,inv!$U$1:$U$1267,'DIAS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+SUMIFS(inv!$D$1:$D$1267,inv!$A$1:$A$1267,$B532,inv!$T$1:$T$1267,$A532,inv!$U$1:$U$1267,'DIAS DE INVENTARIO TAT'!E$1)</f>
        <v>0</v>
      </c>
      <c r="F532">
        <f>+SUMIFS(inv!$D$1:$D$1267,inv!$A$1:$A$1267,$B532,inv!$T$1:$T$1267,$A532,inv!$U$1:$U$1267,'DIAS DE INVENTARIO TAT'!F$1)</f>
        <v>0</v>
      </c>
      <c r="G532">
        <f>+SUMIFS(inv!$D$1:$D$1267,inv!$A$1:$A$1267,$B532,inv!$T$1:$T$1267,$A532,inv!$U$1:$U$1267,'DIAS DE INVENTARIO TAT'!G$1)</f>
        <v>0</v>
      </c>
      <c r="H532">
        <f>+SUMIFS(inv!$D$1:$D$1267,inv!$A$1:$A$1267,$B532,inv!$T$1:$T$1267,$A532,inv!$U$1:$U$1267,'DIAS DE INVENTARIO TAT'!H$1)</f>
        <v>0</v>
      </c>
      <c r="I532">
        <f>+SUMIFS(inv!$D$1:$D$1267,inv!$A$1:$A$1267,$B532,inv!$T$1:$T$1267,$A532,inv!$U$1:$U$1267,'DIAS DE INVENTARIO TAT'!I$1)</f>
        <v>0</v>
      </c>
      <c r="J532">
        <f>+SUMIFS(inv!$D$1:$D$1267,inv!$A$1:$A$1267,$B532,inv!$T$1:$T$1267,$A532,inv!$U$1:$U$1267,'DIAS DE INVENTARIO TAT'!J$1)</f>
        <v>0</v>
      </c>
      <c r="K532">
        <f>+SUMIFS(inv!$D$1:$D$1267,inv!$A$1:$A$1267,$B532,inv!$T$1:$T$1267,$A532,inv!$U$1:$U$1267,'DIAS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+SUMIFS(inv!$D$1:$D$1267,inv!$A$1:$A$1267,$B533,inv!$T$1:$T$1267,$A533,inv!$U$1:$U$1267,'DIAS DE INVENTARIO TAT'!E$1)</f>
        <v>0</v>
      </c>
      <c r="F533">
        <f>+SUMIFS(inv!$D$1:$D$1267,inv!$A$1:$A$1267,$B533,inv!$T$1:$T$1267,$A533,inv!$U$1:$U$1267,'DIAS DE INVENTARIO TAT'!F$1)</f>
        <v>0</v>
      </c>
      <c r="G533">
        <f>+SUMIFS(inv!$D$1:$D$1267,inv!$A$1:$A$1267,$B533,inv!$T$1:$T$1267,$A533,inv!$U$1:$U$1267,'DIAS DE INVENTARIO TAT'!G$1)</f>
        <v>0</v>
      </c>
      <c r="H533">
        <f>+SUMIFS(inv!$D$1:$D$1267,inv!$A$1:$A$1267,$B533,inv!$T$1:$T$1267,$A533,inv!$U$1:$U$1267,'DIAS DE INVENTARIO TAT'!H$1)</f>
        <v>0</v>
      </c>
      <c r="I533">
        <f>+SUMIFS(inv!$D$1:$D$1267,inv!$A$1:$A$1267,$B533,inv!$T$1:$T$1267,$A533,inv!$U$1:$U$1267,'DIAS DE INVENTARIO TAT'!I$1)</f>
        <v>0</v>
      </c>
      <c r="J533">
        <f>+SUMIFS(inv!$D$1:$D$1267,inv!$A$1:$A$1267,$B533,inv!$T$1:$T$1267,$A533,inv!$U$1:$U$1267,'DIAS DE INVENTARIO TAT'!J$1)</f>
        <v>0</v>
      </c>
      <c r="K533">
        <f>+SUMIFS(inv!$D$1:$D$1267,inv!$A$1:$A$1267,$B533,inv!$T$1:$T$1267,$A533,inv!$U$1:$U$1267,'DIAS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+SUMIFS(inv!$D$1:$D$1267,inv!$A$1:$A$1267,$B534,inv!$T$1:$T$1267,$A534,inv!$U$1:$U$1267,'DIAS DE INVENTARIO TAT'!E$1)</f>
        <v>0</v>
      </c>
      <c r="F534">
        <f>+SUMIFS(inv!$D$1:$D$1267,inv!$A$1:$A$1267,$B534,inv!$T$1:$T$1267,$A534,inv!$U$1:$U$1267,'DIAS DE INVENTARIO TAT'!F$1)</f>
        <v>0</v>
      </c>
      <c r="G534">
        <f>+SUMIFS(inv!$D$1:$D$1267,inv!$A$1:$A$1267,$B534,inv!$T$1:$T$1267,$A534,inv!$U$1:$U$1267,'DIAS DE INVENTARIO TAT'!G$1)</f>
        <v>0</v>
      </c>
      <c r="H534">
        <f>+SUMIFS(inv!$D$1:$D$1267,inv!$A$1:$A$1267,$B534,inv!$T$1:$T$1267,$A534,inv!$U$1:$U$1267,'DIAS DE INVENTARIO TAT'!H$1)</f>
        <v>0</v>
      </c>
      <c r="I534">
        <f>+SUMIFS(inv!$D$1:$D$1267,inv!$A$1:$A$1267,$B534,inv!$T$1:$T$1267,$A534,inv!$U$1:$U$1267,'DIAS DE INVENTARIO TAT'!I$1)</f>
        <v>0</v>
      </c>
      <c r="J534">
        <f>+SUMIFS(inv!$D$1:$D$1267,inv!$A$1:$A$1267,$B534,inv!$T$1:$T$1267,$A534,inv!$U$1:$U$1267,'DIAS DE INVENTARIO TAT'!J$1)</f>
        <v>0</v>
      </c>
      <c r="K534">
        <f>+SUMIFS(inv!$D$1:$D$1267,inv!$A$1:$A$1267,$B534,inv!$T$1:$T$1267,$A534,inv!$U$1:$U$1267,'DIAS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+SUMIFS(inv!$D$1:$D$1267,inv!$A$1:$A$1267,$B535,inv!$T$1:$T$1267,$A535,inv!$U$1:$U$1267,'DIAS DE INVENTARIO TAT'!E$1)</f>
        <v>0</v>
      </c>
      <c r="F535">
        <f>+SUMIFS(inv!$D$1:$D$1267,inv!$A$1:$A$1267,$B535,inv!$T$1:$T$1267,$A535,inv!$U$1:$U$1267,'DIAS DE INVENTARIO TAT'!F$1)</f>
        <v>0</v>
      </c>
      <c r="G535">
        <f>+SUMIFS(inv!$D$1:$D$1267,inv!$A$1:$A$1267,$B535,inv!$T$1:$T$1267,$A535,inv!$U$1:$U$1267,'DIAS DE INVENTARIO TAT'!G$1)</f>
        <v>0</v>
      </c>
      <c r="H535">
        <f>+SUMIFS(inv!$D$1:$D$1267,inv!$A$1:$A$1267,$B535,inv!$T$1:$T$1267,$A535,inv!$U$1:$U$1267,'DIAS DE INVENTARIO TAT'!H$1)</f>
        <v>0</v>
      </c>
      <c r="I535">
        <f>+SUMIFS(inv!$D$1:$D$1267,inv!$A$1:$A$1267,$B535,inv!$T$1:$T$1267,$A535,inv!$U$1:$U$1267,'DIAS DE INVENTARIO TAT'!I$1)</f>
        <v>0</v>
      </c>
      <c r="J535">
        <f>+SUMIFS(inv!$D$1:$D$1267,inv!$A$1:$A$1267,$B535,inv!$T$1:$T$1267,$A535,inv!$U$1:$U$1267,'DIAS DE INVENTARIO TAT'!J$1)</f>
        <v>0</v>
      </c>
      <c r="K535">
        <f>+SUMIFS(inv!$D$1:$D$1267,inv!$A$1:$A$1267,$B535,inv!$T$1:$T$1267,$A535,inv!$U$1:$U$1267,'DIAS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+SUMIFS(inv!$D$1:$D$1267,inv!$A$1:$A$1267,$B536,inv!$T$1:$T$1267,$A536,inv!$U$1:$U$1267,'DIAS DE INVENTARIO TAT'!E$1)</f>
        <v>0</v>
      </c>
      <c r="F536">
        <f>+SUMIFS(inv!$D$1:$D$1267,inv!$A$1:$A$1267,$B536,inv!$T$1:$T$1267,$A536,inv!$U$1:$U$1267,'DIAS DE INVENTARIO TAT'!F$1)</f>
        <v>0</v>
      </c>
      <c r="G536">
        <f>+SUMIFS(inv!$D$1:$D$1267,inv!$A$1:$A$1267,$B536,inv!$T$1:$T$1267,$A536,inv!$U$1:$U$1267,'DIAS DE INVENTARIO TAT'!G$1)</f>
        <v>0</v>
      </c>
      <c r="H536">
        <f>+SUMIFS(inv!$D$1:$D$1267,inv!$A$1:$A$1267,$B536,inv!$T$1:$T$1267,$A536,inv!$U$1:$U$1267,'DIAS DE INVENTARIO TAT'!H$1)</f>
        <v>0</v>
      </c>
      <c r="I536">
        <f>+SUMIFS(inv!$D$1:$D$1267,inv!$A$1:$A$1267,$B536,inv!$T$1:$T$1267,$A536,inv!$U$1:$U$1267,'DIAS DE INVENTARIO TAT'!I$1)</f>
        <v>0</v>
      </c>
      <c r="J536">
        <f>+SUMIFS(inv!$D$1:$D$1267,inv!$A$1:$A$1267,$B536,inv!$T$1:$T$1267,$A536,inv!$U$1:$U$1267,'DIAS DE INVENTARIO TAT'!J$1)</f>
        <v>0</v>
      </c>
      <c r="K536">
        <f>+SUMIFS(inv!$D$1:$D$1267,inv!$A$1:$A$1267,$B536,inv!$T$1:$T$1267,$A536,inv!$U$1:$U$1267,'DIAS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+SUMIFS(inv!$D$1:$D$1267,inv!$A$1:$A$1267,$B537,inv!$T$1:$T$1267,$A537,inv!$U$1:$U$1267,'DIAS DE INVENTARIO TAT'!E$1)</f>
        <v>0</v>
      </c>
      <c r="F537">
        <f>+SUMIFS(inv!$D$1:$D$1267,inv!$A$1:$A$1267,$B537,inv!$T$1:$T$1267,$A537,inv!$U$1:$U$1267,'DIAS DE INVENTARIO TAT'!F$1)</f>
        <v>0</v>
      </c>
      <c r="G537">
        <f>+SUMIFS(inv!$D$1:$D$1267,inv!$A$1:$A$1267,$B537,inv!$T$1:$T$1267,$A537,inv!$U$1:$U$1267,'DIAS DE INVENTARIO TAT'!G$1)</f>
        <v>0</v>
      </c>
      <c r="H537">
        <f>+SUMIFS(inv!$D$1:$D$1267,inv!$A$1:$A$1267,$B537,inv!$T$1:$T$1267,$A537,inv!$U$1:$U$1267,'DIAS DE INVENTARIO TAT'!H$1)</f>
        <v>0</v>
      </c>
      <c r="I537">
        <f>+SUMIFS(inv!$D$1:$D$1267,inv!$A$1:$A$1267,$B537,inv!$T$1:$T$1267,$A537,inv!$U$1:$U$1267,'DIAS DE INVENTARIO TAT'!I$1)</f>
        <v>0</v>
      </c>
      <c r="J537">
        <f>+SUMIFS(inv!$D$1:$D$1267,inv!$A$1:$A$1267,$B537,inv!$T$1:$T$1267,$A537,inv!$U$1:$U$1267,'DIAS DE INVENTARIO TAT'!J$1)</f>
        <v>0</v>
      </c>
      <c r="K537">
        <f>+SUMIFS(inv!$D$1:$D$1267,inv!$A$1:$A$1267,$B537,inv!$T$1:$T$1267,$A537,inv!$U$1:$U$1267,'DIAS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+SUMIFS(inv!$D$1:$D$1267,inv!$A$1:$A$1267,$B538,inv!$T$1:$T$1267,$A538,inv!$U$1:$U$1267,'DIAS DE INVENTARIO TAT'!E$1)</f>
        <v>0</v>
      </c>
      <c r="F538">
        <f>+SUMIFS(inv!$D$1:$D$1267,inv!$A$1:$A$1267,$B538,inv!$T$1:$T$1267,$A538,inv!$U$1:$U$1267,'DIAS DE INVENTARIO TAT'!F$1)</f>
        <v>0</v>
      </c>
      <c r="G538">
        <f>+SUMIFS(inv!$D$1:$D$1267,inv!$A$1:$A$1267,$B538,inv!$T$1:$T$1267,$A538,inv!$U$1:$U$1267,'DIAS DE INVENTARIO TAT'!G$1)</f>
        <v>0</v>
      </c>
      <c r="H538">
        <f>+SUMIFS(inv!$D$1:$D$1267,inv!$A$1:$A$1267,$B538,inv!$T$1:$T$1267,$A538,inv!$U$1:$U$1267,'DIAS DE INVENTARIO TAT'!H$1)</f>
        <v>0</v>
      </c>
      <c r="I538">
        <f>+SUMIFS(inv!$D$1:$D$1267,inv!$A$1:$A$1267,$B538,inv!$T$1:$T$1267,$A538,inv!$U$1:$U$1267,'DIAS DE INVENTARIO TAT'!I$1)</f>
        <v>0</v>
      </c>
      <c r="J538">
        <f>+SUMIFS(inv!$D$1:$D$1267,inv!$A$1:$A$1267,$B538,inv!$T$1:$T$1267,$A538,inv!$U$1:$U$1267,'DIAS DE INVENTARIO TAT'!J$1)</f>
        <v>0</v>
      </c>
      <c r="K538">
        <f>+SUMIFS(inv!$D$1:$D$1267,inv!$A$1:$A$1267,$B538,inv!$T$1:$T$1267,$A538,inv!$U$1:$U$1267,'DIAS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+SUMIFS(inv!$D$1:$D$1267,inv!$A$1:$A$1267,$B539,inv!$T$1:$T$1267,$A539,inv!$U$1:$U$1267,'DIAS DE INVENTARIO TAT'!E$1)</f>
        <v>0</v>
      </c>
      <c r="F539">
        <f>+SUMIFS(inv!$D$1:$D$1267,inv!$A$1:$A$1267,$B539,inv!$T$1:$T$1267,$A539,inv!$U$1:$U$1267,'DIAS DE INVENTARIO TAT'!F$1)</f>
        <v>0</v>
      </c>
      <c r="G539">
        <f>+SUMIFS(inv!$D$1:$D$1267,inv!$A$1:$A$1267,$B539,inv!$T$1:$T$1267,$A539,inv!$U$1:$U$1267,'DIAS DE INVENTARIO TAT'!G$1)</f>
        <v>0</v>
      </c>
      <c r="H539">
        <f>+SUMIFS(inv!$D$1:$D$1267,inv!$A$1:$A$1267,$B539,inv!$T$1:$T$1267,$A539,inv!$U$1:$U$1267,'DIAS DE INVENTARIO TAT'!H$1)</f>
        <v>0</v>
      </c>
      <c r="I539">
        <f>+SUMIFS(inv!$D$1:$D$1267,inv!$A$1:$A$1267,$B539,inv!$T$1:$T$1267,$A539,inv!$U$1:$U$1267,'DIAS DE INVENTARIO TAT'!I$1)</f>
        <v>0</v>
      </c>
      <c r="J539">
        <f>+SUMIFS(inv!$D$1:$D$1267,inv!$A$1:$A$1267,$B539,inv!$T$1:$T$1267,$A539,inv!$U$1:$U$1267,'DIAS DE INVENTARIO TAT'!J$1)</f>
        <v>0</v>
      </c>
      <c r="K539">
        <f>+SUMIFS(inv!$D$1:$D$1267,inv!$A$1:$A$1267,$B539,inv!$T$1:$T$1267,$A539,inv!$U$1:$U$1267,'DIAS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+SUMIFS(inv!$D$1:$D$1267,inv!$A$1:$A$1267,$B540,inv!$T$1:$T$1267,$A540,inv!$U$1:$U$1267,'DIAS DE INVENTARIO TAT'!E$1)</f>
        <v>0</v>
      </c>
      <c r="F540">
        <f>+SUMIFS(inv!$D$1:$D$1267,inv!$A$1:$A$1267,$B540,inv!$T$1:$T$1267,$A540,inv!$U$1:$U$1267,'DIAS DE INVENTARIO TAT'!F$1)</f>
        <v>0</v>
      </c>
      <c r="G540">
        <f>+SUMIFS(inv!$D$1:$D$1267,inv!$A$1:$A$1267,$B540,inv!$T$1:$T$1267,$A540,inv!$U$1:$U$1267,'DIAS DE INVENTARIO TAT'!G$1)</f>
        <v>0</v>
      </c>
      <c r="H540">
        <f>+SUMIFS(inv!$D$1:$D$1267,inv!$A$1:$A$1267,$B540,inv!$T$1:$T$1267,$A540,inv!$U$1:$U$1267,'DIAS DE INVENTARIO TAT'!H$1)</f>
        <v>0</v>
      </c>
      <c r="I540">
        <f>+SUMIFS(inv!$D$1:$D$1267,inv!$A$1:$A$1267,$B540,inv!$T$1:$T$1267,$A540,inv!$U$1:$U$1267,'DIAS DE INVENTARIO TAT'!I$1)</f>
        <v>0</v>
      </c>
      <c r="J540">
        <f>+SUMIFS(inv!$D$1:$D$1267,inv!$A$1:$A$1267,$B540,inv!$T$1:$T$1267,$A540,inv!$U$1:$U$1267,'DIAS DE INVENTARIO TAT'!J$1)</f>
        <v>0</v>
      </c>
      <c r="K540">
        <f>+SUMIFS(inv!$D$1:$D$1267,inv!$A$1:$A$1267,$B540,inv!$T$1:$T$1267,$A540,inv!$U$1:$U$1267,'DIAS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+SUMIFS(inv!$D$1:$D$1267,inv!$A$1:$A$1267,$B541,inv!$T$1:$T$1267,$A541,inv!$U$1:$U$1267,'DIAS DE INVENTARIO TAT'!E$1)</f>
        <v>0</v>
      </c>
      <c r="F541">
        <f>+SUMIFS(inv!$D$1:$D$1267,inv!$A$1:$A$1267,$B541,inv!$T$1:$T$1267,$A541,inv!$U$1:$U$1267,'DIAS DE INVENTARIO TAT'!F$1)</f>
        <v>0</v>
      </c>
      <c r="G541">
        <f>+SUMIFS(inv!$D$1:$D$1267,inv!$A$1:$A$1267,$B541,inv!$T$1:$T$1267,$A541,inv!$U$1:$U$1267,'DIAS DE INVENTARIO TAT'!G$1)</f>
        <v>0</v>
      </c>
      <c r="H541">
        <f>+SUMIFS(inv!$D$1:$D$1267,inv!$A$1:$A$1267,$B541,inv!$T$1:$T$1267,$A541,inv!$U$1:$U$1267,'DIAS DE INVENTARIO TAT'!H$1)</f>
        <v>0</v>
      </c>
      <c r="I541">
        <f>+SUMIFS(inv!$D$1:$D$1267,inv!$A$1:$A$1267,$B541,inv!$T$1:$T$1267,$A541,inv!$U$1:$U$1267,'DIAS DE INVENTARIO TAT'!I$1)</f>
        <v>0</v>
      </c>
      <c r="J541">
        <f>+SUMIFS(inv!$D$1:$D$1267,inv!$A$1:$A$1267,$B541,inv!$T$1:$T$1267,$A541,inv!$U$1:$U$1267,'DIAS DE INVENTARIO TAT'!J$1)</f>
        <v>0</v>
      </c>
      <c r="K541">
        <f>+SUMIFS(inv!$D$1:$D$1267,inv!$A$1:$A$1267,$B541,inv!$T$1:$T$1267,$A541,inv!$U$1:$U$1267,'DIAS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+SUMIFS(inv!$D$1:$D$1267,inv!$A$1:$A$1267,$B542,inv!$T$1:$T$1267,$A542,inv!$U$1:$U$1267,'DIAS DE INVENTARIO TAT'!E$1)</f>
        <v>0</v>
      </c>
      <c r="F542">
        <f>+SUMIFS(inv!$D$1:$D$1267,inv!$A$1:$A$1267,$B542,inv!$T$1:$T$1267,$A542,inv!$U$1:$U$1267,'DIAS DE INVENTARIO TAT'!F$1)</f>
        <v>0</v>
      </c>
      <c r="G542">
        <f>+SUMIFS(inv!$D$1:$D$1267,inv!$A$1:$A$1267,$B542,inv!$T$1:$T$1267,$A542,inv!$U$1:$U$1267,'DIAS DE INVENTARIO TAT'!G$1)</f>
        <v>0</v>
      </c>
      <c r="H542">
        <f>+SUMIFS(inv!$D$1:$D$1267,inv!$A$1:$A$1267,$B542,inv!$T$1:$T$1267,$A542,inv!$U$1:$U$1267,'DIAS DE INVENTARIO TAT'!H$1)</f>
        <v>0</v>
      </c>
      <c r="I542">
        <f>+SUMIFS(inv!$D$1:$D$1267,inv!$A$1:$A$1267,$B542,inv!$T$1:$T$1267,$A542,inv!$U$1:$U$1267,'DIAS DE INVENTARIO TAT'!I$1)</f>
        <v>0</v>
      </c>
      <c r="J542">
        <f>+SUMIFS(inv!$D$1:$D$1267,inv!$A$1:$A$1267,$B542,inv!$T$1:$T$1267,$A542,inv!$U$1:$U$1267,'DIAS DE INVENTARIO TAT'!J$1)</f>
        <v>0</v>
      </c>
      <c r="K542">
        <f>+SUMIFS(inv!$D$1:$D$1267,inv!$A$1:$A$1267,$B542,inv!$T$1:$T$1267,$A542,inv!$U$1:$U$1267,'DIAS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+SUMIFS(inv!$D$1:$D$1267,inv!$A$1:$A$1267,$B543,inv!$T$1:$T$1267,$A543,inv!$U$1:$U$1267,'DIAS DE INVENTARIO TAT'!E$1)</f>
        <v>0</v>
      </c>
      <c r="F543">
        <f>+SUMIFS(inv!$D$1:$D$1267,inv!$A$1:$A$1267,$B543,inv!$T$1:$T$1267,$A543,inv!$U$1:$U$1267,'DIAS DE INVENTARIO TAT'!F$1)</f>
        <v>0</v>
      </c>
      <c r="G543">
        <f>+SUMIFS(inv!$D$1:$D$1267,inv!$A$1:$A$1267,$B543,inv!$T$1:$T$1267,$A543,inv!$U$1:$U$1267,'DIAS DE INVENTARIO TAT'!G$1)</f>
        <v>0</v>
      </c>
      <c r="H543">
        <f>+SUMIFS(inv!$D$1:$D$1267,inv!$A$1:$A$1267,$B543,inv!$T$1:$T$1267,$A543,inv!$U$1:$U$1267,'DIAS DE INVENTARIO TAT'!H$1)</f>
        <v>0</v>
      </c>
      <c r="I543">
        <f>+SUMIFS(inv!$D$1:$D$1267,inv!$A$1:$A$1267,$B543,inv!$T$1:$T$1267,$A543,inv!$U$1:$U$1267,'DIAS DE INVENTARIO TAT'!I$1)</f>
        <v>0</v>
      </c>
      <c r="J543">
        <f>+SUMIFS(inv!$D$1:$D$1267,inv!$A$1:$A$1267,$B543,inv!$T$1:$T$1267,$A543,inv!$U$1:$U$1267,'DIAS DE INVENTARIO TAT'!J$1)</f>
        <v>0</v>
      </c>
      <c r="K543">
        <f>+SUMIFS(inv!$D$1:$D$1267,inv!$A$1:$A$1267,$B543,inv!$T$1:$T$1267,$A543,inv!$U$1:$U$1267,'DIAS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+SUMIFS(inv!$D$1:$D$1267,inv!$A$1:$A$1267,$B544,inv!$T$1:$T$1267,$A544,inv!$U$1:$U$1267,'DIAS DE INVENTARIO TAT'!E$1)</f>
        <v>0</v>
      </c>
      <c r="F544">
        <f>+SUMIFS(inv!$D$1:$D$1267,inv!$A$1:$A$1267,$B544,inv!$T$1:$T$1267,$A544,inv!$U$1:$U$1267,'DIAS DE INVENTARIO TAT'!F$1)</f>
        <v>0</v>
      </c>
      <c r="G544">
        <f>+SUMIFS(inv!$D$1:$D$1267,inv!$A$1:$A$1267,$B544,inv!$T$1:$T$1267,$A544,inv!$U$1:$U$1267,'DIAS DE INVENTARIO TAT'!G$1)</f>
        <v>0</v>
      </c>
      <c r="H544">
        <f>+SUMIFS(inv!$D$1:$D$1267,inv!$A$1:$A$1267,$B544,inv!$T$1:$T$1267,$A544,inv!$U$1:$U$1267,'DIAS DE INVENTARIO TAT'!H$1)</f>
        <v>0</v>
      </c>
      <c r="I544">
        <f>+SUMIFS(inv!$D$1:$D$1267,inv!$A$1:$A$1267,$B544,inv!$T$1:$T$1267,$A544,inv!$U$1:$U$1267,'DIAS DE INVENTARIO TAT'!I$1)</f>
        <v>0</v>
      </c>
      <c r="J544">
        <f>+SUMIFS(inv!$D$1:$D$1267,inv!$A$1:$A$1267,$B544,inv!$T$1:$T$1267,$A544,inv!$U$1:$U$1267,'DIAS DE INVENTARIO TAT'!J$1)</f>
        <v>0</v>
      </c>
      <c r="K544">
        <f>+SUMIFS(inv!$D$1:$D$1267,inv!$A$1:$A$1267,$B544,inv!$T$1:$T$1267,$A544,inv!$U$1:$U$1267,'DIAS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+SUMIFS(inv!$D$1:$D$1267,inv!$A$1:$A$1267,$B545,inv!$T$1:$T$1267,$A545,inv!$U$1:$U$1267,'DIAS DE INVENTARIO TAT'!E$1)</f>
        <v>0</v>
      </c>
      <c r="F545">
        <f>+SUMIFS(inv!$D$1:$D$1267,inv!$A$1:$A$1267,$B545,inv!$T$1:$T$1267,$A545,inv!$U$1:$U$1267,'DIAS DE INVENTARIO TAT'!F$1)</f>
        <v>0</v>
      </c>
      <c r="G545">
        <f>+SUMIFS(inv!$D$1:$D$1267,inv!$A$1:$A$1267,$B545,inv!$T$1:$T$1267,$A545,inv!$U$1:$U$1267,'DIAS DE INVENTARIO TAT'!G$1)</f>
        <v>0</v>
      </c>
      <c r="H545">
        <f>+SUMIFS(inv!$D$1:$D$1267,inv!$A$1:$A$1267,$B545,inv!$T$1:$T$1267,$A545,inv!$U$1:$U$1267,'DIAS DE INVENTARIO TAT'!H$1)</f>
        <v>0</v>
      </c>
      <c r="I545">
        <f>+SUMIFS(inv!$D$1:$D$1267,inv!$A$1:$A$1267,$B545,inv!$T$1:$T$1267,$A545,inv!$U$1:$U$1267,'DIAS DE INVENTARIO TAT'!I$1)</f>
        <v>0</v>
      </c>
      <c r="J545">
        <f>+SUMIFS(inv!$D$1:$D$1267,inv!$A$1:$A$1267,$B545,inv!$T$1:$T$1267,$A545,inv!$U$1:$U$1267,'DIAS DE INVENTARIO TAT'!J$1)</f>
        <v>0</v>
      </c>
      <c r="K545">
        <f>+SUMIFS(inv!$D$1:$D$1267,inv!$A$1:$A$1267,$B545,inv!$T$1:$T$1267,$A545,inv!$U$1:$U$1267,'DIAS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+SUMIFS(inv!$D$1:$D$1267,inv!$A$1:$A$1267,$B546,inv!$T$1:$T$1267,$A546,inv!$U$1:$U$1267,'DIAS DE INVENTARIO TAT'!E$1)</f>
        <v>0</v>
      </c>
      <c r="F546">
        <f>+SUMIFS(inv!$D$1:$D$1267,inv!$A$1:$A$1267,$B546,inv!$T$1:$T$1267,$A546,inv!$U$1:$U$1267,'DIAS DE INVENTARIO TAT'!F$1)</f>
        <v>0</v>
      </c>
      <c r="G546">
        <f>+SUMIFS(inv!$D$1:$D$1267,inv!$A$1:$A$1267,$B546,inv!$T$1:$T$1267,$A546,inv!$U$1:$U$1267,'DIAS DE INVENTARIO TAT'!G$1)</f>
        <v>0</v>
      </c>
      <c r="H546">
        <f>+SUMIFS(inv!$D$1:$D$1267,inv!$A$1:$A$1267,$B546,inv!$T$1:$T$1267,$A546,inv!$U$1:$U$1267,'DIAS DE INVENTARIO TAT'!H$1)</f>
        <v>0</v>
      </c>
      <c r="I546">
        <f>+SUMIFS(inv!$D$1:$D$1267,inv!$A$1:$A$1267,$B546,inv!$T$1:$T$1267,$A546,inv!$U$1:$U$1267,'DIAS DE INVENTARIO TAT'!I$1)</f>
        <v>0</v>
      </c>
      <c r="J546">
        <f>+SUMIFS(inv!$D$1:$D$1267,inv!$A$1:$A$1267,$B546,inv!$T$1:$T$1267,$A546,inv!$U$1:$U$1267,'DIAS DE INVENTARIO TAT'!J$1)</f>
        <v>0</v>
      </c>
      <c r="K546">
        <f>+SUMIFS(inv!$D$1:$D$1267,inv!$A$1:$A$1267,$B546,inv!$T$1:$T$1267,$A546,inv!$U$1:$U$1267,'DIAS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+SUMIFS(inv!$D$1:$D$1267,inv!$A$1:$A$1267,$B547,inv!$T$1:$T$1267,$A547,inv!$U$1:$U$1267,'DIAS DE INVENTARIO TAT'!E$1)</f>
        <v>0</v>
      </c>
      <c r="F547">
        <f>+SUMIFS(inv!$D$1:$D$1267,inv!$A$1:$A$1267,$B547,inv!$T$1:$T$1267,$A547,inv!$U$1:$U$1267,'DIAS DE INVENTARIO TAT'!F$1)</f>
        <v>0</v>
      </c>
      <c r="G547">
        <f>+SUMIFS(inv!$D$1:$D$1267,inv!$A$1:$A$1267,$B547,inv!$T$1:$T$1267,$A547,inv!$U$1:$U$1267,'DIAS DE INVENTARIO TAT'!G$1)</f>
        <v>0</v>
      </c>
      <c r="H547">
        <f>+SUMIFS(inv!$D$1:$D$1267,inv!$A$1:$A$1267,$B547,inv!$T$1:$T$1267,$A547,inv!$U$1:$U$1267,'DIAS DE INVENTARIO TAT'!H$1)</f>
        <v>0</v>
      </c>
      <c r="I547">
        <f>+SUMIFS(inv!$D$1:$D$1267,inv!$A$1:$A$1267,$B547,inv!$T$1:$T$1267,$A547,inv!$U$1:$U$1267,'DIAS DE INVENTARIO TAT'!I$1)</f>
        <v>0</v>
      </c>
      <c r="J547">
        <f>+SUMIFS(inv!$D$1:$D$1267,inv!$A$1:$A$1267,$B547,inv!$T$1:$T$1267,$A547,inv!$U$1:$U$1267,'DIAS DE INVENTARIO TAT'!J$1)</f>
        <v>0</v>
      </c>
      <c r="K547">
        <f>+SUMIFS(inv!$D$1:$D$1267,inv!$A$1:$A$1267,$B547,inv!$T$1:$T$1267,$A547,inv!$U$1:$U$1267,'DIAS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+SUMIFS(inv!$D$1:$D$1267,inv!$A$1:$A$1267,$B548,inv!$T$1:$T$1267,$A548,inv!$U$1:$U$1267,'DIAS DE INVENTARIO TAT'!E$1)</f>
        <v>0</v>
      </c>
      <c r="F548">
        <f>+SUMIFS(inv!$D$1:$D$1267,inv!$A$1:$A$1267,$B548,inv!$T$1:$T$1267,$A548,inv!$U$1:$U$1267,'DIAS DE INVENTARIO TAT'!F$1)</f>
        <v>0</v>
      </c>
      <c r="G548">
        <f>+SUMIFS(inv!$D$1:$D$1267,inv!$A$1:$A$1267,$B548,inv!$T$1:$T$1267,$A548,inv!$U$1:$U$1267,'DIAS DE INVENTARIO TAT'!G$1)</f>
        <v>0</v>
      </c>
      <c r="H548">
        <f>+SUMIFS(inv!$D$1:$D$1267,inv!$A$1:$A$1267,$B548,inv!$T$1:$T$1267,$A548,inv!$U$1:$U$1267,'DIAS DE INVENTARIO TAT'!H$1)</f>
        <v>0</v>
      </c>
      <c r="I548">
        <f>+SUMIFS(inv!$D$1:$D$1267,inv!$A$1:$A$1267,$B548,inv!$T$1:$T$1267,$A548,inv!$U$1:$U$1267,'DIAS DE INVENTARIO TAT'!I$1)</f>
        <v>0</v>
      </c>
      <c r="J548">
        <f>+SUMIFS(inv!$D$1:$D$1267,inv!$A$1:$A$1267,$B548,inv!$T$1:$T$1267,$A548,inv!$U$1:$U$1267,'DIAS DE INVENTARIO TAT'!J$1)</f>
        <v>0</v>
      </c>
      <c r="K548">
        <f>+SUMIFS(inv!$D$1:$D$1267,inv!$A$1:$A$1267,$B548,inv!$T$1:$T$1267,$A548,inv!$U$1:$U$1267,'DIAS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+SUMIFS(inv!$D$1:$D$1267,inv!$A$1:$A$1267,$B549,inv!$T$1:$T$1267,$A549,inv!$U$1:$U$1267,'DIAS DE INVENTARIO TAT'!E$1)</f>
        <v>0</v>
      </c>
      <c r="F549">
        <f>+SUMIFS(inv!$D$1:$D$1267,inv!$A$1:$A$1267,$B549,inv!$T$1:$T$1267,$A549,inv!$U$1:$U$1267,'DIAS DE INVENTARIO TAT'!F$1)</f>
        <v>0</v>
      </c>
      <c r="G549">
        <f>+SUMIFS(inv!$D$1:$D$1267,inv!$A$1:$A$1267,$B549,inv!$T$1:$T$1267,$A549,inv!$U$1:$U$1267,'DIAS DE INVENTARIO TAT'!G$1)</f>
        <v>0</v>
      </c>
      <c r="H549">
        <f>+SUMIFS(inv!$D$1:$D$1267,inv!$A$1:$A$1267,$B549,inv!$T$1:$T$1267,$A549,inv!$U$1:$U$1267,'DIAS DE INVENTARIO TAT'!H$1)</f>
        <v>0</v>
      </c>
      <c r="I549">
        <f>+SUMIFS(inv!$D$1:$D$1267,inv!$A$1:$A$1267,$B549,inv!$T$1:$T$1267,$A549,inv!$U$1:$U$1267,'DIAS DE INVENTARIO TAT'!I$1)</f>
        <v>0</v>
      </c>
      <c r="J549">
        <f>+SUMIFS(inv!$D$1:$D$1267,inv!$A$1:$A$1267,$B549,inv!$T$1:$T$1267,$A549,inv!$U$1:$U$1267,'DIAS DE INVENTARIO TAT'!J$1)</f>
        <v>0</v>
      </c>
      <c r="K549">
        <f>+SUMIFS(inv!$D$1:$D$1267,inv!$A$1:$A$1267,$B549,inv!$T$1:$T$1267,$A549,inv!$U$1:$U$1267,'DIAS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+SUMIFS(inv!$D$1:$D$1267,inv!$A$1:$A$1267,$B550,inv!$T$1:$T$1267,$A550,inv!$U$1:$U$1267,'DIAS DE INVENTARIO TAT'!E$1)</f>
        <v>0</v>
      </c>
      <c r="F550">
        <f>+SUMIFS(inv!$D$1:$D$1267,inv!$A$1:$A$1267,$B550,inv!$T$1:$T$1267,$A550,inv!$U$1:$U$1267,'DIAS DE INVENTARIO TAT'!F$1)</f>
        <v>0</v>
      </c>
      <c r="G550">
        <f>+SUMIFS(inv!$D$1:$D$1267,inv!$A$1:$A$1267,$B550,inv!$T$1:$T$1267,$A550,inv!$U$1:$U$1267,'DIAS DE INVENTARIO TAT'!G$1)</f>
        <v>0</v>
      </c>
      <c r="H550">
        <f>+SUMIFS(inv!$D$1:$D$1267,inv!$A$1:$A$1267,$B550,inv!$T$1:$T$1267,$A550,inv!$U$1:$U$1267,'DIAS DE INVENTARIO TAT'!H$1)</f>
        <v>0</v>
      </c>
      <c r="I550">
        <f>+SUMIFS(inv!$D$1:$D$1267,inv!$A$1:$A$1267,$B550,inv!$T$1:$T$1267,$A550,inv!$U$1:$U$1267,'DIAS DE INVENTARIO TAT'!I$1)</f>
        <v>0</v>
      </c>
      <c r="J550">
        <f>+SUMIFS(inv!$D$1:$D$1267,inv!$A$1:$A$1267,$B550,inv!$T$1:$T$1267,$A550,inv!$U$1:$U$1267,'DIAS DE INVENTARIO TAT'!J$1)</f>
        <v>0</v>
      </c>
      <c r="K550">
        <f>+SUMIFS(inv!$D$1:$D$1267,inv!$A$1:$A$1267,$B550,inv!$T$1:$T$1267,$A550,inv!$U$1:$U$1267,'DIAS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+SUMIFS(inv!$D$1:$D$1267,inv!$A$1:$A$1267,$B551,inv!$T$1:$T$1267,$A551,inv!$U$1:$U$1267,'DIAS DE INVENTARIO TAT'!E$1)</f>
        <v>0</v>
      </c>
      <c r="F551">
        <f>+SUMIFS(inv!$D$1:$D$1267,inv!$A$1:$A$1267,$B551,inv!$T$1:$T$1267,$A551,inv!$U$1:$U$1267,'DIAS DE INVENTARIO TAT'!F$1)</f>
        <v>0</v>
      </c>
      <c r="G551">
        <f>+SUMIFS(inv!$D$1:$D$1267,inv!$A$1:$A$1267,$B551,inv!$T$1:$T$1267,$A551,inv!$U$1:$U$1267,'DIAS DE INVENTARIO TAT'!G$1)</f>
        <v>0</v>
      </c>
      <c r="H551">
        <f>+SUMIFS(inv!$D$1:$D$1267,inv!$A$1:$A$1267,$B551,inv!$T$1:$T$1267,$A551,inv!$U$1:$U$1267,'DIAS DE INVENTARIO TAT'!H$1)</f>
        <v>0</v>
      </c>
      <c r="I551">
        <f>+SUMIFS(inv!$D$1:$D$1267,inv!$A$1:$A$1267,$B551,inv!$T$1:$T$1267,$A551,inv!$U$1:$U$1267,'DIAS DE INVENTARIO TAT'!I$1)</f>
        <v>0</v>
      </c>
      <c r="J551">
        <f>+SUMIFS(inv!$D$1:$D$1267,inv!$A$1:$A$1267,$B551,inv!$T$1:$T$1267,$A551,inv!$U$1:$U$1267,'DIAS DE INVENTARIO TAT'!J$1)</f>
        <v>0</v>
      </c>
      <c r="K551">
        <f>+SUMIFS(inv!$D$1:$D$1267,inv!$A$1:$A$1267,$B551,inv!$T$1:$T$1267,$A551,inv!$U$1:$U$1267,'DIAS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+SUMIFS(inv!$D$1:$D$1267,inv!$A$1:$A$1267,$B552,inv!$T$1:$T$1267,$A552,inv!$U$1:$U$1267,'DIAS DE INVENTARIO TAT'!E$1)</f>
        <v>0</v>
      </c>
      <c r="F552">
        <f>+SUMIFS(inv!$D$1:$D$1267,inv!$A$1:$A$1267,$B552,inv!$T$1:$T$1267,$A552,inv!$U$1:$U$1267,'DIAS DE INVENTARIO TAT'!F$1)</f>
        <v>0</v>
      </c>
      <c r="G552">
        <f>+SUMIFS(inv!$D$1:$D$1267,inv!$A$1:$A$1267,$B552,inv!$T$1:$T$1267,$A552,inv!$U$1:$U$1267,'DIAS DE INVENTARIO TAT'!G$1)</f>
        <v>0</v>
      </c>
      <c r="H552">
        <f>+SUMIFS(inv!$D$1:$D$1267,inv!$A$1:$A$1267,$B552,inv!$T$1:$T$1267,$A552,inv!$U$1:$U$1267,'DIAS DE INVENTARIO TAT'!H$1)</f>
        <v>0</v>
      </c>
      <c r="I552">
        <f>+SUMIFS(inv!$D$1:$D$1267,inv!$A$1:$A$1267,$B552,inv!$T$1:$T$1267,$A552,inv!$U$1:$U$1267,'DIAS DE INVENTARIO TAT'!I$1)</f>
        <v>0</v>
      </c>
      <c r="J552">
        <f>+SUMIFS(inv!$D$1:$D$1267,inv!$A$1:$A$1267,$B552,inv!$T$1:$T$1267,$A552,inv!$U$1:$U$1267,'DIAS DE INVENTARIO TAT'!J$1)</f>
        <v>0</v>
      </c>
      <c r="K552">
        <f>+SUMIFS(inv!$D$1:$D$1267,inv!$A$1:$A$1267,$B552,inv!$T$1:$T$1267,$A552,inv!$U$1:$U$1267,'DIAS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+SUMIFS(inv!$D$1:$D$1267,inv!$A$1:$A$1267,$B553,inv!$T$1:$T$1267,$A553,inv!$U$1:$U$1267,'DIAS DE INVENTARIO TAT'!E$1)</f>
        <v>0</v>
      </c>
      <c r="F553">
        <f>+SUMIFS(inv!$D$1:$D$1267,inv!$A$1:$A$1267,$B553,inv!$T$1:$T$1267,$A553,inv!$U$1:$U$1267,'DIAS DE INVENTARIO TAT'!F$1)</f>
        <v>0</v>
      </c>
      <c r="G553">
        <f>+SUMIFS(inv!$D$1:$D$1267,inv!$A$1:$A$1267,$B553,inv!$T$1:$T$1267,$A553,inv!$U$1:$U$1267,'DIAS DE INVENTARIO TAT'!G$1)</f>
        <v>0</v>
      </c>
      <c r="H553">
        <f>+SUMIFS(inv!$D$1:$D$1267,inv!$A$1:$A$1267,$B553,inv!$T$1:$T$1267,$A553,inv!$U$1:$U$1267,'DIAS DE INVENTARIO TAT'!H$1)</f>
        <v>0</v>
      </c>
      <c r="I553">
        <f>+SUMIFS(inv!$D$1:$D$1267,inv!$A$1:$A$1267,$B553,inv!$T$1:$T$1267,$A553,inv!$U$1:$U$1267,'DIAS DE INVENTARIO TAT'!I$1)</f>
        <v>0</v>
      </c>
      <c r="J553">
        <f>+SUMIFS(inv!$D$1:$D$1267,inv!$A$1:$A$1267,$B553,inv!$T$1:$T$1267,$A553,inv!$U$1:$U$1267,'DIAS DE INVENTARIO TAT'!J$1)</f>
        <v>0</v>
      </c>
      <c r="K553">
        <f>+SUMIFS(inv!$D$1:$D$1267,inv!$A$1:$A$1267,$B553,inv!$T$1:$T$1267,$A553,inv!$U$1:$U$1267,'DIAS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+SUMIFS(inv!$D$1:$D$1267,inv!$A$1:$A$1267,$B554,inv!$T$1:$T$1267,$A554,inv!$U$1:$U$1267,'DIAS DE INVENTARIO TAT'!E$1)</f>
        <v>0</v>
      </c>
      <c r="F554">
        <f>+SUMIFS(inv!$D$1:$D$1267,inv!$A$1:$A$1267,$B554,inv!$T$1:$T$1267,$A554,inv!$U$1:$U$1267,'DIAS DE INVENTARIO TAT'!F$1)</f>
        <v>0</v>
      </c>
      <c r="G554">
        <f>+SUMIFS(inv!$D$1:$D$1267,inv!$A$1:$A$1267,$B554,inv!$T$1:$T$1267,$A554,inv!$U$1:$U$1267,'DIAS DE INVENTARIO TAT'!G$1)</f>
        <v>0</v>
      </c>
      <c r="H554">
        <f>+SUMIFS(inv!$D$1:$D$1267,inv!$A$1:$A$1267,$B554,inv!$T$1:$T$1267,$A554,inv!$U$1:$U$1267,'DIAS DE INVENTARIO TAT'!H$1)</f>
        <v>0</v>
      </c>
      <c r="I554">
        <f>+SUMIFS(inv!$D$1:$D$1267,inv!$A$1:$A$1267,$B554,inv!$T$1:$T$1267,$A554,inv!$U$1:$U$1267,'DIAS DE INVENTARIO TAT'!I$1)</f>
        <v>0</v>
      </c>
      <c r="J554">
        <f>+SUMIFS(inv!$D$1:$D$1267,inv!$A$1:$A$1267,$B554,inv!$T$1:$T$1267,$A554,inv!$U$1:$U$1267,'DIAS DE INVENTARIO TAT'!J$1)</f>
        <v>0</v>
      </c>
      <c r="K554">
        <f>+SUMIFS(inv!$D$1:$D$1267,inv!$A$1:$A$1267,$B554,inv!$T$1:$T$1267,$A554,inv!$U$1:$U$1267,'DIAS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+SUMIFS(inv!$D$1:$D$1267,inv!$A$1:$A$1267,$B555,inv!$T$1:$T$1267,$A555,inv!$U$1:$U$1267,'DIAS DE INVENTARIO TAT'!E$1)</f>
        <v>0</v>
      </c>
      <c r="F555">
        <f>+SUMIFS(inv!$D$1:$D$1267,inv!$A$1:$A$1267,$B555,inv!$T$1:$T$1267,$A555,inv!$U$1:$U$1267,'DIAS DE INVENTARIO TAT'!F$1)</f>
        <v>0</v>
      </c>
      <c r="G555">
        <f>+SUMIFS(inv!$D$1:$D$1267,inv!$A$1:$A$1267,$B555,inv!$T$1:$T$1267,$A555,inv!$U$1:$U$1267,'DIAS DE INVENTARIO TAT'!G$1)</f>
        <v>0</v>
      </c>
      <c r="H555">
        <f>+SUMIFS(inv!$D$1:$D$1267,inv!$A$1:$A$1267,$B555,inv!$T$1:$T$1267,$A555,inv!$U$1:$U$1267,'DIAS DE INVENTARIO TAT'!H$1)</f>
        <v>0</v>
      </c>
      <c r="I555">
        <f>+SUMIFS(inv!$D$1:$D$1267,inv!$A$1:$A$1267,$B555,inv!$T$1:$T$1267,$A555,inv!$U$1:$U$1267,'DIAS DE INVENTARIO TAT'!I$1)</f>
        <v>0</v>
      </c>
      <c r="J555">
        <f>+SUMIFS(inv!$D$1:$D$1267,inv!$A$1:$A$1267,$B555,inv!$T$1:$T$1267,$A555,inv!$U$1:$U$1267,'DIAS DE INVENTARIO TAT'!J$1)</f>
        <v>0</v>
      </c>
      <c r="K555">
        <f>+SUMIFS(inv!$D$1:$D$1267,inv!$A$1:$A$1267,$B555,inv!$T$1:$T$1267,$A555,inv!$U$1:$U$1267,'DIAS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+SUMIFS(inv!$D$1:$D$1267,inv!$A$1:$A$1267,$B556,inv!$T$1:$T$1267,$A556,inv!$U$1:$U$1267,'DIAS DE INVENTARIO TAT'!E$1)</f>
        <v>0</v>
      </c>
      <c r="F556">
        <f>+SUMIFS(inv!$D$1:$D$1267,inv!$A$1:$A$1267,$B556,inv!$T$1:$T$1267,$A556,inv!$U$1:$U$1267,'DIAS DE INVENTARIO TAT'!F$1)</f>
        <v>0</v>
      </c>
      <c r="G556">
        <f>+SUMIFS(inv!$D$1:$D$1267,inv!$A$1:$A$1267,$B556,inv!$T$1:$T$1267,$A556,inv!$U$1:$U$1267,'DIAS DE INVENTARIO TAT'!G$1)</f>
        <v>0</v>
      </c>
      <c r="H556">
        <f>+SUMIFS(inv!$D$1:$D$1267,inv!$A$1:$A$1267,$B556,inv!$T$1:$T$1267,$A556,inv!$U$1:$U$1267,'DIAS DE INVENTARIO TAT'!H$1)</f>
        <v>0</v>
      </c>
      <c r="I556">
        <f>+SUMIFS(inv!$D$1:$D$1267,inv!$A$1:$A$1267,$B556,inv!$T$1:$T$1267,$A556,inv!$U$1:$U$1267,'DIAS DE INVENTARIO TAT'!I$1)</f>
        <v>0</v>
      </c>
      <c r="J556">
        <f>+SUMIFS(inv!$D$1:$D$1267,inv!$A$1:$A$1267,$B556,inv!$T$1:$T$1267,$A556,inv!$U$1:$U$1267,'DIAS DE INVENTARIO TAT'!J$1)</f>
        <v>0</v>
      </c>
      <c r="K556">
        <f>+SUMIFS(inv!$D$1:$D$1267,inv!$A$1:$A$1267,$B556,inv!$T$1:$T$1267,$A556,inv!$U$1:$U$1267,'DIAS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+SUMIFS(inv!$D$1:$D$1267,inv!$A$1:$A$1267,$B557,inv!$T$1:$T$1267,$A557,inv!$U$1:$U$1267,'DIAS DE INVENTARIO TAT'!E$1)</f>
        <v>0</v>
      </c>
      <c r="F557">
        <f>+SUMIFS(inv!$D$1:$D$1267,inv!$A$1:$A$1267,$B557,inv!$T$1:$T$1267,$A557,inv!$U$1:$U$1267,'DIAS DE INVENTARIO TAT'!F$1)</f>
        <v>0</v>
      </c>
      <c r="G557">
        <f>+SUMIFS(inv!$D$1:$D$1267,inv!$A$1:$A$1267,$B557,inv!$T$1:$T$1267,$A557,inv!$U$1:$U$1267,'DIAS DE INVENTARIO TAT'!G$1)</f>
        <v>0</v>
      </c>
      <c r="H557">
        <f>+SUMIFS(inv!$D$1:$D$1267,inv!$A$1:$A$1267,$B557,inv!$T$1:$T$1267,$A557,inv!$U$1:$U$1267,'DIAS DE INVENTARIO TAT'!H$1)</f>
        <v>0</v>
      </c>
      <c r="I557">
        <f>+SUMIFS(inv!$D$1:$D$1267,inv!$A$1:$A$1267,$B557,inv!$T$1:$T$1267,$A557,inv!$U$1:$U$1267,'DIAS DE INVENTARIO TAT'!I$1)</f>
        <v>0</v>
      </c>
      <c r="J557">
        <f>+SUMIFS(inv!$D$1:$D$1267,inv!$A$1:$A$1267,$B557,inv!$T$1:$T$1267,$A557,inv!$U$1:$U$1267,'DIAS DE INVENTARIO TAT'!J$1)</f>
        <v>0</v>
      </c>
      <c r="K557">
        <f>+SUMIFS(inv!$D$1:$D$1267,inv!$A$1:$A$1267,$B557,inv!$T$1:$T$1267,$A557,inv!$U$1:$U$1267,'DIAS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+SUMIFS(inv!$D$1:$D$1267,inv!$A$1:$A$1267,$B558,inv!$T$1:$T$1267,$A558,inv!$U$1:$U$1267,'DIAS DE INVENTARIO TAT'!E$1)</f>
        <v>0</v>
      </c>
      <c r="F558">
        <f>+SUMIFS(inv!$D$1:$D$1267,inv!$A$1:$A$1267,$B558,inv!$T$1:$T$1267,$A558,inv!$U$1:$U$1267,'DIAS DE INVENTARIO TAT'!F$1)</f>
        <v>0</v>
      </c>
      <c r="G558">
        <f>+SUMIFS(inv!$D$1:$D$1267,inv!$A$1:$A$1267,$B558,inv!$T$1:$T$1267,$A558,inv!$U$1:$U$1267,'DIAS DE INVENTARIO TAT'!G$1)</f>
        <v>0</v>
      </c>
      <c r="H558">
        <f>+SUMIFS(inv!$D$1:$D$1267,inv!$A$1:$A$1267,$B558,inv!$T$1:$T$1267,$A558,inv!$U$1:$U$1267,'DIAS DE INVENTARIO TAT'!H$1)</f>
        <v>0</v>
      </c>
      <c r="I558">
        <f>+SUMIFS(inv!$D$1:$D$1267,inv!$A$1:$A$1267,$B558,inv!$T$1:$T$1267,$A558,inv!$U$1:$U$1267,'DIAS DE INVENTARIO TAT'!I$1)</f>
        <v>0</v>
      </c>
      <c r="J558">
        <f>+SUMIFS(inv!$D$1:$D$1267,inv!$A$1:$A$1267,$B558,inv!$T$1:$T$1267,$A558,inv!$U$1:$U$1267,'DIAS DE INVENTARIO TAT'!J$1)</f>
        <v>0</v>
      </c>
      <c r="K558">
        <f>+SUMIFS(inv!$D$1:$D$1267,inv!$A$1:$A$1267,$B558,inv!$T$1:$T$1267,$A558,inv!$U$1:$U$1267,'DIAS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+SUMIFS(inv!$D$1:$D$1267,inv!$A$1:$A$1267,$B559,inv!$T$1:$T$1267,$A559,inv!$U$1:$U$1267,'DIAS DE INVENTARIO TAT'!E$1)</f>
        <v>0</v>
      </c>
      <c r="F559">
        <f>+SUMIFS(inv!$D$1:$D$1267,inv!$A$1:$A$1267,$B559,inv!$T$1:$T$1267,$A559,inv!$U$1:$U$1267,'DIAS DE INVENTARIO TAT'!F$1)</f>
        <v>0</v>
      </c>
      <c r="G559">
        <f>+SUMIFS(inv!$D$1:$D$1267,inv!$A$1:$A$1267,$B559,inv!$T$1:$T$1267,$A559,inv!$U$1:$U$1267,'DIAS DE INVENTARIO TAT'!G$1)</f>
        <v>0</v>
      </c>
      <c r="H559">
        <f>+SUMIFS(inv!$D$1:$D$1267,inv!$A$1:$A$1267,$B559,inv!$T$1:$T$1267,$A559,inv!$U$1:$U$1267,'DIAS DE INVENTARIO TAT'!H$1)</f>
        <v>0</v>
      </c>
      <c r="I559">
        <f>+SUMIFS(inv!$D$1:$D$1267,inv!$A$1:$A$1267,$B559,inv!$T$1:$T$1267,$A559,inv!$U$1:$U$1267,'DIAS DE INVENTARIO TAT'!I$1)</f>
        <v>0</v>
      </c>
      <c r="J559">
        <f>+SUMIFS(inv!$D$1:$D$1267,inv!$A$1:$A$1267,$B559,inv!$T$1:$T$1267,$A559,inv!$U$1:$U$1267,'DIAS DE INVENTARIO TAT'!J$1)</f>
        <v>0</v>
      </c>
      <c r="K559">
        <f>+SUMIFS(inv!$D$1:$D$1267,inv!$A$1:$A$1267,$B559,inv!$T$1:$T$1267,$A559,inv!$U$1:$U$1267,'DIAS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+SUMIFS(inv!$D$1:$D$1267,inv!$A$1:$A$1267,$B560,inv!$T$1:$T$1267,$A560,inv!$U$1:$U$1267,'DIAS DE INVENTARIO TAT'!E$1)</f>
        <v>0</v>
      </c>
      <c r="F560">
        <f>+SUMIFS(inv!$D$1:$D$1267,inv!$A$1:$A$1267,$B560,inv!$T$1:$T$1267,$A560,inv!$U$1:$U$1267,'DIAS DE INVENTARIO TAT'!F$1)</f>
        <v>0</v>
      </c>
      <c r="G560">
        <f>+SUMIFS(inv!$D$1:$D$1267,inv!$A$1:$A$1267,$B560,inv!$T$1:$T$1267,$A560,inv!$U$1:$U$1267,'DIAS DE INVENTARIO TAT'!G$1)</f>
        <v>0</v>
      </c>
      <c r="H560">
        <f>+SUMIFS(inv!$D$1:$D$1267,inv!$A$1:$A$1267,$B560,inv!$T$1:$T$1267,$A560,inv!$U$1:$U$1267,'DIAS DE INVENTARIO TAT'!H$1)</f>
        <v>0</v>
      </c>
      <c r="I560">
        <f>+SUMIFS(inv!$D$1:$D$1267,inv!$A$1:$A$1267,$B560,inv!$T$1:$T$1267,$A560,inv!$U$1:$U$1267,'DIAS DE INVENTARIO TAT'!I$1)</f>
        <v>0</v>
      </c>
      <c r="J560">
        <f>+SUMIFS(inv!$D$1:$D$1267,inv!$A$1:$A$1267,$B560,inv!$T$1:$T$1267,$A560,inv!$U$1:$U$1267,'DIAS DE INVENTARIO TAT'!J$1)</f>
        <v>0</v>
      </c>
      <c r="K560">
        <f>+SUMIFS(inv!$D$1:$D$1267,inv!$A$1:$A$1267,$B560,inv!$T$1:$T$1267,$A560,inv!$U$1:$U$1267,'DIAS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+SUMIFS(inv!$D$1:$D$1267,inv!$A$1:$A$1267,$B561,inv!$T$1:$T$1267,$A561,inv!$U$1:$U$1267,'DIAS DE INVENTARIO TAT'!E$1)</f>
        <v>0</v>
      </c>
      <c r="F561">
        <f>+SUMIFS(inv!$D$1:$D$1267,inv!$A$1:$A$1267,$B561,inv!$T$1:$T$1267,$A561,inv!$U$1:$U$1267,'DIAS DE INVENTARIO TAT'!F$1)</f>
        <v>0</v>
      </c>
      <c r="G561">
        <f>+SUMIFS(inv!$D$1:$D$1267,inv!$A$1:$A$1267,$B561,inv!$T$1:$T$1267,$A561,inv!$U$1:$U$1267,'DIAS DE INVENTARIO TAT'!G$1)</f>
        <v>0</v>
      </c>
      <c r="H561">
        <f>+SUMIFS(inv!$D$1:$D$1267,inv!$A$1:$A$1267,$B561,inv!$T$1:$T$1267,$A561,inv!$U$1:$U$1267,'DIAS DE INVENTARIO TAT'!H$1)</f>
        <v>0</v>
      </c>
      <c r="I561">
        <f>+SUMIFS(inv!$D$1:$D$1267,inv!$A$1:$A$1267,$B561,inv!$T$1:$T$1267,$A561,inv!$U$1:$U$1267,'DIAS DE INVENTARIO TAT'!I$1)</f>
        <v>0</v>
      </c>
      <c r="J561">
        <f>+SUMIFS(inv!$D$1:$D$1267,inv!$A$1:$A$1267,$B561,inv!$T$1:$T$1267,$A561,inv!$U$1:$U$1267,'DIAS DE INVENTARIO TAT'!J$1)</f>
        <v>0</v>
      </c>
      <c r="K561">
        <f>+SUMIFS(inv!$D$1:$D$1267,inv!$A$1:$A$1267,$B561,inv!$T$1:$T$1267,$A561,inv!$U$1:$U$1267,'DIAS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+SUMIFS(inv!$D$1:$D$1267,inv!$A$1:$A$1267,$B562,inv!$T$1:$T$1267,$A562,inv!$U$1:$U$1267,'DIAS DE INVENTARIO TAT'!E$1)</f>
        <v>0</v>
      </c>
      <c r="F562">
        <f>+SUMIFS(inv!$D$1:$D$1267,inv!$A$1:$A$1267,$B562,inv!$T$1:$T$1267,$A562,inv!$U$1:$U$1267,'DIAS DE INVENTARIO TAT'!F$1)</f>
        <v>0</v>
      </c>
      <c r="G562">
        <f>+SUMIFS(inv!$D$1:$D$1267,inv!$A$1:$A$1267,$B562,inv!$T$1:$T$1267,$A562,inv!$U$1:$U$1267,'DIAS DE INVENTARIO TAT'!G$1)</f>
        <v>0</v>
      </c>
      <c r="H562">
        <f>+SUMIFS(inv!$D$1:$D$1267,inv!$A$1:$A$1267,$B562,inv!$T$1:$T$1267,$A562,inv!$U$1:$U$1267,'DIAS DE INVENTARIO TAT'!H$1)</f>
        <v>0</v>
      </c>
      <c r="I562">
        <f>+SUMIFS(inv!$D$1:$D$1267,inv!$A$1:$A$1267,$B562,inv!$T$1:$T$1267,$A562,inv!$U$1:$U$1267,'DIAS DE INVENTARIO TAT'!I$1)</f>
        <v>0</v>
      </c>
      <c r="J562">
        <f>+SUMIFS(inv!$D$1:$D$1267,inv!$A$1:$A$1267,$B562,inv!$T$1:$T$1267,$A562,inv!$U$1:$U$1267,'DIAS DE INVENTARIO TAT'!J$1)</f>
        <v>0</v>
      </c>
      <c r="K562">
        <f>+SUMIFS(inv!$D$1:$D$1267,inv!$A$1:$A$1267,$B562,inv!$T$1:$T$1267,$A562,inv!$U$1:$U$1267,'DIAS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+SUMIFS(inv!$D$1:$D$1267,inv!$A$1:$A$1267,$B563,inv!$T$1:$T$1267,$A563,inv!$U$1:$U$1267,'DIAS DE INVENTARIO TAT'!E$1)</f>
        <v>0</v>
      </c>
      <c r="F563">
        <f>+SUMIFS(inv!$D$1:$D$1267,inv!$A$1:$A$1267,$B563,inv!$T$1:$T$1267,$A563,inv!$U$1:$U$1267,'DIAS DE INVENTARIO TAT'!F$1)</f>
        <v>0</v>
      </c>
      <c r="G563">
        <f>+SUMIFS(inv!$D$1:$D$1267,inv!$A$1:$A$1267,$B563,inv!$T$1:$T$1267,$A563,inv!$U$1:$U$1267,'DIAS DE INVENTARIO TAT'!G$1)</f>
        <v>0</v>
      </c>
      <c r="H563">
        <f>+SUMIFS(inv!$D$1:$D$1267,inv!$A$1:$A$1267,$B563,inv!$T$1:$T$1267,$A563,inv!$U$1:$U$1267,'DIAS DE INVENTARIO TAT'!H$1)</f>
        <v>0</v>
      </c>
      <c r="I563">
        <f>+SUMIFS(inv!$D$1:$D$1267,inv!$A$1:$A$1267,$B563,inv!$T$1:$T$1267,$A563,inv!$U$1:$U$1267,'DIAS DE INVENTARIO TAT'!I$1)</f>
        <v>0</v>
      </c>
      <c r="J563">
        <f>+SUMIFS(inv!$D$1:$D$1267,inv!$A$1:$A$1267,$B563,inv!$T$1:$T$1267,$A563,inv!$U$1:$U$1267,'DIAS DE INVENTARIO TAT'!J$1)</f>
        <v>0</v>
      </c>
      <c r="K563">
        <f>+SUMIFS(inv!$D$1:$D$1267,inv!$A$1:$A$1267,$B563,inv!$T$1:$T$1267,$A563,inv!$U$1:$U$1267,'DIAS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+SUMIFS(inv!$D$1:$D$1267,inv!$A$1:$A$1267,$B564,inv!$T$1:$T$1267,$A564,inv!$U$1:$U$1267,'DIAS DE INVENTARIO TAT'!E$1)</f>
        <v>0</v>
      </c>
      <c r="F564">
        <f>+SUMIFS(inv!$D$1:$D$1267,inv!$A$1:$A$1267,$B564,inv!$T$1:$T$1267,$A564,inv!$U$1:$U$1267,'DIAS DE INVENTARIO TAT'!F$1)</f>
        <v>0</v>
      </c>
      <c r="G564">
        <f>+SUMIFS(inv!$D$1:$D$1267,inv!$A$1:$A$1267,$B564,inv!$T$1:$T$1267,$A564,inv!$U$1:$U$1267,'DIAS DE INVENTARIO TAT'!G$1)</f>
        <v>0</v>
      </c>
      <c r="H564">
        <f>+SUMIFS(inv!$D$1:$D$1267,inv!$A$1:$A$1267,$B564,inv!$T$1:$T$1267,$A564,inv!$U$1:$U$1267,'DIAS DE INVENTARIO TAT'!H$1)</f>
        <v>0</v>
      </c>
      <c r="I564">
        <f>+SUMIFS(inv!$D$1:$D$1267,inv!$A$1:$A$1267,$B564,inv!$T$1:$T$1267,$A564,inv!$U$1:$U$1267,'DIAS DE INVENTARIO TAT'!I$1)</f>
        <v>0</v>
      </c>
      <c r="J564">
        <f>+SUMIFS(inv!$D$1:$D$1267,inv!$A$1:$A$1267,$B564,inv!$T$1:$T$1267,$A564,inv!$U$1:$U$1267,'DIAS DE INVENTARIO TAT'!J$1)</f>
        <v>0</v>
      </c>
      <c r="K564">
        <f>+SUMIFS(inv!$D$1:$D$1267,inv!$A$1:$A$1267,$B564,inv!$T$1:$T$1267,$A564,inv!$U$1:$U$1267,'DIAS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+SUMIFS(inv!$D$1:$D$1267,inv!$A$1:$A$1267,$B565,inv!$T$1:$T$1267,$A565,inv!$U$1:$U$1267,'DIAS DE INVENTARIO TAT'!E$1)</f>
        <v>0</v>
      </c>
      <c r="F565">
        <f>+SUMIFS(inv!$D$1:$D$1267,inv!$A$1:$A$1267,$B565,inv!$T$1:$T$1267,$A565,inv!$U$1:$U$1267,'DIAS DE INVENTARIO TAT'!F$1)</f>
        <v>0</v>
      </c>
      <c r="G565">
        <f>+SUMIFS(inv!$D$1:$D$1267,inv!$A$1:$A$1267,$B565,inv!$T$1:$T$1267,$A565,inv!$U$1:$U$1267,'DIAS DE INVENTARIO TAT'!G$1)</f>
        <v>0</v>
      </c>
      <c r="H565">
        <f>+SUMIFS(inv!$D$1:$D$1267,inv!$A$1:$A$1267,$B565,inv!$T$1:$T$1267,$A565,inv!$U$1:$U$1267,'DIAS DE INVENTARIO TAT'!H$1)</f>
        <v>0</v>
      </c>
      <c r="I565">
        <f>+SUMIFS(inv!$D$1:$D$1267,inv!$A$1:$A$1267,$B565,inv!$T$1:$T$1267,$A565,inv!$U$1:$U$1267,'DIAS DE INVENTARIO TAT'!I$1)</f>
        <v>0</v>
      </c>
      <c r="J565">
        <f>+SUMIFS(inv!$D$1:$D$1267,inv!$A$1:$A$1267,$B565,inv!$T$1:$T$1267,$A565,inv!$U$1:$U$1267,'DIAS DE INVENTARIO TAT'!J$1)</f>
        <v>0</v>
      </c>
      <c r="K565">
        <f>+SUMIFS(inv!$D$1:$D$1267,inv!$A$1:$A$1267,$B565,inv!$T$1:$T$1267,$A565,inv!$U$1:$U$1267,'DIAS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+SUMIFS(inv!$D$1:$D$1267,inv!$A$1:$A$1267,$B566,inv!$T$1:$T$1267,$A566,inv!$U$1:$U$1267,'DIAS DE INVENTARIO TAT'!E$1)</f>
        <v>0</v>
      </c>
      <c r="F566">
        <f>+SUMIFS(inv!$D$1:$D$1267,inv!$A$1:$A$1267,$B566,inv!$T$1:$T$1267,$A566,inv!$U$1:$U$1267,'DIAS DE INVENTARIO TAT'!F$1)</f>
        <v>0</v>
      </c>
      <c r="G566">
        <f>+SUMIFS(inv!$D$1:$D$1267,inv!$A$1:$A$1267,$B566,inv!$T$1:$T$1267,$A566,inv!$U$1:$U$1267,'DIAS DE INVENTARIO TAT'!G$1)</f>
        <v>0</v>
      </c>
      <c r="H566">
        <f>+SUMIFS(inv!$D$1:$D$1267,inv!$A$1:$A$1267,$B566,inv!$T$1:$T$1267,$A566,inv!$U$1:$U$1267,'DIAS DE INVENTARIO TAT'!H$1)</f>
        <v>0</v>
      </c>
      <c r="I566">
        <f>+SUMIFS(inv!$D$1:$D$1267,inv!$A$1:$A$1267,$B566,inv!$T$1:$T$1267,$A566,inv!$U$1:$U$1267,'DIAS DE INVENTARIO TAT'!I$1)</f>
        <v>0</v>
      </c>
      <c r="J566">
        <f>+SUMIFS(inv!$D$1:$D$1267,inv!$A$1:$A$1267,$B566,inv!$T$1:$T$1267,$A566,inv!$U$1:$U$1267,'DIAS DE INVENTARIO TAT'!J$1)</f>
        <v>0</v>
      </c>
      <c r="K566">
        <f>+SUMIFS(inv!$D$1:$D$1267,inv!$A$1:$A$1267,$B566,inv!$T$1:$T$1267,$A566,inv!$U$1:$U$1267,'DIAS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+SUMIFS(inv!$D$1:$D$1267,inv!$A$1:$A$1267,$B567,inv!$T$1:$T$1267,$A567,inv!$U$1:$U$1267,'DIAS DE INVENTARIO TAT'!E$1)</f>
        <v>0</v>
      </c>
      <c r="F567">
        <f>+SUMIFS(inv!$D$1:$D$1267,inv!$A$1:$A$1267,$B567,inv!$T$1:$T$1267,$A567,inv!$U$1:$U$1267,'DIAS DE INVENTARIO TAT'!F$1)</f>
        <v>0</v>
      </c>
      <c r="G567">
        <f>+SUMIFS(inv!$D$1:$D$1267,inv!$A$1:$A$1267,$B567,inv!$T$1:$T$1267,$A567,inv!$U$1:$U$1267,'DIAS DE INVENTARIO TAT'!G$1)</f>
        <v>0</v>
      </c>
      <c r="H567">
        <f>+SUMIFS(inv!$D$1:$D$1267,inv!$A$1:$A$1267,$B567,inv!$T$1:$T$1267,$A567,inv!$U$1:$U$1267,'DIAS DE INVENTARIO TAT'!H$1)</f>
        <v>0</v>
      </c>
      <c r="I567">
        <f>+SUMIFS(inv!$D$1:$D$1267,inv!$A$1:$A$1267,$B567,inv!$T$1:$T$1267,$A567,inv!$U$1:$U$1267,'DIAS DE INVENTARIO TAT'!I$1)</f>
        <v>0</v>
      </c>
      <c r="J567">
        <f>+SUMIFS(inv!$D$1:$D$1267,inv!$A$1:$A$1267,$B567,inv!$T$1:$T$1267,$A567,inv!$U$1:$U$1267,'DIAS DE INVENTARIO TAT'!J$1)</f>
        <v>0</v>
      </c>
      <c r="K567">
        <f>+SUMIFS(inv!$D$1:$D$1267,inv!$A$1:$A$1267,$B567,inv!$T$1:$T$1267,$A567,inv!$U$1:$U$1267,'DIAS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+SUMIFS(inv!$D$1:$D$1267,inv!$A$1:$A$1267,$B568,inv!$T$1:$T$1267,$A568,inv!$U$1:$U$1267,'DIAS DE INVENTARIO TAT'!E$1)</f>
        <v>0</v>
      </c>
      <c r="F568">
        <f>+SUMIFS(inv!$D$1:$D$1267,inv!$A$1:$A$1267,$B568,inv!$T$1:$T$1267,$A568,inv!$U$1:$U$1267,'DIAS DE INVENTARIO TAT'!F$1)</f>
        <v>0</v>
      </c>
      <c r="G568">
        <f>+SUMIFS(inv!$D$1:$D$1267,inv!$A$1:$A$1267,$B568,inv!$T$1:$T$1267,$A568,inv!$U$1:$U$1267,'DIAS DE INVENTARIO TAT'!G$1)</f>
        <v>0</v>
      </c>
      <c r="H568">
        <f>+SUMIFS(inv!$D$1:$D$1267,inv!$A$1:$A$1267,$B568,inv!$T$1:$T$1267,$A568,inv!$U$1:$U$1267,'DIAS DE INVENTARIO TAT'!H$1)</f>
        <v>0</v>
      </c>
      <c r="I568">
        <f>+SUMIFS(inv!$D$1:$D$1267,inv!$A$1:$A$1267,$B568,inv!$T$1:$T$1267,$A568,inv!$U$1:$U$1267,'DIAS DE INVENTARIO TAT'!I$1)</f>
        <v>0</v>
      </c>
      <c r="J568">
        <f>+SUMIFS(inv!$D$1:$D$1267,inv!$A$1:$A$1267,$B568,inv!$T$1:$T$1267,$A568,inv!$U$1:$U$1267,'DIAS DE INVENTARIO TAT'!J$1)</f>
        <v>0</v>
      </c>
      <c r="K568">
        <f>+SUMIFS(inv!$D$1:$D$1267,inv!$A$1:$A$1267,$B568,inv!$T$1:$T$1267,$A568,inv!$U$1:$U$1267,'DIAS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+SUMIFS(inv!$D$1:$D$1267,inv!$A$1:$A$1267,$B569,inv!$T$1:$T$1267,$A569,inv!$U$1:$U$1267,'DIAS DE INVENTARIO TAT'!E$1)</f>
        <v>0</v>
      </c>
      <c r="F569">
        <f>+SUMIFS(inv!$D$1:$D$1267,inv!$A$1:$A$1267,$B569,inv!$T$1:$T$1267,$A569,inv!$U$1:$U$1267,'DIAS DE INVENTARIO TAT'!F$1)</f>
        <v>0</v>
      </c>
      <c r="G569">
        <f>+SUMIFS(inv!$D$1:$D$1267,inv!$A$1:$A$1267,$B569,inv!$T$1:$T$1267,$A569,inv!$U$1:$U$1267,'DIAS DE INVENTARIO TAT'!G$1)</f>
        <v>0</v>
      </c>
      <c r="H569">
        <f>+SUMIFS(inv!$D$1:$D$1267,inv!$A$1:$A$1267,$B569,inv!$T$1:$T$1267,$A569,inv!$U$1:$U$1267,'DIAS DE INVENTARIO TAT'!H$1)</f>
        <v>0</v>
      </c>
      <c r="I569">
        <f>+SUMIFS(inv!$D$1:$D$1267,inv!$A$1:$A$1267,$B569,inv!$T$1:$T$1267,$A569,inv!$U$1:$U$1267,'DIAS DE INVENTARIO TAT'!I$1)</f>
        <v>0</v>
      </c>
      <c r="J569">
        <f>+SUMIFS(inv!$D$1:$D$1267,inv!$A$1:$A$1267,$B569,inv!$T$1:$T$1267,$A569,inv!$U$1:$U$1267,'DIAS DE INVENTARIO TAT'!J$1)</f>
        <v>0</v>
      </c>
      <c r="K569">
        <f>+SUMIFS(inv!$D$1:$D$1267,inv!$A$1:$A$1267,$B569,inv!$T$1:$T$1267,$A569,inv!$U$1:$U$1267,'DIAS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+SUMIFS(inv!$D$1:$D$1267,inv!$A$1:$A$1267,$B570,inv!$T$1:$T$1267,$A570,inv!$U$1:$U$1267,'DIAS DE INVENTARIO TAT'!E$1)</f>
        <v>0</v>
      </c>
      <c r="F570">
        <f>+SUMIFS(inv!$D$1:$D$1267,inv!$A$1:$A$1267,$B570,inv!$T$1:$T$1267,$A570,inv!$U$1:$U$1267,'DIAS DE INVENTARIO TAT'!F$1)</f>
        <v>0</v>
      </c>
      <c r="G570">
        <f>+SUMIFS(inv!$D$1:$D$1267,inv!$A$1:$A$1267,$B570,inv!$T$1:$T$1267,$A570,inv!$U$1:$U$1267,'DIAS DE INVENTARIO TAT'!G$1)</f>
        <v>0</v>
      </c>
      <c r="H570">
        <f>+SUMIFS(inv!$D$1:$D$1267,inv!$A$1:$A$1267,$B570,inv!$T$1:$T$1267,$A570,inv!$U$1:$U$1267,'DIAS DE INVENTARIO TAT'!H$1)</f>
        <v>0</v>
      </c>
      <c r="I570">
        <f>+SUMIFS(inv!$D$1:$D$1267,inv!$A$1:$A$1267,$B570,inv!$T$1:$T$1267,$A570,inv!$U$1:$U$1267,'DIAS DE INVENTARIO TAT'!I$1)</f>
        <v>0</v>
      </c>
      <c r="J570">
        <f>+SUMIFS(inv!$D$1:$D$1267,inv!$A$1:$A$1267,$B570,inv!$T$1:$T$1267,$A570,inv!$U$1:$U$1267,'DIAS DE INVENTARIO TAT'!J$1)</f>
        <v>0</v>
      </c>
      <c r="K570">
        <f>+SUMIFS(inv!$D$1:$D$1267,inv!$A$1:$A$1267,$B570,inv!$T$1:$T$1267,$A570,inv!$U$1:$U$1267,'DIAS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+SUMIFS(inv!$D$1:$D$1267,inv!$A$1:$A$1267,$B571,inv!$T$1:$T$1267,$A571,inv!$U$1:$U$1267,'DIAS DE INVENTARIO TAT'!E$1)</f>
        <v>0</v>
      </c>
      <c r="F571">
        <f>+SUMIFS(inv!$D$1:$D$1267,inv!$A$1:$A$1267,$B571,inv!$T$1:$T$1267,$A571,inv!$U$1:$U$1267,'DIAS DE INVENTARIO TAT'!F$1)</f>
        <v>0</v>
      </c>
      <c r="G571">
        <f>+SUMIFS(inv!$D$1:$D$1267,inv!$A$1:$A$1267,$B571,inv!$T$1:$T$1267,$A571,inv!$U$1:$U$1267,'DIAS DE INVENTARIO TAT'!G$1)</f>
        <v>0</v>
      </c>
      <c r="H571">
        <f>+SUMIFS(inv!$D$1:$D$1267,inv!$A$1:$A$1267,$B571,inv!$T$1:$T$1267,$A571,inv!$U$1:$U$1267,'DIAS DE INVENTARIO TAT'!H$1)</f>
        <v>0</v>
      </c>
      <c r="I571">
        <f>+SUMIFS(inv!$D$1:$D$1267,inv!$A$1:$A$1267,$B571,inv!$T$1:$T$1267,$A571,inv!$U$1:$U$1267,'DIAS DE INVENTARIO TAT'!I$1)</f>
        <v>0</v>
      </c>
      <c r="J571">
        <f>+SUMIFS(inv!$D$1:$D$1267,inv!$A$1:$A$1267,$B571,inv!$T$1:$T$1267,$A571,inv!$U$1:$U$1267,'DIAS DE INVENTARIO TAT'!J$1)</f>
        <v>0</v>
      </c>
      <c r="K571">
        <f>+SUMIFS(inv!$D$1:$D$1267,inv!$A$1:$A$1267,$B571,inv!$T$1:$T$1267,$A571,inv!$U$1:$U$1267,'DIAS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+SUMIFS(inv!$D$1:$D$1267,inv!$A$1:$A$1267,$B572,inv!$T$1:$T$1267,$A572,inv!$U$1:$U$1267,'DIAS DE INVENTARIO TAT'!E$1)</f>
        <v>0</v>
      </c>
      <c r="F572">
        <f>+SUMIFS(inv!$D$1:$D$1267,inv!$A$1:$A$1267,$B572,inv!$T$1:$T$1267,$A572,inv!$U$1:$U$1267,'DIAS DE INVENTARIO TAT'!F$1)</f>
        <v>0</v>
      </c>
      <c r="G572">
        <f>+SUMIFS(inv!$D$1:$D$1267,inv!$A$1:$A$1267,$B572,inv!$T$1:$T$1267,$A572,inv!$U$1:$U$1267,'DIAS DE INVENTARIO TAT'!G$1)</f>
        <v>0</v>
      </c>
      <c r="H572">
        <f>+SUMIFS(inv!$D$1:$D$1267,inv!$A$1:$A$1267,$B572,inv!$T$1:$T$1267,$A572,inv!$U$1:$U$1267,'DIAS DE INVENTARIO TAT'!H$1)</f>
        <v>0</v>
      </c>
      <c r="I572">
        <f>+SUMIFS(inv!$D$1:$D$1267,inv!$A$1:$A$1267,$B572,inv!$T$1:$T$1267,$A572,inv!$U$1:$U$1267,'DIAS DE INVENTARIO TAT'!I$1)</f>
        <v>0</v>
      </c>
      <c r="J572">
        <f>+SUMIFS(inv!$D$1:$D$1267,inv!$A$1:$A$1267,$B572,inv!$T$1:$T$1267,$A572,inv!$U$1:$U$1267,'DIAS DE INVENTARIO TAT'!J$1)</f>
        <v>0</v>
      </c>
      <c r="K572">
        <f>+SUMIFS(inv!$D$1:$D$1267,inv!$A$1:$A$1267,$B572,inv!$T$1:$T$1267,$A572,inv!$U$1:$U$1267,'DIAS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+SUMIFS(inv!$D$1:$D$1267,inv!$A$1:$A$1267,$B573,inv!$T$1:$T$1267,$A573,inv!$U$1:$U$1267,'DIAS DE INVENTARIO TAT'!E$1)</f>
        <v>0</v>
      </c>
      <c r="F573">
        <f>+SUMIFS(inv!$D$1:$D$1267,inv!$A$1:$A$1267,$B573,inv!$T$1:$T$1267,$A573,inv!$U$1:$U$1267,'DIAS DE INVENTARIO TAT'!F$1)</f>
        <v>0</v>
      </c>
      <c r="G573">
        <f>+SUMIFS(inv!$D$1:$D$1267,inv!$A$1:$A$1267,$B573,inv!$T$1:$T$1267,$A573,inv!$U$1:$U$1267,'DIAS DE INVENTARIO TAT'!G$1)</f>
        <v>0</v>
      </c>
      <c r="H573">
        <f>+SUMIFS(inv!$D$1:$D$1267,inv!$A$1:$A$1267,$B573,inv!$T$1:$T$1267,$A573,inv!$U$1:$U$1267,'DIAS DE INVENTARIO TAT'!H$1)</f>
        <v>0</v>
      </c>
      <c r="I573">
        <f>+SUMIFS(inv!$D$1:$D$1267,inv!$A$1:$A$1267,$B573,inv!$T$1:$T$1267,$A573,inv!$U$1:$U$1267,'DIAS DE INVENTARIO TAT'!I$1)</f>
        <v>0</v>
      </c>
      <c r="J573">
        <f>+SUMIFS(inv!$D$1:$D$1267,inv!$A$1:$A$1267,$B573,inv!$T$1:$T$1267,$A573,inv!$U$1:$U$1267,'DIAS DE INVENTARIO TAT'!J$1)</f>
        <v>0</v>
      </c>
      <c r="K573">
        <f>+SUMIFS(inv!$D$1:$D$1267,inv!$A$1:$A$1267,$B573,inv!$T$1:$T$1267,$A573,inv!$U$1:$U$1267,'DIAS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+SUMIFS(inv!$D$1:$D$1267,inv!$A$1:$A$1267,$B574,inv!$T$1:$T$1267,$A574,inv!$U$1:$U$1267,'DIAS DE INVENTARIO TAT'!E$1)</f>
        <v>0</v>
      </c>
      <c r="F574">
        <f>+SUMIFS(inv!$D$1:$D$1267,inv!$A$1:$A$1267,$B574,inv!$T$1:$T$1267,$A574,inv!$U$1:$U$1267,'DIAS DE INVENTARIO TAT'!F$1)</f>
        <v>0</v>
      </c>
      <c r="G574">
        <f>+SUMIFS(inv!$D$1:$D$1267,inv!$A$1:$A$1267,$B574,inv!$T$1:$T$1267,$A574,inv!$U$1:$U$1267,'DIAS DE INVENTARIO TAT'!G$1)</f>
        <v>0</v>
      </c>
      <c r="H574">
        <f>+SUMIFS(inv!$D$1:$D$1267,inv!$A$1:$A$1267,$B574,inv!$T$1:$T$1267,$A574,inv!$U$1:$U$1267,'DIAS DE INVENTARIO TAT'!H$1)</f>
        <v>0</v>
      </c>
      <c r="I574">
        <f>+SUMIFS(inv!$D$1:$D$1267,inv!$A$1:$A$1267,$B574,inv!$T$1:$T$1267,$A574,inv!$U$1:$U$1267,'DIAS DE INVENTARIO TAT'!I$1)</f>
        <v>0</v>
      </c>
      <c r="J574">
        <f>+SUMIFS(inv!$D$1:$D$1267,inv!$A$1:$A$1267,$B574,inv!$T$1:$T$1267,$A574,inv!$U$1:$U$1267,'DIAS DE INVENTARIO TAT'!J$1)</f>
        <v>0</v>
      </c>
      <c r="K574">
        <f>+SUMIFS(inv!$D$1:$D$1267,inv!$A$1:$A$1267,$B574,inv!$T$1:$T$1267,$A574,inv!$U$1:$U$1267,'DIAS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+SUMIFS(inv!$D$1:$D$1267,inv!$A$1:$A$1267,$B575,inv!$T$1:$T$1267,$A575,inv!$U$1:$U$1267,'DIAS DE INVENTARIO TAT'!E$1)</f>
        <v>0</v>
      </c>
      <c r="F575">
        <f>+SUMIFS(inv!$D$1:$D$1267,inv!$A$1:$A$1267,$B575,inv!$T$1:$T$1267,$A575,inv!$U$1:$U$1267,'DIAS DE INVENTARIO TAT'!F$1)</f>
        <v>0</v>
      </c>
      <c r="G575">
        <f>+SUMIFS(inv!$D$1:$D$1267,inv!$A$1:$A$1267,$B575,inv!$T$1:$T$1267,$A575,inv!$U$1:$U$1267,'DIAS DE INVENTARIO TAT'!G$1)</f>
        <v>0</v>
      </c>
      <c r="H575">
        <f>+SUMIFS(inv!$D$1:$D$1267,inv!$A$1:$A$1267,$B575,inv!$T$1:$T$1267,$A575,inv!$U$1:$U$1267,'DIAS DE INVENTARIO TAT'!H$1)</f>
        <v>0</v>
      </c>
      <c r="I575">
        <f>+SUMIFS(inv!$D$1:$D$1267,inv!$A$1:$A$1267,$B575,inv!$T$1:$T$1267,$A575,inv!$U$1:$U$1267,'DIAS DE INVENTARIO TAT'!I$1)</f>
        <v>0</v>
      </c>
      <c r="J575">
        <f>+SUMIFS(inv!$D$1:$D$1267,inv!$A$1:$A$1267,$B575,inv!$T$1:$T$1267,$A575,inv!$U$1:$U$1267,'DIAS DE INVENTARIO TAT'!J$1)</f>
        <v>0</v>
      </c>
      <c r="K575">
        <f>+SUMIFS(inv!$D$1:$D$1267,inv!$A$1:$A$1267,$B575,inv!$T$1:$T$1267,$A575,inv!$U$1:$U$1267,'DIAS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+SUMIFS(inv!$D$1:$D$1267,inv!$A$1:$A$1267,$B576,inv!$T$1:$T$1267,$A576,inv!$U$1:$U$1267,'DIAS DE INVENTARIO TAT'!E$1)</f>
        <v>0</v>
      </c>
      <c r="F576">
        <f>+SUMIFS(inv!$D$1:$D$1267,inv!$A$1:$A$1267,$B576,inv!$T$1:$T$1267,$A576,inv!$U$1:$U$1267,'DIAS DE INVENTARIO TAT'!F$1)</f>
        <v>0</v>
      </c>
      <c r="G576">
        <f>+SUMIFS(inv!$D$1:$D$1267,inv!$A$1:$A$1267,$B576,inv!$T$1:$T$1267,$A576,inv!$U$1:$U$1267,'DIAS DE INVENTARIO TAT'!G$1)</f>
        <v>0</v>
      </c>
      <c r="H576">
        <f>+SUMIFS(inv!$D$1:$D$1267,inv!$A$1:$A$1267,$B576,inv!$T$1:$T$1267,$A576,inv!$U$1:$U$1267,'DIAS DE INVENTARIO TAT'!H$1)</f>
        <v>0</v>
      </c>
      <c r="I576">
        <f>+SUMIFS(inv!$D$1:$D$1267,inv!$A$1:$A$1267,$B576,inv!$T$1:$T$1267,$A576,inv!$U$1:$U$1267,'DIAS DE INVENTARIO TAT'!I$1)</f>
        <v>0</v>
      </c>
      <c r="J576">
        <f>+SUMIFS(inv!$D$1:$D$1267,inv!$A$1:$A$1267,$B576,inv!$T$1:$T$1267,$A576,inv!$U$1:$U$1267,'DIAS DE INVENTARIO TAT'!J$1)</f>
        <v>0</v>
      </c>
      <c r="K576">
        <f>+SUMIFS(inv!$D$1:$D$1267,inv!$A$1:$A$1267,$B576,inv!$T$1:$T$1267,$A576,inv!$U$1:$U$1267,'DIAS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+SUMIFS(inv!$D$1:$D$1267,inv!$A$1:$A$1267,$B577,inv!$T$1:$T$1267,$A577,inv!$U$1:$U$1267,'DIAS DE INVENTARIO TAT'!E$1)</f>
        <v>0</v>
      </c>
      <c r="F577">
        <f>+SUMIFS(inv!$D$1:$D$1267,inv!$A$1:$A$1267,$B577,inv!$T$1:$T$1267,$A577,inv!$U$1:$U$1267,'DIAS DE INVENTARIO TAT'!F$1)</f>
        <v>0</v>
      </c>
      <c r="G577">
        <f>+SUMIFS(inv!$D$1:$D$1267,inv!$A$1:$A$1267,$B577,inv!$T$1:$T$1267,$A577,inv!$U$1:$U$1267,'DIAS DE INVENTARIO TAT'!G$1)</f>
        <v>0</v>
      </c>
      <c r="H577">
        <f>+SUMIFS(inv!$D$1:$D$1267,inv!$A$1:$A$1267,$B577,inv!$T$1:$T$1267,$A577,inv!$U$1:$U$1267,'DIAS DE INVENTARIO TAT'!H$1)</f>
        <v>0</v>
      </c>
      <c r="I577">
        <f>+SUMIFS(inv!$D$1:$D$1267,inv!$A$1:$A$1267,$B577,inv!$T$1:$T$1267,$A577,inv!$U$1:$U$1267,'DIAS DE INVENTARIO TAT'!I$1)</f>
        <v>0</v>
      </c>
      <c r="J577">
        <f>+SUMIFS(inv!$D$1:$D$1267,inv!$A$1:$A$1267,$B577,inv!$T$1:$T$1267,$A577,inv!$U$1:$U$1267,'DIAS DE INVENTARIO TAT'!J$1)</f>
        <v>0</v>
      </c>
      <c r="K577">
        <f>+SUMIFS(inv!$D$1:$D$1267,inv!$A$1:$A$1267,$B577,inv!$T$1:$T$1267,$A577,inv!$U$1:$U$1267,'DIAS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+SUMIFS(inv!$D$1:$D$1267,inv!$A$1:$A$1267,$B578,inv!$T$1:$T$1267,$A578,inv!$U$1:$U$1267,'DIAS DE INVENTARIO TAT'!E$1)</f>
        <v>0</v>
      </c>
      <c r="F578">
        <f>+SUMIFS(inv!$D$1:$D$1267,inv!$A$1:$A$1267,$B578,inv!$T$1:$T$1267,$A578,inv!$U$1:$U$1267,'DIAS DE INVENTARIO TAT'!F$1)</f>
        <v>0</v>
      </c>
      <c r="G578">
        <f>+SUMIFS(inv!$D$1:$D$1267,inv!$A$1:$A$1267,$B578,inv!$T$1:$T$1267,$A578,inv!$U$1:$U$1267,'DIAS DE INVENTARIO TAT'!G$1)</f>
        <v>0</v>
      </c>
      <c r="H578">
        <f>+SUMIFS(inv!$D$1:$D$1267,inv!$A$1:$A$1267,$B578,inv!$T$1:$T$1267,$A578,inv!$U$1:$U$1267,'DIAS DE INVENTARIO TAT'!H$1)</f>
        <v>0</v>
      </c>
      <c r="I578">
        <f>+SUMIFS(inv!$D$1:$D$1267,inv!$A$1:$A$1267,$B578,inv!$T$1:$T$1267,$A578,inv!$U$1:$U$1267,'DIAS DE INVENTARIO TAT'!I$1)</f>
        <v>0</v>
      </c>
      <c r="J578">
        <f>+SUMIFS(inv!$D$1:$D$1267,inv!$A$1:$A$1267,$B578,inv!$T$1:$T$1267,$A578,inv!$U$1:$U$1267,'DIAS DE INVENTARIO TAT'!J$1)</f>
        <v>0</v>
      </c>
      <c r="K578">
        <f>+SUMIFS(inv!$D$1:$D$1267,inv!$A$1:$A$1267,$B578,inv!$T$1:$T$1267,$A578,inv!$U$1:$U$1267,'DIAS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+SUMIFS(inv!$D$1:$D$1267,inv!$A$1:$A$1267,$B579,inv!$T$1:$T$1267,$A579,inv!$U$1:$U$1267,'DIAS DE INVENTARIO TAT'!E$1)</f>
        <v>0</v>
      </c>
      <c r="F579">
        <f>+SUMIFS(inv!$D$1:$D$1267,inv!$A$1:$A$1267,$B579,inv!$T$1:$T$1267,$A579,inv!$U$1:$U$1267,'DIAS DE INVENTARIO TAT'!F$1)</f>
        <v>0</v>
      </c>
      <c r="G579">
        <f>+SUMIFS(inv!$D$1:$D$1267,inv!$A$1:$A$1267,$B579,inv!$T$1:$T$1267,$A579,inv!$U$1:$U$1267,'DIAS DE INVENTARIO TAT'!G$1)</f>
        <v>0</v>
      </c>
      <c r="H579">
        <f>+SUMIFS(inv!$D$1:$D$1267,inv!$A$1:$A$1267,$B579,inv!$T$1:$T$1267,$A579,inv!$U$1:$U$1267,'DIAS DE INVENTARIO TAT'!H$1)</f>
        <v>0</v>
      </c>
      <c r="I579">
        <f>+SUMIFS(inv!$D$1:$D$1267,inv!$A$1:$A$1267,$B579,inv!$T$1:$T$1267,$A579,inv!$U$1:$U$1267,'DIAS DE INVENTARIO TAT'!I$1)</f>
        <v>0</v>
      </c>
      <c r="J579">
        <f>+SUMIFS(inv!$D$1:$D$1267,inv!$A$1:$A$1267,$B579,inv!$T$1:$T$1267,$A579,inv!$U$1:$U$1267,'DIAS DE INVENTARIO TAT'!J$1)</f>
        <v>0</v>
      </c>
      <c r="K579">
        <f>+SUMIFS(inv!$D$1:$D$1267,inv!$A$1:$A$1267,$B579,inv!$T$1:$T$1267,$A579,inv!$U$1:$U$1267,'DIAS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+SUMIFS(inv!$D$1:$D$1267,inv!$A$1:$A$1267,$B580,inv!$T$1:$T$1267,$A580,inv!$U$1:$U$1267,'DIAS DE INVENTARIO TAT'!E$1)</f>
        <v>0</v>
      </c>
      <c r="F580">
        <f>+SUMIFS(inv!$D$1:$D$1267,inv!$A$1:$A$1267,$B580,inv!$T$1:$T$1267,$A580,inv!$U$1:$U$1267,'DIAS DE INVENTARIO TAT'!F$1)</f>
        <v>0</v>
      </c>
      <c r="G580">
        <f>+SUMIFS(inv!$D$1:$D$1267,inv!$A$1:$A$1267,$B580,inv!$T$1:$T$1267,$A580,inv!$U$1:$U$1267,'DIAS DE INVENTARIO TAT'!G$1)</f>
        <v>0</v>
      </c>
      <c r="H580">
        <f>+SUMIFS(inv!$D$1:$D$1267,inv!$A$1:$A$1267,$B580,inv!$T$1:$T$1267,$A580,inv!$U$1:$U$1267,'DIAS DE INVENTARIO TAT'!H$1)</f>
        <v>0</v>
      </c>
      <c r="I580">
        <f>+SUMIFS(inv!$D$1:$D$1267,inv!$A$1:$A$1267,$B580,inv!$T$1:$T$1267,$A580,inv!$U$1:$U$1267,'DIAS DE INVENTARIO TAT'!I$1)</f>
        <v>0</v>
      </c>
      <c r="J580">
        <f>+SUMIFS(inv!$D$1:$D$1267,inv!$A$1:$A$1267,$B580,inv!$T$1:$T$1267,$A580,inv!$U$1:$U$1267,'DIAS DE INVENTARIO TAT'!J$1)</f>
        <v>0</v>
      </c>
      <c r="K580">
        <f>+SUMIFS(inv!$D$1:$D$1267,inv!$A$1:$A$1267,$B580,inv!$T$1:$T$1267,$A580,inv!$U$1:$U$1267,'DIAS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+SUMIFS(inv!$D$1:$D$1267,inv!$A$1:$A$1267,$B581,inv!$T$1:$T$1267,$A581,inv!$U$1:$U$1267,'DIAS DE INVENTARIO TAT'!E$1)</f>
        <v>0</v>
      </c>
      <c r="F581">
        <f>+SUMIFS(inv!$D$1:$D$1267,inv!$A$1:$A$1267,$B581,inv!$T$1:$T$1267,$A581,inv!$U$1:$U$1267,'DIAS DE INVENTARIO TAT'!F$1)</f>
        <v>0</v>
      </c>
      <c r="G581">
        <f>+SUMIFS(inv!$D$1:$D$1267,inv!$A$1:$A$1267,$B581,inv!$T$1:$T$1267,$A581,inv!$U$1:$U$1267,'DIAS DE INVENTARIO TAT'!G$1)</f>
        <v>0</v>
      </c>
      <c r="H581">
        <f>+SUMIFS(inv!$D$1:$D$1267,inv!$A$1:$A$1267,$B581,inv!$T$1:$T$1267,$A581,inv!$U$1:$U$1267,'DIAS DE INVENTARIO TAT'!H$1)</f>
        <v>0</v>
      </c>
      <c r="I581">
        <f>+SUMIFS(inv!$D$1:$D$1267,inv!$A$1:$A$1267,$B581,inv!$T$1:$T$1267,$A581,inv!$U$1:$U$1267,'DIAS DE INVENTARIO TAT'!I$1)</f>
        <v>0</v>
      </c>
      <c r="J581">
        <f>+SUMIFS(inv!$D$1:$D$1267,inv!$A$1:$A$1267,$B581,inv!$T$1:$T$1267,$A581,inv!$U$1:$U$1267,'DIAS DE INVENTARIO TAT'!J$1)</f>
        <v>0</v>
      </c>
      <c r="K581">
        <f>+SUMIFS(inv!$D$1:$D$1267,inv!$A$1:$A$1267,$B581,inv!$T$1:$T$1267,$A581,inv!$U$1:$U$1267,'DIAS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+SUMIFS(inv!$D$1:$D$1267,inv!$A$1:$A$1267,$B582,inv!$T$1:$T$1267,$A582,inv!$U$1:$U$1267,'DIAS DE INVENTARIO TAT'!E$1)</f>
        <v>0</v>
      </c>
      <c r="F582">
        <f>+SUMIFS(inv!$D$1:$D$1267,inv!$A$1:$A$1267,$B582,inv!$T$1:$T$1267,$A582,inv!$U$1:$U$1267,'DIAS DE INVENTARIO TAT'!F$1)</f>
        <v>0</v>
      </c>
      <c r="G582">
        <f>+SUMIFS(inv!$D$1:$D$1267,inv!$A$1:$A$1267,$B582,inv!$T$1:$T$1267,$A582,inv!$U$1:$U$1267,'DIAS DE INVENTARIO TAT'!G$1)</f>
        <v>0</v>
      </c>
      <c r="H582">
        <f>+SUMIFS(inv!$D$1:$D$1267,inv!$A$1:$A$1267,$B582,inv!$T$1:$T$1267,$A582,inv!$U$1:$U$1267,'DIAS DE INVENTARIO TAT'!H$1)</f>
        <v>0</v>
      </c>
      <c r="I582">
        <f>+SUMIFS(inv!$D$1:$D$1267,inv!$A$1:$A$1267,$B582,inv!$T$1:$T$1267,$A582,inv!$U$1:$U$1267,'DIAS DE INVENTARIO TAT'!I$1)</f>
        <v>0</v>
      </c>
      <c r="J582">
        <f>+SUMIFS(inv!$D$1:$D$1267,inv!$A$1:$A$1267,$B582,inv!$T$1:$T$1267,$A582,inv!$U$1:$U$1267,'DIAS DE INVENTARIO TAT'!J$1)</f>
        <v>0</v>
      </c>
      <c r="K582">
        <f>+SUMIFS(inv!$D$1:$D$1267,inv!$A$1:$A$1267,$B582,inv!$T$1:$T$1267,$A582,inv!$U$1:$U$1267,'DIAS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+SUMIFS(inv!$D$1:$D$1267,inv!$A$1:$A$1267,$B583,inv!$T$1:$T$1267,$A583,inv!$U$1:$U$1267,'DIAS DE INVENTARIO TAT'!E$1)</f>
        <v>0</v>
      </c>
      <c r="F583">
        <f>+SUMIFS(inv!$D$1:$D$1267,inv!$A$1:$A$1267,$B583,inv!$T$1:$T$1267,$A583,inv!$U$1:$U$1267,'DIAS DE INVENTARIO TAT'!F$1)</f>
        <v>0</v>
      </c>
      <c r="G583">
        <f>+SUMIFS(inv!$D$1:$D$1267,inv!$A$1:$A$1267,$B583,inv!$T$1:$T$1267,$A583,inv!$U$1:$U$1267,'DIAS DE INVENTARIO TAT'!G$1)</f>
        <v>0</v>
      </c>
      <c r="H583">
        <f>+SUMIFS(inv!$D$1:$D$1267,inv!$A$1:$A$1267,$B583,inv!$T$1:$T$1267,$A583,inv!$U$1:$U$1267,'DIAS DE INVENTARIO TAT'!H$1)</f>
        <v>0</v>
      </c>
      <c r="I583">
        <f>+SUMIFS(inv!$D$1:$D$1267,inv!$A$1:$A$1267,$B583,inv!$T$1:$T$1267,$A583,inv!$U$1:$U$1267,'DIAS DE INVENTARIO TAT'!I$1)</f>
        <v>0</v>
      </c>
      <c r="J583">
        <f>+SUMIFS(inv!$D$1:$D$1267,inv!$A$1:$A$1267,$B583,inv!$T$1:$T$1267,$A583,inv!$U$1:$U$1267,'DIAS DE INVENTARIO TAT'!J$1)</f>
        <v>0</v>
      </c>
      <c r="K583">
        <f>+SUMIFS(inv!$D$1:$D$1267,inv!$A$1:$A$1267,$B583,inv!$T$1:$T$1267,$A583,inv!$U$1:$U$1267,'DIAS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+SUMIFS(inv!$D$1:$D$1267,inv!$A$1:$A$1267,$B584,inv!$T$1:$T$1267,$A584,inv!$U$1:$U$1267,'DIAS DE INVENTARIO TAT'!E$1)</f>
        <v>0</v>
      </c>
      <c r="F584">
        <f>+SUMIFS(inv!$D$1:$D$1267,inv!$A$1:$A$1267,$B584,inv!$T$1:$T$1267,$A584,inv!$U$1:$U$1267,'DIAS DE INVENTARIO TAT'!F$1)</f>
        <v>0</v>
      </c>
      <c r="G584">
        <f>+SUMIFS(inv!$D$1:$D$1267,inv!$A$1:$A$1267,$B584,inv!$T$1:$T$1267,$A584,inv!$U$1:$U$1267,'DIAS DE INVENTARIO TAT'!G$1)</f>
        <v>0</v>
      </c>
      <c r="H584">
        <f>+SUMIFS(inv!$D$1:$D$1267,inv!$A$1:$A$1267,$B584,inv!$T$1:$T$1267,$A584,inv!$U$1:$U$1267,'DIAS DE INVENTARIO TAT'!H$1)</f>
        <v>0</v>
      </c>
      <c r="I584">
        <f>+SUMIFS(inv!$D$1:$D$1267,inv!$A$1:$A$1267,$B584,inv!$T$1:$T$1267,$A584,inv!$U$1:$U$1267,'DIAS DE INVENTARIO TAT'!I$1)</f>
        <v>0</v>
      </c>
      <c r="J584">
        <f>+SUMIFS(inv!$D$1:$D$1267,inv!$A$1:$A$1267,$B584,inv!$T$1:$T$1267,$A584,inv!$U$1:$U$1267,'DIAS DE INVENTARIO TAT'!J$1)</f>
        <v>0</v>
      </c>
      <c r="K584">
        <f>+SUMIFS(inv!$D$1:$D$1267,inv!$A$1:$A$1267,$B584,inv!$T$1:$T$1267,$A584,inv!$U$1:$U$1267,'DIAS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+SUMIFS(inv!$D$1:$D$1267,inv!$A$1:$A$1267,$B585,inv!$T$1:$T$1267,$A585,inv!$U$1:$U$1267,'DIAS DE INVENTARIO TAT'!E$1)</f>
        <v>0</v>
      </c>
      <c r="F585">
        <f>+SUMIFS(inv!$D$1:$D$1267,inv!$A$1:$A$1267,$B585,inv!$T$1:$T$1267,$A585,inv!$U$1:$U$1267,'DIAS DE INVENTARIO TAT'!F$1)</f>
        <v>0</v>
      </c>
      <c r="G585">
        <f>+SUMIFS(inv!$D$1:$D$1267,inv!$A$1:$A$1267,$B585,inv!$T$1:$T$1267,$A585,inv!$U$1:$U$1267,'DIAS DE INVENTARIO TAT'!G$1)</f>
        <v>0</v>
      </c>
      <c r="H585">
        <f>+SUMIFS(inv!$D$1:$D$1267,inv!$A$1:$A$1267,$B585,inv!$T$1:$T$1267,$A585,inv!$U$1:$U$1267,'DIAS DE INVENTARIO TAT'!H$1)</f>
        <v>0</v>
      </c>
      <c r="I585">
        <f>+SUMIFS(inv!$D$1:$D$1267,inv!$A$1:$A$1267,$B585,inv!$T$1:$T$1267,$A585,inv!$U$1:$U$1267,'DIAS DE INVENTARIO TAT'!I$1)</f>
        <v>0</v>
      </c>
      <c r="J585">
        <f>+SUMIFS(inv!$D$1:$D$1267,inv!$A$1:$A$1267,$B585,inv!$T$1:$T$1267,$A585,inv!$U$1:$U$1267,'DIAS DE INVENTARIO TAT'!J$1)</f>
        <v>0</v>
      </c>
      <c r="K585">
        <f>+SUMIFS(inv!$D$1:$D$1267,inv!$A$1:$A$1267,$B585,inv!$T$1:$T$1267,$A585,inv!$U$1:$U$1267,'DIAS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+SUMIFS(inv!$D$1:$D$1267,inv!$A$1:$A$1267,$B586,inv!$T$1:$T$1267,$A586,inv!$U$1:$U$1267,'DIAS DE INVENTARIO TAT'!E$1)</f>
        <v>0</v>
      </c>
      <c r="F586">
        <f>+SUMIFS(inv!$D$1:$D$1267,inv!$A$1:$A$1267,$B586,inv!$T$1:$T$1267,$A586,inv!$U$1:$U$1267,'DIAS DE INVENTARIO TAT'!F$1)</f>
        <v>0</v>
      </c>
      <c r="G586">
        <f>+SUMIFS(inv!$D$1:$D$1267,inv!$A$1:$A$1267,$B586,inv!$T$1:$T$1267,$A586,inv!$U$1:$U$1267,'DIAS DE INVENTARIO TAT'!G$1)</f>
        <v>0</v>
      </c>
      <c r="H586">
        <f>+SUMIFS(inv!$D$1:$D$1267,inv!$A$1:$A$1267,$B586,inv!$T$1:$T$1267,$A586,inv!$U$1:$U$1267,'DIAS DE INVENTARIO TAT'!H$1)</f>
        <v>0</v>
      </c>
      <c r="I586">
        <f>+SUMIFS(inv!$D$1:$D$1267,inv!$A$1:$A$1267,$B586,inv!$T$1:$T$1267,$A586,inv!$U$1:$U$1267,'DIAS DE INVENTARIO TAT'!I$1)</f>
        <v>0</v>
      </c>
      <c r="J586">
        <f>+SUMIFS(inv!$D$1:$D$1267,inv!$A$1:$A$1267,$B586,inv!$T$1:$T$1267,$A586,inv!$U$1:$U$1267,'DIAS DE INVENTARIO TAT'!J$1)</f>
        <v>0</v>
      </c>
      <c r="K586">
        <f>+SUMIFS(inv!$D$1:$D$1267,inv!$A$1:$A$1267,$B586,inv!$T$1:$T$1267,$A586,inv!$U$1:$U$1267,'DIAS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+SUMIFS(inv!$D$1:$D$1267,inv!$A$1:$A$1267,$B587,inv!$T$1:$T$1267,$A587,inv!$U$1:$U$1267,'DIAS DE INVENTARIO TAT'!E$1)</f>
        <v>0</v>
      </c>
      <c r="F587">
        <f>+SUMIFS(inv!$D$1:$D$1267,inv!$A$1:$A$1267,$B587,inv!$T$1:$T$1267,$A587,inv!$U$1:$U$1267,'DIAS DE INVENTARIO TAT'!F$1)</f>
        <v>0</v>
      </c>
      <c r="G587">
        <f>+SUMIFS(inv!$D$1:$D$1267,inv!$A$1:$A$1267,$B587,inv!$T$1:$T$1267,$A587,inv!$U$1:$U$1267,'DIAS DE INVENTARIO TAT'!G$1)</f>
        <v>0</v>
      </c>
      <c r="H587">
        <f>+SUMIFS(inv!$D$1:$D$1267,inv!$A$1:$A$1267,$B587,inv!$T$1:$T$1267,$A587,inv!$U$1:$U$1267,'DIAS DE INVENTARIO TAT'!H$1)</f>
        <v>0</v>
      </c>
      <c r="I587">
        <f>+SUMIFS(inv!$D$1:$D$1267,inv!$A$1:$A$1267,$B587,inv!$T$1:$T$1267,$A587,inv!$U$1:$U$1267,'DIAS DE INVENTARIO TAT'!I$1)</f>
        <v>0</v>
      </c>
      <c r="J587">
        <f>+SUMIFS(inv!$D$1:$D$1267,inv!$A$1:$A$1267,$B587,inv!$T$1:$T$1267,$A587,inv!$U$1:$U$1267,'DIAS DE INVENTARIO TAT'!J$1)</f>
        <v>0</v>
      </c>
      <c r="K587">
        <f>+SUMIFS(inv!$D$1:$D$1267,inv!$A$1:$A$1267,$B587,inv!$T$1:$T$1267,$A587,inv!$U$1:$U$1267,'DIAS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+SUMIFS(inv!$D$1:$D$1267,inv!$A$1:$A$1267,$B588,inv!$T$1:$T$1267,$A588,inv!$U$1:$U$1267,'DIAS DE INVENTARIO TAT'!E$1)</f>
        <v>0</v>
      </c>
      <c r="F588">
        <f>+SUMIFS(inv!$D$1:$D$1267,inv!$A$1:$A$1267,$B588,inv!$T$1:$T$1267,$A588,inv!$U$1:$U$1267,'DIAS DE INVENTARIO TAT'!F$1)</f>
        <v>0</v>
      </c>
      <c r="G588">
        <f>+SUMIFS(inv!$D$1:$D$1267,inv!$A$1:$A$1267,$B588,inv!$T$1:$T$1267,$A588,inv!$U$1:$U$1267,'DIAS DE INVENTARIO TAT'!G$1)</f>
        <v>0</v>
      </c>
      <c r="H588">
        <f>+SUMIFS(inv!$D$1:$D$1267,inv!$A$1:$A$1267,$B588,inv!$T$1:$T$1267,$A588,inv!$U$1:$U$1267,'DIAS DE INVENTARIO TAT'!H$1)</f>
        <v>0</v>
      </c>
      <c r="I588">
        <f>+SUMIFS(inv!$D$1:$D$1267,inv!$A$1:$A$1267,$B588,inv!$T$1:$T$1267,$A588,inv!$U$1:$U$1267,'DIAS DE INVENTARIO TAT'!I$1)</f>
        <v>0</v>
      </c>
      <c r="J588">
        <f>+SUMIFS(inv!$D$1:$D$1267,inv!$A$1:$A$1267,$B588,inv!$T$1:$T$1267,$A588,inv!$U$1:$U$1267,'DIAS DE INVENTARIO TAT'!J$1)</f>
        <v>0</v>
      </c>
      <c r="K588">
        <f>+SUMIFS(inv!$D$1:$D$1267,inv!$A$1:$A$1267,$B588,inv!$T$1:$T$1267,$A588,inv!$U$1:$U$1267,'DIAS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+SUMIFS(inv!$D$1:$D$1267,inv!$A$1:$A$1267,$B589,inv!$T$1:$T$1267,$A589,inv!$U$1:$U$1267,'DIAS DE INVENTARIO TAT'!E$1)</f>
        <v>0</v>
      </c>
      <c r="F589">
        <f>+SUMIFS(inv!$D$1:$D$1267,inv!$A$1:$A$1267,$B589,inv!$T$1:$T$1267,$A589,inv!$U$1:$U$1267,'DIAS DE INVENTARIO TAT'!F$1)</f>
        <v>0</v>
      </c>
      <c r="G589">
        <f>+SUMIFS(inv!$D$1:$D$1267,inv!$A$1:$A$1267,$B589,inv!$T$1:$T$1267,$A589,inv!$U$1:$U$1267,'DIAS DE INVENTARIO TAT'!G$1)</f>
        <v>0</v>
      </c>
      <c r="H589">
        <f>+SUMIFS(inv!$D$1:$D$1267,inv!$A$1:$A$1267,$B589,inv!$T$1:$T$1267,$A589,inv!$U$1:$U$1267,'DIAS DE INVENTARIO TAT'!H$1)</f>
        <v>0</v>
      </c>
      <c r="I589">
        <f>+SUMIFS(inv!$D$1:$D$1267,inv!$A$1:$A$1267,$B589,inv!$T$1:$T$1267,$A589,inv!$U$1:$U$1267,'DIAS DE INVENTARIO TAT'!I$1)</f>
        <v>0</v>
      </c>
      <c r="J589">
        <f>+SUMIFS(inv!$D$1:$D$1267,inv!$A$1:$A$1267,$B589,inv!$T$1:$T$1267,$A589,inv!$U$1:$U$1267,'DIAS DE INVENTARIO TAT'!J$1)</f>
        <v>0</v>
      </c>
      <c r="K589">
        <f>+SUMIFS(inv!$D$1:$D$1267,inv!$A$1:$A$1267,$B589,inv!$T$1:$T$1267,$A589,inv!$U$1:$U$1267,'DIAS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+SUMIFS(inv!$D$1:$D$1267,inv!$A$1:$A$1267,$B590,inv!$T$1:$T$1267,$A590,inv!$U$1:$U$1267,'DIAS DE INVENTARIO TAT'!E$1)</f>
        <v>0</v>
      </c>
      <c r="F590">
        <f>+SUMIFS(inv!$D$1:$D$1267,inv!$A$1:$A$1267,$B590,inv!$T$1:$T$1267,$A590,inv!$U$1:$U$1267,'DIAS DE INVENTARIO TAT'!F$1)</f>
        <v>0</v>
      </c>
      <c r="G590">
        <f>+SUMIFS(inv!$D$1:$D$1267,inv!$A$1:$A$1267,$B590,inv!$T$1:$T$1267,$A590,inv!$U$1:$U$1267,'DIAS DE INVENTARIO TAT'!G$1)</f>
        <v>0</v>
      </c>
      <c r="H590">
        <f>+SUMIFS(inv!$D$1:$D$1267,inv!$A$1:$A$1267,$B590,inv!$T$1:$T$1267,$A590,inv!$U$1:$U$1267,'DIAS DE INVENTARIO TAT'!H$1)</f>
        <v>0</v>
      </c>
      <c r="I590">
        <f>+SUMIFS(inv!$D$1:$D$1267,inv!$A$1:$A$1267,$B590,inv!$T$1:$T$1267,$A590,inv!$U$1:$U$1267,'DIAS DE INVENTARIO TAT'!I$1)</f>
        <v>0</v>
      </c>
      <c r="J590">
        <f>+SUMIFS(inv!$D$1:$D$1267,inv!$A$1:$A$1267,$B590,inv!$T$1:$T$1267,$A590,inv!$U$1:$U$1267,'DIAS DE INVENTARIO TAT'!J$1)</f>
        <v>0</v>
      </c>
      <c r="K590">
        <f>+SUMIFS(inv!$D$1:$D$1267,inv!$A$1:$A$1267,$B590,inv!$T$1:$T$1267,$A590,inv!$U$1:$U$1267,'DIAS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+SUMIFS(inv!$D$1:$D$1267,inv!$A$1:$A$1267,$B591,inv!$T$1:$T$1267,$A591,inv!$U$1:$U$1267,'DIAS DE INVENTARIO TAT'!E$1)</f>
        <v>0</v>
      </c>
      <c r="F591">
        <f>+SUMIFS(inv!$D$1:$D$1267,inv!$A$1:$A$1267,$B591,inv!$T$1:$T$1267,$A591,inv!$U$1:$U$1267,'DIAS DE INVENTARIO TAT'!F$1)</f>
        <v>0</v>
      </c>
      <c r="G591">
        <f>+SUMIFS(inv!$D$1:$D$1267,inv!$A$1:$A$1267,$B591,inv!$T$1:$T$1267,$A591,inv!$U$1:$U$1267,'DIAS DE INVENTARIO TAT'!G$1)</f>
        <v>0</v>
      </c>
      <c r="H591">
        <f>+SUMIFS(inv!$D$1:$D$1267,inv!$A$1:$A$1267,$B591,inv!$T$1:$T$1267,$A591,inv!$U$1:$U$1267,'DIAS DE INVENTARIO TAT'!H$1)</f>
        <v>0</v>
      </c>
      <c r="I591">
        <f>+SUMIFS(inv!$D$1:$D$1267,inv!$A$1:$A$1267,$B591,inv!$T$1:$T$1267,$A591,inv!$U$1:$U$1267,'DIAS DE INVENTARIO TAT'!I$1)</f>
        <v>0</v>
      </c>
      <c r="J591">
        <f>+SUMIFS(inv!$D$1:$D$1267,inv!$A$1:$A$1267,$B591,inv!$T$1:$T$1267,$A591,inv!$U$1:$U$1267,'DIAS DE INVENTARIO TAT'!J$1)</f>
        <v>0</v>
      </c>
      <c r="K591">
        <f>+SUMIFS(inv!$D$1:$D$1267,inv!$A$1:$A$1267,$B591,inv!$T$1:$T$1267,$A591,inv!$U$1:$U$1267,'DIAS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+SUMIFS(inv!$D$1:$D$1267,inv!$A$1:$A$1267,$B592,inv!$T$1:$T$1267,$A592,inv!$U$1:$U$1267,'DIAS DE INVENTARIO TAT'!E$1)</f>
        <v>0</v>
      </c>
      <c r="F592">
        <f>+SUMIFS(inv!$D$1:$D$1267,inv!$A$1:$A$1267,$B592,inv!$T$1:$T$1267,$A592,inv!$U$1:$U$1267,'DIAS DE INVENTARIO TAT'!F$1)</f>
        <v>0</v>
      </c>
      <c r="G592">
        <f>+SUMIFS(inv!$D$1:$D$1267,inv!$A$1:$A$1267,$B592,inv!$T$1:$T$1267,$A592,inv!$U$1:$U$1267,'DIAS DE INVENTARIO TAT'!G$1)</f>
        <v>0</v>
      </c>
      <c r="H592">
        <f>+SUMIFS(inv!$D$1:$D$1267,inv!$A$1:$A$1267,$B592,inv!$T$1:$T$1267,$A592,inv!$U$1:$U$1267,'DIAS DE INVENTARIO TAT'!H$1)</f>
        <v>0</v>
      </c>
      <c r="I592">
        <f>+SUMIFS(inv!$D$1:$D$1267,inv!$A$1:$A$1267,$B592,inv!$T$1:$T$1267,$A592,inv!$U$1:$U$1267,'DIAS DE INVENTARIO TAT'!I$1)</f>
        <v>0</v>
      </c>
      <c r="J592">
        <f>+SUMIFS(inv!$D$1:$D$1267,inv!$A$1:$A$1267,$B592,inv!$T$1:$T$1267,$A592,inv!$U$1:$U$1267,'DIAS DE INVENTARIO TAT'!J$1)</f>
        <v>0</v>
      </c>
      <c r="K592">
        <f>+SUMIFS(inv!$D$1:$D$1267,inv!$A$1:$A$1267,$B592,inv!$T$1:$T$1267,$A592,inv!$U$1:$U$1267,'DIAS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+SUMIFS(inv!$D$1:$D$1267,inv!$A$1:$A$1267,$B593,inv!$T$1:$T$1267,$A593,inv!$U$1:$U$1267,'DIAS DE INVENTARIO TAT'!E$1)</f>
        <v>0</v>
      </c>
      <c r="F593">
        <f>+SUMIFS(inv!$D$1:$D$1267,inv!$A$1:$A$1267,$B593,inv!$T$1:$T$1267,$A593,inv!$U$1:$U$1267,'DIAS DE INVENTARIO TAT'!F$1)</f>
        <v>0</v>
      </c>
      <c r="G593">
        <f>+SUMIFS(inv!$D$1:$D$1267,inv!$A$1:$A$1267,$B593,inv!$T$1:$T$1267,$A593,inv!$U$1:$U$1267,'DIAS DE INVENTARIO TAT'!G$1)</f>
        <v>0</v>
      </c>
      <c r="H593">
        <f>+SUMIFS(inv!$D$1:$D$1267,inv!$A$1:$A$1267,$B593,inv!$T$1:$T$1267,$A593,inv!$U$1:$U$1267,'DIAS DE INVENTARIO TAT'!H$1)</f>
        <v>0</v>
      </c>
      <c r="I593">
        <f>+SUMIFS(inv!$D$1:$D$1267,inv!$A$1:$A$1267,$B593,inv!$T$1:$T$1267,$A593,inv!$U$1:$U$1267,'DIAS DE INVENTARIO TAT'!I$1)</f>
        <v>0</v>
      </c>
      <c r="J593">
        <f>+SUMIFS(inv!$D$1:$D$1267,inv!$A$1:$A$1267,$B593,inv!$T$1:$T$1267,$A593,inv!$U$1:$U$1267,'DIAS DE INVENTARIO TAT'!J$1)</f>
        <v>0</v>
      </c>
      <c r="K593">
        <f>+SUMIFS(inv!$D$1:$D$1267,inv!$A$1:$A$1267,$B593,inv!$T$1:$T$1267,$A593,inv!$U$1:$U$1267,'DIAS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+SUMIFS(inv!$D$1:$D$1267,inv!$A$1:$A$1267,$B594,inv!$T$1:$T$1267,$A594,inv!$U$1:$U$1267,'DIAS DE INVENTARIO TAT'!E$1)</f>
        <v>0</v>
      </c>
      <c r="F594">
        <f>+SUMIFS(inv!$D$1:$D$1267,inv!$A$1:$A$1267,$B594,inv!$T$1:$T$1267,$A594,inv!$U$1:$U$1267,'DIAS DE INVENTARIO TAT'!F$1)</f>
        <v>0</v>
      </c>
      <c r="G594">
        <f>+SUMIFS(inv!$D$1:$D$1267,inv!$A$1:$A$1267,$B594,inv!$T$1:$T$1267,$A594,inv!$U$1:$U$1267,'DIAS DE INVENTARIO TAT'!G$1)</f>
        <v>0</v>
      </c>
      <c r="H594">
        <f>+SUMIFS(inv!$D$1:$D$1267,inv!$A$1:$A$1267,$B594,inv!$T$1:$T$1267,$A594,inv!$U$1:$U$1267,'DIAS DE INVENTARIO TAT'!H$1)</f>
        <v>0</v>
      </c>
      <c r="I594">
        <f>+SUMIFS(inv!$D$1:$D$1267,inv!$A$1:$A$1267,$B594,inv!$T$1:$T$1267,$A594,inv!$U$1:$U$1267,'DIAS DE INVENTARIO TAT'!I$1)</f>
        <v>0</v>
      </c>
      <c r="J594">
        <f>+SUMIFS(inv!$D$1:$D$1267,inv!$A$1:$A$1267,$B594,inv!$T$1:$T$1267,$A594,inv!$U$1:$U$1267,'DIAS DE INVENTARIO TAT'!J$1)</f>
        <v>0</v>
      </c>
      <c r="K594">
        <f>+SUMIFS(inv!$D$1:$D$1267,inv!$A$1:$A$1267,$B594,inv!$T$1:$T$1267,$A594,inv!$U$1:$U$1267,'DIAS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+SUMIFS(inv!$D$1:$D$1267,inv!$A$1:$A$1267,$B595,inv!$T$1:$T$1267,$A595,inv!$U$1:$U$1267,'DIAS DE INVENTARIO TAT'!E$1)</f>
        <v>0</v>
      </c>
      <c r="F595">
        <f>+SUMIFS(inv!$D$1:$D$1267,inv!$A$1:$A$1267,$B595,inv!$T$1:$T$1267,$A595,inv!$U$1:$U$1267,'DIAS DE INVENTARIO TAT'!F$1)</f>
        <v>0</v>
      </c>
      <c r="G595">
        <f>+SUMIFS(inv!$D$1:$D$1267,inv!$A$1:$A$1267,$B595,inv!$T$1:$T$1267,$A595,inv!$U$1:$U$1267,'DIAS DE INVENTARIO TAT'!G$1)</f>
        <v>0</v>
      </c>
      <c r="H595">
        <f>+SUMIFS(inv!$D$1:$D$1267,inv!$A$1:$A$1267,$B595,inv!$T$1:$T$1267,$A595,inv!$U$1:$U$1267,'DIAS DE INVENTARIO TAT'!H$1)</f>
        <v>0</v>
      </c>
      <c r="I595">
        <f>+SUMIFS(inv!$D$1:$D$1267,inv!$A$1:$A$1267,$B595,inv!$T$1:$T$1267,$A595,inv!$U$1:$U$1267,'DIAS DE INVENTARIO TAT'!I$1)</f>
        <v>0</v>
      </c>
      <c r="J595">
        <f>+SUMIFS(inv!$D$1:$D$1267,inv!$A$1:$A$1267,$B595,inv!$T$1:$T$1267,$A595,inv!$U$1:$U$1267,'DIAS DE INVENTARIO TAT'!J$1)</f>
        <v>0</v>
      </c>
      <c r="K595">
        <f>+SUMIFS(inv!$D$1:$D$1267,inv!$A$1:$A$1267,$B595,inv!$T$1:$T$1267,$A595,inv!$U$1:$U$1267,'DIAS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+SUMIFS(inv!$D$1:$D$1267,inv!$A$1:$A$1267,$B596,inv!$T$1:$T$1267,$A596,inv!$U$1:$U$1267,'DIAS DE INVENTARIO TAT'!E$1)</f>
        <v>0</v>
      </c>
      <c r="F596">
        <f>+SUMIFS(inv!$D$1:$D$1267,inv!$A$1:$A$1267,$B596,inv!$T$1:$T$1267,$A596,inv!$U$1:$U$1267,'DIAS DE INVENTARIO TAT'!F$1)</f>
        <v>0</v>
      </c>
      <c r="G596">
        <f>+SUMIFS(inv!$D$1:$D$1267,inv!$A$1:$A$1267,$B596,inv!$T$1:$T$1267,$A596,inv!$U$1:$U$1267,'DIAS DE INVENTARIO TAT'!G$1)</f>
        <v>0</v>
      </c>
      <c r="H596">
        <f>+SUMIFS(inv!$D$1:$D$1267,inv!$A$1:$A$1267,$B596,inv!$T$1:$T$1267,$A596,inv!$U$1:$U$1267,'DIAS DE INVENTARIO TAT'!H$1)</f>
        <v>0</v>
      </c>
      <c r="I596">
        <f>+SUMIFS(inv!$D$1:$D$1267,inv!$A$1:$A$1267,$B596,inv!$T$1:$T$1267,$A596,inv!$U$1:$U$1267,'DIAS DE INVENTARIO TAT'!I$1)</f>
        <v>0</v>
      </c>
      <c r="J596">
        <f>+SUMIFS(inv!$D$1:$D$1267,inv!$A$1:$A$1267,$B596,inv!$T$1:$T$1267,$A596,inv!$U$1:$U$1267,'DIAS DE INVENTARIO TAT'!J$1)</f>
        <v>0</v>
      </c>
      <c r="K596">
        <f>+SUMIFS(inv!$D$1:$D$1267,inv!$A$1:$A$1267,$B596,inv!$T$1:$T$1267,$A596,inv!$U$1:$U$1267,'DIAS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+SUMIFS(inv!$D$1:$D$1267,inv!$A$1:$A$1267,$B597,inv!$T$1:$T$1267,$A597,inv!$U$1:$U$1267,'DIAS DE INVENTARIO TAT'!E$1)</f>
        <v>0</v>
      </c>
      <c r="F597">
        <f>+SUMIFS(inv!$D$1:$D$1267,inv!$A$1:$A$1267,$B597,inv!$T$1:$T$1267,$A597,inv!$U$1:$U$1267,'DIAS DE INVENTARIO TAT'!F$1)</f>
        <v>0</v>
      </c>
      <c r="G597">
        <f>+SUMIFS(inv!$D$1:$D$1267,inv!$A$1:$A$1267,$B597,inv!$T$1:$T$1267,$A597,inv!$U$1:$U$1267,'DIAS DE INVENTARIO TAT'!G$1)</f>
        <v>0</v>
      </c>
      <c r="H597">
        <f>+SUMIFS(inv!$D$1:$D$1267,inv!$A$1:$A$1267,$B597,inv!$T$1:$T$1267,$A597,inv!$U$1:$U$1267,'DIAS DE INVENTARIO TAT'!H$1)</f>
        <v>0</v>
      </c>
      <c r="I597">
        <f>+SUMIFS(inv!$D$1:$D$1267,inv!$A$1:$A$1267,$B597,inv!$T$1:$T$1267,$A597,inv!$U$1:$U$1267,'DIAS DE INVENTARIO TAT'!I$1)</f>
        <v>0</v>
      </c>
      <c r="J597">
        <f>+SUMIFS(inv!$D$1:$D$1267,inv!$A$1:$A$1267,$B597,inv!$T$1:$T$1267,$A597,inv!$U$1:$U$1267,'DIAS DE INVENTARIO TAT'!J$1)</f>
        <v>0</v>
      </c>
      <c r="K597">
        <f>+SUMIFS(inv!$D$1:$D$1267,inv!$A$1:$A$1267,$B597,inv!$T$1:$T$1267,$A597,inv!$U$1:$U$1267,'DIAS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+SUMIFS(inv!$D$1:$D$1267,inv!$A$1:$A$1267,$B598,inv!$T$1:$T$1267,$A598,inv!$U$1:$U$1267,'DIAS DE INVENTARIO TAT'!E$1)</f>
        <v>0</v>
      </c>
      <c r="F598">
        <f>+SUMIFS(inv!$D$1:$D$1267,inv!$A$1:$A$1267,$B598,inv!$T$1:$T$1267,$A598,inv!$U$1:$U$1267,'DIAS DE INVENTARIO TAT'!F$1)</f>
        <v>0</v>
      </c>
      <c r="G598">
        <f>+SUMIFS(inv!$D$1:$D$1267,inv!$A$1:$A$1267,$B598,inv!$T$1:$T$1267,$A598,inv!$U$1:$U$1267,'DIAS DE INVENTARIO TAT'!G$1)</f>
        <v>0</v>
      </c>
      <c r="H598">
        <f>+SUMIFS(inv!$D$1:$D$1267,inv!$A$1:$A$1267,$B598,inv!$T$1:$T$1267,$A598,inv!$U$1:$U$1267,'DIAS DE INVENTARIO TAT'!H$1)</f>
        <v>0</v>
      </c>
      <c r="I598">
        <f>+SUMIFS(inv!$D$1:$D$1267,inv!$A$1:$A$1267,$B598,inv!$T$1:$T$1267,$A598,inv!$U$1:$U$1267,'DIAS DE INVENTARIO TAT'!I$1)</f>
        <v>0</v>
      </c>
      <c r="J598">
        <f>+SUMIFS(inv!$D$1:$D$1267,inv!$A$1:$A$1267,$B598,inv!$T$1:$T$1267,$A598,inv!$U$1:$U$1267,'DIAS DE INVENTARIO TAT'!J$1)</f>
        <v>0</v>
      </c>
      <c r="K598">
        <f>+SUMIFS(inv!$D$1:$D$1267,inv!$A$1:$A$1267,$B598,inv!$T$1:$T$1267,$A598,inv!$U$1:$U$1267,'DIAS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+SUMIFS(inv!$D$1:$D$1267,inv!$A$1:$A$1267,$B599,inv!$T$1:$T$1267,$A599,inv!$U$1:$U$1267,'DIAS DE INVENTARIO TAT'!E$1)</f>
        <v>0</v>
      </c>
      <c r="F599">
        <f>+SUMIFS(inv!$D$1:$D$1267,inv!$A$1:$A$1267,$B599,inv!$T$1:$T$1267,$A599,inv!$U$1:$U$1267,'DIAS DE INVENTARIO TAT'!F$1)</f>
        <v>0</v>
      </c>
      <c r="G599">
        <f>+SUMIFS(inv!$D$1:$D$1267,inv!$A$1:$A$1267,$B599,inv!$T$1:$T$1267,$A599,inv!$U$1:$U$1267,'DIAS DE INVENTARIO TAT'!G$1)</f>
        <v>0</v>
      </c>
      <c r="H599">
        <f>+SUMIFS(inv!$D$1:$D$1267,inv!$A$1:$A$1267,$B599,inv!$T$1:$T$1267,$A599,inv!$U$1:$U$1267,'DIAS DE INVENTARIO TAT'!H$1)</f>
        <v>0</v>
      </c>
      <c r="I599">
        <f>+SUMIFS(inv!$D$1:$D$1267,inv!$A$1:$A$1267,$B599,inv!$T$1:$T$1267,$A599,inv!$U$1:$U$1267,'DIAS DE INVENTARIO TAT'!I$1)</f>
        <v>0</v>
      </c>
      <c r="J599">
        <f>+SUMIFS(inv!$D$1:$D$1267,inv!$A$1:$A$1267,$B599,inv!$T$1:$T$1267,$A599,inv!$U$1:$U$1267,'DIAS DE INVENTARIO TAT'!J$1)</f>
        <v>0</v>
      </c>
      <c r="K599">
        <f>+SUMIFS(inv!$D$1:$D$1267,inv!$A$1:$A$1267,$B599,inv!$T$1:$T$1267,$A599,inv!$U$1:$U$1267,'DIAS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+SUMIFS(inv!$D$1:$D$1267,inv!$A$1:$A$1267,$B600,inv!$T$1:$T$1267,$A600,inv!$U$1:$U$1267,'DIAS DE INVENTARIO TAT'!E$1)</f>
        <v>0</v>
      </c>
      <c r="F600">
        <f>+SUMIFS(inv!$D$1:$D$1267,inv!$A$1:$A$1267,$B600,inv!$T$1:$T$1267,$A600,inv!$U$1:$U$1267,'DIAS DE INVENTARIO TAT'!F$1)</f>
        <v>0</v>
      </c>
      <c r="G600">
        <f>+SUMIFS(inv!$D$1:$D$1267,inv!$A$1:$A$1267,$B600,inv!$T$1:$T$1267,$A600,inv!$U$1:$U$1267,'DIAS DE INVENTARIO TAT'!G$1)</f>
        <v>0</v>
      </c>
      <c r="H600">
        <f>+SUMIFS(inv!$D$1:$D$1267,inv!$A$1:$A$1267,$B600,inv!$T$1:$T$1267,$A600,inv!$U$1:$U$1267,'DIAS DE INVENTARIO TAT'!H$1)</f>
        <v>0</v>
      </c>
      <c r="I600">
        <f>+SUMIFS(inv!$D$1:$D$1267,inv!$A$1:$A$1267,$B600,inv!$T$1:$T$1267,$A600,inv!$U$1:$U$1267,'DIAS DE INVENTARIO TAT'!I$1)</f>
        <v>0</v>
      </c>
      <c r="J600">
        <f>+SUMIFS(inv!$D$1:$D$1267,inv!$A$1:$A$1267,$B600,inv!$T$1:$T$1267,$A600,inv!$U$1:$U$1267,'DIAS DE INVENTARIO TAT'!J$1)</f>
        <v>0</v>
      </c>
      <c r="K600">
        <f>+SUMIFS(inv!$D$1:$D$1267,inv!$A$1:$A$1267,$B600,inv!$T$1:$T$1267,$A600,inv!$U$1:$U$1267,'DIAS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+SUMIFS(inv!$D$1:$D$1267,inv!$A$1:$A$1267,$B601,inv!$T$1:$T$1267,$A601,inv!$U$1:$U$1267,'DIAS DE INVENTARIO TAT'!E$1)</f>
        <v>0</v>
      </c>
      <c r="F601">
        <f>+SUMIFS(inv!$D$1:$D$1267,inv!$A$1:$A$1267,$B601,inv!$T$1:$T$1267,$A601,inv!$U$1:$U$1267,'DIAS DE INVENTARIO TAT'!F$1)</f>
        <v>0</v>
      </c>
      <c r="G601">
        <f>+SUMIFS(inv!$D$1:$D$1267,inv!$A$1:$A$1267,$B601,inv!$T$1:$T$1267,$A601,inv!$U$1:$U$1267,'DIAS DE INVENTARIO TAT'!G$1)</f>
        <v>0</v>
      </c>
      <c r="H601">
        <f>+SUMIFS(inv!$D$1:$D$1267,inv!$A$1:$A$1267,$B601,inv!$T$1:$T$1267,$A601,inv!$U$1:$U$1267,'DIAS DE INVENTARIO TAT'!H$1)</f>
        <v>0</v>
      </c>
      <c r="I601">
        <f>+SUMIFS(inv!$D$1:$D$1267,inv!$A$1:$A$1267,$B601,inv!$T$1:$T$1267,$A601,inv!$U$1:$U$1267,'DIAS DE INVENTARIO TAT'!I$1)</f>
        <v>0</v>
      </c>
      <c r="J601">
        <f>+SUMIFS(inv!$D$1:$D$1267,inv!$A$1:$A$1267,$B601,inv!$T$1:$T$1267,$A601,inv!$U$1:$U$1267,'DIAS DE INVENTARIO TAT'!J$1)</f>
        <v>0</v>
      </c>
      <c r="K601">
        <f>+SUMIFS(inv!$D$1:$D$1267,inv!$A$1:$A$1267,$B601,inv!$T$1:$T$1267,$A601,inv!$U$1:$U$1267,'DIAS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+SUMIFS(inv!$D$1:$D$1267,inv!$A$1:$A$1267,$B602,inv!$T$1:$T$1267,$A602,inv!$U$1:$U$1267,'DIAS DE INVENTARIO TAT'!E$1)</f>
        <v>0</v>
      </c>
      <c r="F602">
        <f>+SUMIFS(inv!$D$1:$D$1267,inv!$A$1:$A$1267,$B602,inv!$T$1:$T$1267,$A602,inv!$U$1:$U$1267,'DIAS DE INVENTARIO TAT'!F$1)</f>
        <v>0</v>
      </c>
      <c r="G602">
        <f>+SUMIFS(inv!$D$1:$D$1267,inv!$A$1:$A$1267,$B602,inv!$T$1:$T$1267,$A602,inv!$U$1:$U$1267,'DIAS DE INVENTARIO TAT'!G$1)</f>
        <v>0</v>
      </c>
      <c r="H602">
        <f>+SUMIFS(inv!$D$1:$D$1267,inv!$A$1:$A$1267,$B602,inv!$T$1:$T$1267,$A602,inv!$U$1:$U$1267,'DIAS DE INVENTARIO TAT'!H$1)</f>
        <v>0</v>
      </c>
      <c r="I602">
        <f>+SUMIFS(inv!$D$1:$D$1267,inv!$A$1:$A$1267,$B602,inv!$T$1:$T$1267,$A602,inv!$U$1:$U$1267,'DIAS DE INVENTARIO TAT'!I$1)</f>
        <v>0</v>
      </c>
      <c r="J602">
        <f>+SUMIFS(inv!$D$1:$D$1267,inv!$A$1:$A$1267,$B602,inv!$T$1:$T$1267,$A602,inv!$U$1:$U$1267,'DIAS DE INVENTARIO TAT'!J$1)</f>
        <v>0</v>
      </c>
      <c r="K602">
        <f>+SUMIFS(inv!$D$1:$D$1267,inv!$A$1:$A$1267,$B602,inv!$T$1:$T$1267,$A602,inv!$U$1:$U$1267,'DIAS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+SUMIFS(inv!$D$1:$D$1267,inv!$A$1:$A$1267,$B603,inv!$T$1:$T$1267,$A603,inv!$U$1:$U$1267,'DIAS DE INVENTARIO TAT'!E$1)</f>
        <v>0</v>
      </c>
      <c r="F603">
        <f>+SUMIFS(inv!$D$1:$D$1267,inv!$A$1:$A$1267,$B603,inv!$T$1:$T$1267,$A603,inv!$U$1:$U$1267,'DIAS DE INVENTARIO TAT'!F$1)</f>
        <v>0</v>
      </c>
      <c r="G603">
        <f>+SUMIFS(inv!$D$1:$D$1267,inv!$A$1:$A$1267,$B603,inv!$T$1:$T$1267,$A603,inv!$U$1:$U$1267,'DIAS DE INVENTARIO TAT'!G$1)</f>
        <v>0</v>
      </c>
      <c r="H603">
        <f>+SUMIFS(inv!$D$1:$D$1267,inv!$A$1:$A$1267,$B603,inv!$T$1:$T$1267,$A603,inv!$U$1:$U$1267,'DIAS DE INVENTARIO TAT'!H$1)</f>
        <v>0</v>
      </c>
      <c r="I603">
        <f>+SUMIFS(inv!$D$1:$D$1267,inv!$A$1:$A$1267,$B603,inv!$T$1:$T$1267,$A603,inv!$U$1:$U$1267,'DIAS DE INVENTARIO TAT'!I$1)</f>
        <v>0</v>
      </c>
      <c r="J603">
        <f>+SUMIFS(inv!$D$1:$D$1267,inv!$A$1:$A$1267,$B603,inv!$T$1:$T$1267,$A603,inv!$U$1:$U$1267,'DIAS DE INVENTARIO TAT'!J$1)</f>
        <v>0</v>
      </c>
      <c r="K603">
        <f>+SUMIFS(inv!$D$1:$D$1267,inv!$A$1:$A$1267,$B603,inv!$T$1:$T$1267,$A603,inv!$U$1:$U$1267,'DIAS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+SUMIFS(inv!$D$1:$D$1267,inv!$A$1:$A$1267,$B604,inv!$T$1:$T$1267,$A604,inv!$U$1:$U$1267,'DIAS DE INVENTARIO TAT'!E$1)</f>
        <v>0</v>
      </c>
      <c r="F604">
        <f>+SUMIFS(inv!$D$1:$D$1267,inv!$A$1:$A$1267,$B604,inv!$T$1:$T$1267,$A604,inv!$U$1:$U$1267,'DIAS DE INVENTARIO TAT'!F$1)</f>
        <v>0</v>
      </c>
      <c r="G604">
        <f>+SUMIFS(inv!$D$1:$D$1267,inv!$A$1:$A$1267,$B604,inv!$T$1:$T$1267,$A604,inv!$U$1:$U$1267,'DIAS DE INVENTARIO TAT'!G$1)</f>
        <v>0</v>
      </c>
      <c r="H604">
        <f>+SUMIFS(inv!$D$1:$D$1267,inv!$A$1:$A$1267,$B604,inv!$T$1:$T$1267,$A604,inv!$U$1:$U$1267,'DIAS DE INVENTARIO TAT'!H$1)</f>
        <v>0</v>
      </c>
      <c r="I604">
        <f>+SUMIFS(inv!$D$1:$D$1267,inv!$A$1:$A$1267,$B604,inv!$T$1:$T$1267,$A604,inv!$U$1:$U$1267,'DIAS DE INVENTARIO TAT'!I$1)</f>
        <v>0</v>
      </c>
      <c r="J604">
        <f>+SUMIFS(inv!$D$1:$D$1267,inv!$A$1:$A$1267,$B604,inv!$T$1:$T$1267,$A604,inv!$U$1:$U$1267,'DIAS DE INVENTARIO TAT'!J$1)</f>
        <v>0</v>
      </c>
      <c r="K604">
        <f>+SUMIFS(inv!$D$1:$D$1267,inv!$A$1:$A$1267,$B604,inv!$T$1:$T$1267,$A604,inv!$U$1:$U$1267,'DIAS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+SUMIFS(inv!$D$1:$D$1267,inv!$A$1:$A$1267,$B605,inv!$T$1:$T$1267,$A605,inv!$U$1:$U$1267,'DIAS DE INVENTARIO TAT'!E$1)</f>
        <v>0</v>
      </c>
      <c r="F605">
        <f>+SUMIFS(inv!$D$1:$D$1267,inv!$A$1:$A$1267,$B605,inv!$T$1:$T$1267,$A605,inv!$U$1:$U$1267,'DIAS DE INVENTARIO TAT'!F$1)</f>
        <v>0</v>
      </c>
      <c r="G605">
        <f>+SUMIFS(inv!$D$1:$D$1267,inv!$A$1:$A$1267,$B605,inv!$T$1:$T$1267,$A605,inv!$U$1:$U$1267,'DIAS DE INVENTARIO TAT'!G$1)</f>
        <v>0</v>
      </c>
      <c r="H605">
        <f>+SUMIFS(inv!$D$1:$D$1267,inv!$A$1:$A$1267,$B605,inv!$T$1:$T$1267,$A605,inv!$U$1:$U$1267,'DIAS DE INVENTARIO TAT'!H$1)</f>
        <v>0</v>
      </c>
      <c r="I605">
        <f>+SUMIFS(inv!$D$1:$D$1267,inv!$A$1:$A$1267,$B605,inv!$T$1:$T$1267,$A605,inv!$U$1:$U$1267,'DIAS DE INVENTARIO TAT'!I$1)</f>
        <v>0</v>
      </c>
      <c r="J605">
        <f>+SUMIFS(inv!$D$1:$D$1267,inv!$A$1:$A$1267,$B605,inv!$T$1:$T$1267,$A605,inv!$U$1:$U$1267,'DIAS DE INVENTARIO TAT'!J$1)</f>
        <v>0</v>
      </c>
      <c r="K605">
        <f>+SUMIFS(inv!$D$1:$D$1267,inv!$A$1:$A$1267,$B605,inv!$T$1:$T$1267,$A605,inv!$U$1:$U$1267,'DIAS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+SUMIFS(inv!$D$1:$D$1267,inv!$A$1:$A$1267,$B606,inv!$T$1:$T$1267,$A606,inv!$U$1:$U$1267,'DIAS DE INVENTARIO TAT'!E$1)</f>
        <v>0</v>
      </c>
      <c r="F606">
        <f>+SUMIFS(inv!$D$1:$D$1267,inv!$A$1:$A$1267,$B606,inv!$T$1:$T$1267,$A606,inv!$U$1:$U$1267,'DIAS DE INVENTARIO TAT'!F$1)</f>
        <v>0</v>
      </c>
      <c r="G606">
        <f>+SUMIFS(inv!$D$1:$D$1267,inv!$A$1:$A$1267,$B606,inv!$T$1:$T$1267,$A606,inv!$U$1:$U$1267,'DIAS DE INVENTARIO TAT'!G$1)</f>
        <v>0</v>
      </c>
      <c r="H606">
        <f>+SUMIFS(inv!$D$1:$D$1267,inv!$A$1:$A$1267,$B606,inv!$T$1:$T$1267,$A606,inv!$U$1:$U$1267,'DIAS DE INVENTARIO TAT'!H$1)</f>
        <v>0</v>
      </c>
      <c r="I606">
        <f>+SUMIFS(inv!$D$1:$D$1267,inv!$A$1:$A$1267,$B606,inv!$T$1:$T$1267,$A606,inv!$U$1:$U$1267,'DIAS DE INVENTARIO TAT'!I$1)</f>
        <v>0</v>
      </c>
      <c r="J606">
        <f>+SUMIFS(inv!$D$1:$D$1267,inv!$A$1:$A$1267,$B606,inv!$T$1:$T$1267,$A606,inv!$U$1:$U$1267,'DIAS DE INVENTARIO TAT'!J$1)</f>
        <v>0</v>
      </c>
      <c r="K606">
        <f>+SUMIFS(inv!$D$1:$D$1267,inv!$A$1:$A$1267,$B606,inv!$T$1:$T$1267,$A606,inv!$U$1:$U$1267,'DIAS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+SUMIFS(inv!$D$1:$D$1267,inv!$A$1:$A$1267,$B607,inv!$T$1:$T$1267,$A607,inv!$U$1:$U$1267,'DIAS DE INVENTARIO TAT'!E$1)</f>
        <v>0</v>
      </c>
      <c r="F607">
        <f>+SUMIFS(inv!$D$1:$D$1267,inv!$A$1:$A$1267,$B607,inv!$T$1:$T$1267,$A607,inv!$U$1:$U$1267,'DIAS DE INVENTARIO TAT'!F$1)</f>
        <v>0</v>
      </c>
      <c r="G607">
        <f>+SUMIFS(inv!$D$1:$D$1267,inv!$A$1:$A$1267,$B607,inv!$T$1:$T$1267,$A607,inv!$U$1:$U$1267,'DIAS DE INVENTARIO TAT'!G$1)</f>
        <v>0</v>
      </c>
      <c r="H607">
        <f>+SUMIFS(inv!$D$1:$D$1267,inv!$A$1:$A$1267,$B607,inv!$T$1:$T$1267,$A607,inv!$U$1:$U$1267,'DIAS DE INVENTARIO TAT'!H$1)</f>
        <v>0</v>
      </c>
      <c r="I607">
        <f>+SUMIFS(inv!$D$1:$D$1267,inv!$A$1:$A$1267,$B607,inv!$T$1:$T$1267,$A607,inv!$U$1:$U$1267,'DIAS DE INVENTARIO TAT'!I$1)</f>
        <v>0</v>
      </c>
      <c r="J607">
        <f>+SUMIFS(inv!$D$1:$D$1267,inv!$A$1:$A$1267,$B607,inv!$T$1:$T$1267,$A607,inv!$U$1:$U$1267,'DIAS DE INVENTARIO TAT'!J$1)</f>
        <v>0</v>
      </c>
      <c r="K607">
        <f>+SUMIFS(inv!$D$1:$D$1267,inv!$A$1:$A$1267,$B607,inv!$T$1:$T$1267,$A607,inv!$U$1:$U$1267,'DIAS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+SUMIFS(inv!$D$1:$D$1267,inv!$A$1:$A$1267,$B608,inv!$T$1:$T$1267,$A608,inv!$U$1:$U$1267,'DIAS DE INVENTARIO TAT'!E$1)</f>
        <v>0</v>
      </c>
      <c r="F608">
        <f>+SUMIFS(inv!$D$1:$D$1267,inv!$A$1:$A$1267,$B608,inv!$T$1:$T$1267,$A608,inv!$U$1:$U$1267,'DIAS DE INVENTARIO TAT'!F$1)</f>
        <v>0</v>
      </c>
      <c r="G608">
        <f>+SUMIFS(inv!$D$1:$D$1267,inv!$A$1:$A$1267,$B608,inv!$T$1:$T$1267,$A608,inv!$U$1:$U$1267,'DIAS DE INVENTARIO TAT'!G$1)</f>
        <v>0</v>
      </c>
      <c r="H608">
        <f>+SUMIFS(inv!$D$1:$D$1267,inv!$A$1:$A$1267,$B608,inv!$T$1:$T$1267,$A608,inv!$U$1:$U$1267,'DIAS DE INVENTARIO TAT'!H$1)</f>
        <v>0</v>
      </c>
      <c r="I608">
        <f>+SUMIFS(inv!$D$1:$D$1267,inv!$A$1:$A$1267,$B608,inv!$T$1:$T$1267,$A608,inv!$U$1:$U$1267,'DIAS DE INVENTARIO TAT'!I$1)</f>
        <v>0</v>
      </c>
      <c r="J608">
        <f>+SUMIFS(inv!$D$1:$D$1267,inv!$A$1:$A$1267,$B608,inv!$T$1:$T$1267,$A608,inv!$U$1:$U$1267,'DIAS DE INVENTARIO TAT'!J$1)</f>
        <v>0</v>
      </c>
      <c r="K608">
        <f>+SUMIFS(inv!$D$1:$D$1267,inv!$A$1:$A$1267,$B608,inv!$T$1:$T$1267,$A608,inv!$U$1:$U$1267,'DIAS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+SUMIFS(inv!$D$1:$D$1267,inv!$A$1:$A$1267,$B609,inv!$T$1:$T$1267,$A609,inv!$U$1:$U$1267,'DIAS DE INVENTARIO TAT'!E$1)</f>
        <v>0</v>
      </c>
      <c r="F609">
        <f>+SUMIFS(inv!$D$1:$D$1267,inv!$A$1:$A$1267,$B609,inv!$T$1:$T$1267,$A609,inv!$U$1:$U$1267,'DIAS DE INVENTARIO TAT'!F$1)</f>
        <v>0</v>
      </c>
      <c r="G609">
        <f>+SUMIFS(inv!$D$1:$D$1267,inv!$A$1:$A$1267,$B609,inv!$T$1:$T$1267,$A609,inv!$U$1:$U$1267,'DIAS DE INVENTARIO TAT'!G$1)</f>
        <v>0</v>
      </c>
      <c r="H609">
        <f>+SUMIFS(inv!$D$1:$D$1267,inv!$A$1:$A$1267,$B609,inv!$T$1:$T$1267,$A609,inv!$U$1:$U$1267,'DIAS DE INVENTARIO TAT'!H$1)</f>
        <v>0</v>
      </c>
      <c r="I609">
        <f>+SUMIFS(inv!$D$1:$D$1267,inv!$A$1:$A$1267,$B609,inv!$T$1:$T$1267,$A609,inv!$U$1:$U$1267,'DIAS DE INVENTARIO TAT'!I$1)</f>
        <v>0</v>
      </c>
      <c r="J609">
        <f>+SUMIFS(inv!$D$1:$D$1267,inv!$A$1:$A$1267,$B609,inv!$T$1:$T$1267,$A609,inv!$U$1:$U$1267,'DIAS DE INVENTARIO TAT'!J$1)</f>
        <v>0</v>
      </c>
      <c r="K609">
        <f>+SUMIFS(inv!$D$1:$D$1267,inv!$A$1:$A$1267,$B609,inv!$T$1:$T$1267,$A609,inv!$U$1:$U$1267,'DIAS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+SUMIFS(inv!$D$1:$D$1267,inv!$A$1:$A$1267,$B610,inv!$T$1:$T$1267,$A610,inv!$U$1:$U$1267,'DIAS DE INVENTARIO TAT'!E$1)</f>
        <v>0</v>
      </c>
      <c r="F610">
        <f>+SUMIFS(inv!$D$1:$D$1267,inv!$A$1:$A$1267,$B610,inv!$T$1:$T$1267,$A610,inv!$U$1:$U$1267,'DIAS DE INVENTARIO TAT'!F$1)</f>
        <v>0</v>
      </c>
      <c r="G610">
        <f>+SUMIFS(inv!$D$1:$D$1267,inv!$A$1:$A$1267,$B610,inv!$T$1:$T$1267,$A610,inv!$U$1:$U$1267,'DIAS DE INVENTARIO TAT'!G$1)</f>
        <v>0</v>
      </c>
      <c r="H610">
        <f>+SUMIFS(inv!$D$1:$D$1267,inv!$A$1:$A$1267,$B610,inv!$T$1:$T$1267,$A610,inv!$U$1:$U$1267,'DIAS DE INVENTARIO TAT'!H$1)</f>
        <v>0</v>
      </c>
      <c r="I610">
        <f>+SUMIFS(inv!$D$1:$D$1267,inv!$A$1:$A$1267,$B610,inv!$T$1:$T$1267,$A610,inv!$U$1:$U$1267,'DIAS DE INVENTARIO TAT'!I$1)</f>
        <v>0</v>
      </c>
      <c r="J610">
        <f>+SUMIFS(inv!$D$1:$D$1267,inv!$A$1:$A$1267,$B610,inv!$T$1:$T$1267,$A610,inv!$U$1:$U$1267,'DIAS DE INVENTARIO TAT'!J$1)</f>
        <v>0</v>
      </c>
      <c r="K610">
        <f>+SUMIFS(inv!$D$1:$D$1267,inv!$A$1:$A$1267,$B610,inv!$T$1:$T$1267,$A610,inv!$U$1:$U$1267,'DIAS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+SUMIFS(inv!$D$1:$D$1267,inv!$A$1:$A$1267,$B611,inv!$T$1:$T$1267,$A611,inv!$U$1:$U$1267,'DIAS DE INVENTARIO TAT'!E$1)</f>
        <v>0</v>
      </c>
      <c r="F611">
        <f>+SUMIFS(inv!$D$1:$D$1267,inv!$A$1:$A$1267,$B611,inv!$T$1:$T$1267,$A611,inv!$U$1:$U$1267,'DIAS DE INVENTARIO TAT'!F$1)</f>
        <v>0</v>
      </c>
      <c r="G611">
        <f>+SUMIFS(inv!$D$1:$D$1267,inv!$A$1:$A$1267,$B611,inv!$T$1:$T$1267,$A611,inv!$U$1:$U$1267,'DIAS DE INVENTARIO TAT'!G$1)</f>
        <v>0</v>
      </c>
      <c r="H611">
        <f>+SUMIFS(inv!$D$1:$D$1267,inv!$A$1:$A$1267,$B611,inv!$T$1:$T$1267,$A611,inv!$U$1:$U$1267,'DIAS DE INVENTARIO TAT'!H$1)</f>
        <v>0</v>
      </c>
      <c r="I611">
        <f>+SUMIFS(inv!$D$1:$D$1267,inv!$A$1:$A$1267,$B611,inv!$T$1:$T$1267,$A611,inv!$U$1:$U$1267,'DIAS DE INVENTARIO TAT'!I$1)</f>
        <v>0</v>
      </c>
      <c r="J611">
        <f>+SUMIFS(inv!$D$1:$D$1267,inv!$A$1:$A$1267,$B611,inv!$T$1:$T$1267,$A611,inv!$U$1:$U$1267,'DIAS DE INVENTARIO TAT'!J$1)</f>
        <v>0</v>
      </c>
      <c r="K611">
        <f>+SUMIFS(inv!$D$1:$D$1267,inv!$A$1:$A$1267,$B611,inv!$T$1:$T$1267,$A611,inv!$U$1:$U$1267,'DIAS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+SUMIFS(inv!$D$1:$D$1267,inv!$A$1:$A$1267,$B612,inv!$T$1:$T$1267,$A612,inv!$U$1:$U$1267,'DIAS DE INVENTARIO TAT'!E$1)</f>
        <v>0</v>
      </c>
      <c r="F612">
        <f>+SUMIFS(inv!$D$1:$D$1267,inv!$A$1:$A$1267,$B612,inv!$T$1:$T$1267,$A612,inv!$U$1:$U$1267,'DIAS DE INVENTARIO TAT'!F$1)</f>
        <v>0</v>
      </c>
      <c r="G612">
        <f>+SUMIFS(inv!$D$1:$D$1267,inv!$A$1:$A$1267,$B612,inv!$T$1:$T$1267,$A612,inv!$U$1:$U$1267,'DIAS DE INVENTARIO TAT'!G$1)</f>
        <v>0</v>
      </c>
      <c r="H612">
        <f>+SUMIFS(inv!$D$1:$D$1267,inv!$A$1:$A$1267,$B612,inv!$T$1:$T$1267,$A612,inv!$U$1:$U$1267,'DIAS DE INVENTARIO TAT'!H$1)</f>
        <v>0</v>
      </c>
      <c r="I612">
        <f>+SUMIFS(inv!$D$1:$D$1267,inv!$A$1:$A$1267,$B612,inv!$T$1:$T$1267,$A612,inv!$U$1:$U$1267,'DIAS DE INVENTARIO TAT'!I$1)</f>
        <v>0</v>
      </c>
      <c r="J612">
        <f>+SUMIFS(inv!$D$1:$D$1267,inv!$A$1:$A$1267,$B612,inv!$T$1:$T$1267,$A612,inv!$U$1:$U$1267,'DIAS DE INVENTARIO TAT'!J$1)</f>
        <v>0</v>
      </c>
      <c r="K612">
        <f>+SUMIFS(inv!$D$1:$D$1267,inv!$A$1:$A$1267,$B612,inv!$T$1:$T$1267,$A612,inv!$U$1:$U$1267,'DIAS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+SUMIFS(inv!$D$1:$D$1267,inv!$A$1:$A$1267,$B613,inv!$T$1:$T$1267,$A613,inv!$U$1:$U$1267,'DIAS DE INVENTARIO TAT'!E$1)</f>
        <v>0</v>
      </c>
      <c r="F613">
        <f>+SUMIFS(inv!$D$1:$D$1267,inv!$A$1:$A$1267,$B613,inv!$T$1:$T$1267,$A613,inv!$U$1:$U$1267,'DIAS DE INVENTARIO TAT'!F$1)</f>
        <v>0</v>
      </c>
      <c r="G613">
        <f>+SUMIFS(inv!$D$1:$D$1267,inv!$A$1:$A$1267,$B613,inv!$T$1:$T$1267,$A613,inv!$U$1:$U$1267,'DIAS DE INVENTARIO TAT'!G$1)</f>
        <v>0</v>
      </c>
      <c r="H613">
        <f>+SUMIFS(inv!$D$1:$D$1267,inv!$A$1:$A$1267,$B613,inv!$T$1:$T$1267,$A613,inv!$U$1:$U$1267,'DIAS DE INVENTARIO TAT'!H$1)</f>
        <v>0</v>
      </c>
      <c r="I613">
        <f>+SUMIFS(inv!$D$1:$D$1267,inv!$A$1:$A$1267,$B613,inv!$T$1:$T$1267,$A613,inv!$U$1:$U$1267,'DIAS DE INVENTARIO TAT'!I$1)</f>
        <v>0</v>
      </c>
      <c r="J613">
        <f>+SUMIFS(inv!$D$1:$D$1267,inv!$A$1:$A$1267,$B613,inv!$T$1:$T$1267,$A613,inv!$U$1:$U$1267,'DIAS DE INVENTARIO TAT'!J$1)</f>
        <v>0</v>
      </c>
      <c r="K613">
        <f>+SUMIFS(inv!$D$1:$D$1267,inv!$A$1:$A$1267,$B613,inv!$T$1:$T$1267,$A613,inv!$U$1:$U$1267,'DIAS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+SUMIFS(inv!$D$1:$D$1267,inv!$A$1:$A$1267,$B614,inv!$T$1:$T$1267,$A614,inv!$U$1:$U$1267,'DIAS DE INVENTARIO TAT'!E$1)</f>
        <v>0</v>
      </c>
      <c r="F614">
        <f>+SUMIFS(inv!$D$1:$D$1267,inv!$A$1:$A$1267,$B614,inv!$T$1:$T$1267,$A614,inv!$U$1:$U$1267,'DIAS DE INVENTARIO TAT'!F$1)</f>
        <v>0</v>
      </c>
      <c r="G614">
        <f>+SUMIFS(inv!$D$1:$D$1267,inv!$A$1:$A$1267,$B614,inv!$T$1:$T$1267,$A614,inv!$U$1:$U$1267,'DIAS DE INVENTARIO TAT'!G$1)</f>
        <v>0</v>
      </c>
      <c r="H614">
        <f>+SUMIFS(inv!$D$1:$D$1267,inv!$A$1:$A$1267,$B614,inv!$T$1:$T$1267,$A614,inv!$U$1:$U$1267,'DIAS DE INVENTARIO TAT'!H$1)</f>
        <v>0</v>
      </c>
      <c r="I614">
        <f>+SUMIFS(inv!$D$1:$D$1267,inv!$A$1:$A$1267,$B614,inv!$T$1:$T$1267,$A614,inv!$U$1:$U$1267,'DIAS DE INVENTARIO TAT'!I$1)</f>
        <v>0</v>
      </c>
      <c r="J614">
        <f>+SUMIFS(inv!$D$1:$D$1267,inv!$A$1:$A$1267,$B614,inv!$T$1:$T$1267,$A614,inv!$U$1:$U$1267,'DIAS DE INVENTARIO TAT'!J$1)</f>
        <v>0</v>
      </c>
      <c r="K614">
        <f>+SUMIFS(inv!$D$1:$D$1267,inv!$A$1:$A$1267,$B614,inv!$T$1:$T$1267,$A614,inv!$U$1:$U$1267,'DIAS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+SUMIFS(inv!$D$1:$D$1267,inv!$A$1:$A$1267,$B615,inv!$T$1:$T$1267,$A615,inv!$U$1:$U$1267,'DIAS DE INVENTARIO TAT'!E$1)</f>
        <v>0</v>
      </c>
      <c r="F615">
        <f>+SUMIFS(inv!$D$1:$D$1267,inv!$A$1:$A$1267,$B615,inv!$T$1:$T$1267,$A615,inv!$U$1:$U$1267,'DIAS DE INVENTARIO TAT'!F$1)</f>
        <v>0</v>
      </c>
      <c r="G615">
        <f>+SUMIFS(inv!$D$1:$D$1267,inv!$A$1:$A$1267,$B615,inv!$T$1:$T$1267,$A615,inv!$U$1:$U$1267,'DIAS DE INVENTARIO TAT'!G$1)</f>
        <v>0</v>
      </c>
      <c r="H615">
        <f>+SUMIFS(inv!$D$1:$D$1267,inv!$A$1:$A$1267,$B615,inv!$T$1:$T$1267,$A615,inv!$U$1:$U$1267,'DIAS DE INVENTARIO TAT'!H$1)</f>
        <v>0</v>
      </c>
      <c r="I615">
        <f>+SUMIFS(inv!$D$1:$D$1267,inv!$A$1:$A$1267,$B615,inv!$T$1:$T$1267,$A615,inv!$U$1:$U$1267,'DIAS DE INVENTARIO TAT'!I$1)</f>
        <v>0</v>
      </c>
      <c r="J615">
        <f>+SUMIFS(inv!$D$1:$D$1267,inv!$A$1:$A$1267,$B615,inv!$T$1:$T$1267,$A615,inv!$U$1:$U$1267,'DIAS DE INVENTARIO TAT'!J$1)</f>
        <v>0</v>
      </c>
      <c r="K615">
        <f>+SUMIFS(inv!$D$1:$D$1267,inv!$A$1:$A$1267,$B615,inv!$T$1:$T$1267,$A615,inv!$U$1:$U$1267,'DIAS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+SUMIFS(inv!$D$1:$D$1267,inv!$A$1:$A$1267,$B616,inv!$T$1:$T$1267,$A616,inv!$U$1:$U$1267,'DIAS DE INVENTARIO TAT'!E$1)</f>
        <v>0</v>
      </c>
      <c r="F616">
        <f>+SUMIFS(inv!$D$1:$D$1267,inv!$A$1:$A$1267,$B616,inv!$T$1:$T$1267,$A616,inv!$U$1:$U$1267,'DIAS DE INVENTARIO TAT'!F$1)</f>
        <v>0</v>
      </c>
      <c r="G616">
        <f>+SUMIFS(inv!$D$1:$D$1267,inv!$A$1:$A$1267,$B616,inv!$T$1:$T$1267,$A616,inv!$U$1:$U$1267,'DIAS DE INVENTARIO TAT'!G$1)</f>
        <v>0</v>
      </c>
      <c r="H616">
        <f>+SUMIFS(inv!$D$1:$D$1267,inv!$A$1:$A$1267,$B616,inv!$T$1:$T$1267,$A616,inv!$U$1:$U$1267,'DIAS DE INVENTARIO TAT'!H$1)</f>
        <v>0</v>
      </c>
      <c r="I616">
        <f>+SUMIFS(inv!$D$1:$D$1267,inv!$A$1:$A$1267,$B616,inv!$T$1:$T$1267,$A616,inv!$U$1:$U$1267,'DIAS DE INVENTARIO TAT'!I$1)</f>
        <v>0</v>
      </c>
      <c r="J616">
        <f>+SUMIFS(inv!$D$1:$D$1267,inv!$A$1:$A$1267,$B616,inv!$T$1:$T$1267,$A616,inv!$U$1:$U$1267,'DIAS DE INVENTARIO TAT'!J$1)</f>
        <v>0</v>
      </c>
      <c r="K616">
        <f>+SUMIFS(inv!$D$1:$D$1267,inv!$A$1:$A$1267,$B616,inv!$T$1:$T$1267,$A616,inv!$U$1:$U$1267,'DIAS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+SUMIFS(inv!$D$1:$D$1267,inv!$A$1:$A$1267,$B617,inv!$T$1:$T$1267,$A617,inv!$U$1:$U$1267,'DIAS DE INVENTARIO TAT'!E$1)</f>
        <v>0</v>
      </c>
      <c r="F617">
        <f>+SUMIFS(inv!$D$1:$D$1267,inv!$A$1:$A$1267,$B617,inv!$T$1:$T$1267,$A617,inv!$U$1:$U$1267,'DIAS DE INVENTARIO TAT'!F$1)</f>
        <v>0</v>
      </c>
      <c r="G617">
        <f>+SUMIFS(inv!$D$1:$D$1267,inv!$A$1:$A$1267,$B617,inv!$T$1:$T$1267,$A617,inv!$U$1:$U$1267,'DIAS DE INVENTARIO TAT'!G$1)</f>
        <v>0</v>
      </c>
      <c r="H617">
        <f>+SUMIFS(inv!$D$1:$D$1267,inv!$A$1:$A$1267,$B617,inv!$T$1:$T$1267,$A617,inv!$U$1:$U$1267,'DIAS DE INVENTARIO TAT'!H$1)</f>
        <v>0</v>
      </c>
      <c r="I617">
        <f>+SUMIFS(inv!$D$1:$D$1267,inv!$A$1:$A$1267,$B617,inv!$T$1:$T$1267,$A617,inv!$U$1:$U$1267,'DIAS DE INVENTARIO TAT'!I$1)</f>
        <v>0</v>
      </c>
      <c r="J617">
        <f>+SUMIFS(inv!$D$1:$D$1267,inv!$A$1:$A$1267,$B617,inv!$T$1:$T$1267,$A617,inv!$U$1:$U$1267,'DIAS DE INVENTARIO TAT'!J$1)</f>
        <v>0</v>
      </c>
      <c r="K617">
        <f>+SUMIFS(inv!$D$1:$D$1267,inv!$A$1:$A$1267,$B617,inv!$T$1:$T$1267,$A617,inv!$U$1:$U$1267,'DIAS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+SUMIFS(inv!$D$1:$D$1267,inv!$A$1:$A$1267,$B618,inv!$T$1:$T$1267,$A618,inv!$U$1:$U$1267,'DIAS DE INVENTARIO TAT'!E$1)</f>
        <v>0</v>
      </c>
      <c r="F618">
        <f>+SUMIFS(inv!$D$1:$D$1267,inv!$A$1:$A$1267,$B618,inv!$T$1:$T$1267,$A618,inv!$U$1:$U$1267,'DIAS DE INVENTARIO TAT'!F$1)</f>
        <v>0</v>
      </c>
      <c r="G618">
        <f>+SUMIFS(inv!$D$1:$D$1267,inv!$A$1:$A$1267,$B618,inv!$T$1:$T$1267,$A618,inv!$U$1:$U$1267,'DIAS DE INVENTARIO TAT'!G$1)</f>
        <v>0</v>
      </c>
      <c r="H618">
        <f>+SUMIFS(inv!$D$1:$D$1267,inv!$A$1:$A$1267,$B618,inv!$T$1:$T$1267,$A618,inv!$U$1:$U$1267,'DIAS DE INVENTARIO TAT'!H$1)</f>
        <v>0</v>
      </c>
      <c r="I618">
        <f>+SUMIFS(inv!$D$1:$D$1267,inv!$A$1:$A$1267,$B618,inv!$T$1:$T$1267,$A618,inv!$U$1:$U$1267,'DIAS DE INVENTARIO TAT'!I$1)</f>
        <v>0</v>
      </c>
      <c r="J618">
        <f>+SUMIFS(inv!$D$1:$D$1267,inv!$A$1:$A$1267,$B618,inv!$T$1:$T$1267,$A618,inv!$U$1:$U$1267,'DIAS DE INVENTARIO TAT'!J$1)</f>
        <v>0</v>
      </c>
      <c r="K618">
        <f>+SUMIFS(inv!$D$1:$D$1267,inv!$A$1:$A$1267,$B618,inv!$T$1:$T$1267,$A618,inv!$U$1:$U$1267,'DIAS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+SUMIFS(inv!$D$1:$D$1267,inv!$A$1:$A$1267,$B619,inv!$T$1:$T$1267,$A619,inv!$U$1:$U$1267,'DIAS DE INVENTARIO TAT'!E$1)</f>
        <v>0</v>
      </c>
      <c r="F619">
        <f>+SUMIFS(inv!$D$1:$D$1267,inv!$A$1:$A$1267,$B619,inv!$T$1:$T$1267,$A619,inv!$U$1:$U$1267,'DIAS DE INVENTARIO TAT'!F$1)</f>
        <v>0</v>
      </c>
      <c r="G619">
        <f>+SUMIFS(inv!$D$1:$D$1267,inv!$A$1:$A$1267,$B619,inv!$T$1:$T$1267,$A619,inv!$U$1:$U$1267,'DIAS DE INVENTARIO TAT'!G$1)</f>
        <v>0</v>
      </c>
      <c r="H619">
        <f>+SUMIFS(inv!$D$1:$D$1267,inv!$A$1:$A$1267,$B619,inv!$T$1:$T$1267,$A619,inv!$U$1:$U$1267,'DIAS DE INVENTARIO TAT'!H$1)</f>
        <v>0</v>
      </c>
      <c r="I619">
        <f>+SUMIFS(inv!$D$1:$D$1267,inv!$A$1:$A$1267,$B619,inv!$T$1:$T$1267,$A619,inv!$U$1:$U$1267,'DIAS DE INVENTARIO TAT'!I$1)</f>
        <v>0</v>
      </c>
      <c r="J619">
        <f>+SUMIFS(inv!$D$1:$D$1267,inv!$A$1:$A$1267,$B619,inv!$T$1:$T$1267,$A619,inv!$U$1:$U$1267,'DIAS DE INVENTARIO TAT'!J$1)</f>
        <v>0</v>
      </c>
      <c r="K619">
        <f>+SUMIFS(inv!$D$1:$D$1267,inv!$A$1:$A$1267,$B619,inv!$T$1:$T$1267,$A619,inv!$U$1:$U$1267,'DIAS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+SUMIFS(inv!$D$1:$D$1267,inv!$A$1:$A$1267,$B620,inv!$T$1:$T$1267,$A620,inv!$U$1:$U$1267,'DIAS DE INVENTARIO TAT'!E$1)</f>
        <v>0</v>
      </c>
      <c r="F620">
        <f>+SUMIFS(inv!$D$1:$D$1267,inv!$A$1:$A$1267,$B620,inv!$T$1:$T$1267,$A620,inv!$U$1:$U$1267,'DIAS DE INVENTARIO TAT'!F$1)</f>
        <v>0</v>
      </c>
      <c r="G620">
        <f>+SUMIFS(inv!$D$1:$D$1267,inv!$A$1:$A$1267,$B620,inv!$T$1:$T$1267,$A620,inv!$U$1:$U$1267,'DIAS DE INVENTARIO TAT'!G$1)</f>
        <v>0</v>
      </c>
      <c r="H620">
        <f>+SUMIFS(inv!$D$1:$D$1267,inv!$A$1:$A$1267,$B620,inv!$T$1:$T$1267,$A620,inv!$U$1:$U$1267,'DIAS DE INVENTARIO TAT'!H$1)</f>
        <v>0</v>
      </c>
      <c r="I620">
        <f>+SUMIFS(inv!$D$1:$D$1267,inv!$A$1:$A$1267,$B620,inv!$T$1:$T$1267,$A620,inv!$U$1:$U$1267,'DIAS DE INVENTARIO TAT'!I$1)</f>
        <v>0</v>
      </c>
      <c r="J620">
        <f>+SUMIFS(inv!$D$1:$D$1267,inv!$A$1:$A$1267,$B620,inv!$T$1:$T$1267,$A620,inv!$U$1:$U$1267,'DIAS DE INVENTARIO TAT'!J$1)</f>
        <v>0</v>
      </c>
      <c r="K620">
        <f>+SUMIFS(inv!$D$1:$D$1267,inv!$A$1:$A$1267,$B620,inv!$T$1:$T$1267,$A620,inv!$U$1:$U$1267,'DIAS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+SUMIFS(inv!$D$1:$D$1267,inv!$A$1:$A$1267,$B621,inv!$T$1:$T$1267,$A621,inv!$U$1:$U$1267,'DIAS DE INVENTARIO TAT'!E$1)</f>
        <v>0</v>
      </c>
      <c r="F621">
        <f>+SUMIFS(inv!$D$1:$D$1267,inv!$A$1:$A$1267,$B621,inv!$T$1:$T$1267,$A621,inv!$U$1:$U$1267,'DIAS DE INVENTARIO TAT'!F$1)</f>
        <v>0</v>
      </c>
      <c r="G621">
        <f>+SUMIFS(inv!$D$1:$D$1267,inv!$A$1:$A$1267,$B621,inv!$T$1:$T$1267,$A621,inv!$U$1:$U$1267,'DIAS DE INVENTARIO TAT'!G$1)</f>
        <v>0</v>
      </c>
      <c r="H621">
        <f>+SUMIFS(inv!$D$1:$D$1267,inv!$A$1:$A$1267,$B621,inv!$T$1:$T$1267,$A621,inv!$U$1:$U$1267,'DIAS DE INVENTARIO TAT'!H$1)</f>
        <v>0</v>
      </c>
      <c r="I621">
        <f>+SUMIFS(inv!$D$1:$D$1267,inv!$A$1:$A$1267,$B621,inv!$T$1:$T$1267,$A621,inv!$U$1:$U$1267,'DIAS DE INVENTARIO TAT'!I$1)</f>
        <v>0</v>
      </c>
      <c r="J621">
        <f>+SUMIFS(inv!$D$1:$D$1267,inv!$A$1:$A$1267,$B621,inv!$T$1:$T$1267,$A621,inv!$U$1:$U$1267,'DIAS DE INVENTARIO TAT'!J$1)</f>
        <v>0</v>
      </c>
      <c r="K621">
        <f>+SUMIFS(inv!$D$1:$D$1267,inv!$A$1:$A$1267,$B621,inv!$T$1:$T$1267,$A621,inv!$U$1:$U$1267,'DIAS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+SUMIFS(inv!$D$1:$D$1267,inv!$A$1:$A$1267,$B622,inv!$T$1:$T$1267,$A622,inv!$U$1:$U$1267,'DIAS DE INVENTARIO TAT'!E$1)</f>
        <v>0</v>
      </c>
      <c r="F622">
        <f>+SUMIFS(inv!$D$1:$D$1267,inv!$A$1:$A$1267,$B622,inv!$T$1:$T$1267,$A622,inv!$U$1:$U$1267,'DIAS DE INVENTARIO TAT'!F$1)</f>
        <v>0</v>
      </c>
      <c r="G622">
        <f>+SUMIFS(inv!$D$1:$D$1267,inv!$A$1:$A$1267,$B622,inv!$T$1:$T$1267,$A622,inv!$U$1:$U$1267,'DIAS DE INVENTARIO TAT'!G$1)</f>
        <v>0</v>
      </c>
      <c r="H622">
        <f>+SUMIFS(inv!$D$1:$D$1267,inv!$A$1:$A$1267,$B622,inv!$T$1:$T$1267,$A622,inv!$U$1:$U$1267,'DIAS DE INVENTARIO TAT'!H$1)</f>
        <v>0</v>
      </c>
      <c r="I622">
        <f>+SUMIFS(inv!$D$1:$D$1267,inv!$A$1:$A$1267,$B622,inv!$T$1:$T$1267,$A622,inv!$U$1:$U$1267,'DIAS DE INVENTARIO TAT'!I$1)</f>
        <v>0</v>
      </c>
      <c r="J622">
        <f>+SUMIFS(inv!$D$1:$D$1267,inv!$A$1:$A$1267,$B622,inv!$T$1:$T$1267,$A622,inv!$U$1:$U$1267,'DIAS DE INVENTARIO TAT'!J$1)</f>
        <v>0</v>
      </c>
      <c r="K622">
        <f>+SUMIFS(inv!$D$1:$D$1267,inv!$A$1:$A$1267,$B622,inv!$T$1:$T$1267,$A622,inv!$U$1:$U$1267,'DIAS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+SUMIFS(inv!$D$1:$D$1267,inv!$A$1:$A$1267,$B623,inv!$T$1:$T$1267,$A623,inv!$U$1:$U$1267,'DIAS DE INVENTARIO TAT'!E$1)</f>
        <v>0</v>
      </c>
      <c r="F623">
        <f>+SUMIFS(inv!$D$1:$D$1267,inv!$A$1:$A$1267,$B623,inv!$T$1:$T$1267,$A623,inv!$U$1:$U$1267,'DIAS DE INVENTARIO TAT'!F$1)</f>
        <v>0</v>
      </c>
      <c r="G623">
        <f>+SUMIFS(inv!$D$1:$D$1267,inv!$A$1:$A$1267,$B623,inv!$T$1:$T$1267,$A623,inv!$U$1:$U$1267,'DIAS DE INVENTARIO TAT'!G$1)</f>
        <v>0</v>
      </c>
      <c r="H623">
        <f>+SUMIFS(inv!$D$1:$D$1267,inv!$A$1:$A$1267,$B623,inv!$T$1:$T$1267,$A623,inv!$U$1:$U$1267,'DIAS DE INVENTARIO TAT'!H$1)</f>
        <v>0</v>
      </c>
      <c r="I623">
        <f>+SUMIFS(inv!$D$1:$D$1267,inv!$A$1:$A$1267,$B623,inv!$T$1:$T$1267,$A623,inv!$U$1:$U$1267,'DIAS DE INVENTARIO TAT'!I$1)</f>
        <v>0</v>
      </c>
      <c r="J623">
        <f>+SUMIFS(inv!$D$1:$D$1267,inv!$A$1:$A$1267,$B623,inv!$T$1:$T$1267,$A623,inv!$U$1:$U$1267,'DIAS DE INVENTARIO TAT'!J$1)</f>
        <v>0</v>
      </c>
      <c r="K623">
        <f>+SUMIFS(inv!$D$1:$D$1267,inv!$A$1:$A$1267,$B623,inv!$T$1:$T$1267,$A623,inv!$U$1:$U$1267,'DIAS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+SUMIFS(inv!$D$1:$D$1267,inv!$A$1:$A$1267,$B624,inv!$T$1:$T$1267,$A624,inv!$U$1:$U$1267,'DIAS DE INVENTARIO TAT'!E$1)</f>
        <v>0</v>
      </c>
      <c r="F624">
        <f>+SUMIFS(inv!$D$1:$D$1267,inv!$A$1:$A$1267,$B624,inv!$T$1:$T$1267,$A624,inv!$U$1:$U$1267,'DIAS DE INVENTARIO TAT'!F$1)</f>
        <v>0</v>
      </c>
      <c r="G624">
        <f>+SUMIFS(inv!$D$1:$D$1267,inv!$A$1:$A$1267,$B624,inv!$T$1:$T$1267,$A624,inv!$U$1:$U$1267,'DIAS DE INVENTARIO TAT'!G$1)</f>
        <v>0</v>
      </c>
      <c r="H624">
        <f>+SUMIFS(inv!$D$1:$D$1267,inv!$A$1:$A$1267,$B624,inv!$T$1:$T$1267,$A624,inv!$U$1:$U$1267,'DIAS DE INVENTARIO TAT'!H$1)</f>
        <v>0</v>
      </c>
      <c r="I624">
        <f>+SUMIFS(inv!$D$1:$D$1267,inv!$A$1:$A$1267,$B624,inv!$T$1:$T$1267,$A624,inv!$U$1:$U$1267,'DIAS DE INVENTARIO TAT'!I$1)</f>
        <v>0</v>
      </c>
      <c r="J624">
        <f>+SUMIFS(inv!$D$1:$D$1267,inv!$A$1:$A$1267,$B624,inv!$T$1:$T$1267,$A624,inv!$U$1:$U$1267,'DIAS DE INVENTARIO TAT'!J$1)</f>
        <v>0</v>
      </c>
      <c r="K624">
        <f>+SUMIFS(inv!$D$1:$D$1267,inv!$A$1:$A$1267,$B624,inv!$T$1:$T$1267,$A624,inv!$U$1:$U$1267,'DIAS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+SUMIFS(inv!$D$1:$D$1267,inv!$A$1:$A$1267,$B625,inv!$T$1:$T$1267,$A625,inv!$U$1:$U$1267,'DIAS DE INVENTARIO TAT'!E$1)</f>
        <v>0</v>
      </c>
      <c r="F625">
        <f>+SUMIFS(inv!$D$1:$D$1267,inv!$A$1:$A$1267,$B625,inv!$T$1:$T$1267,$A625,inv!$U$1:$U$1267,'DIAS DE INVENTARIO TAT'!F$1)</f>
        <v>0</v>
      </c>
      <c r="G625">
        <f>+SUMIFS(inv!$D$1:$D$1267,inv!$A$1:$A$1267,$B625,inv!$T$1:$T$1267,$A625,inv!$U$1:$U$1267,'DIAS DE INVENTARIO TAT'!G$1)</f>
        <v>0</v>
      </c>
      <c r="H625">
        <f>+SUMIFS(inv!$D$1:$D$1267,inv!$A$1:$A$1267,$B625,inv!$T$1:$T$1267,$A625,inv!$U$1:$U$1267,'DIAS DE INVENTARIO TAT'!H$1)</f>
        <v>0</v>
      </c>
      <c r="I625">
        <f>+SUMIFS(inv!$D$1:$D$1267,inv!$A$1:$A$1267,$B625,inv!$T$1:$T$1267,$A625,inv!$U$1:$U$1267,'DIAS DE INVENTARIO TAT'!I$1)</f>
        <v>0</v>
      </c>
      <c r="J625">
        <f>+SUMIFS(inv!$D$1:$D$1267,inv!$A$1:$A$1267,$B625,inv!$T$1:$T$1267,$A625,inv!$U$1:$U$1267,'DIAS DE INVENTARIO TAT'!J$1)</f>
        <v>0</v>
      </c>
      <c r="K625">
        <f>+SUMIFS(inv!$D$1:$D$1267,inv!$A$1:$A$1267,$B625,inv!$T$1:$T$1267,$A625,inv!$U$1:$U$1267,'DIAS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+SUMIFS(inv!$D$1:$D$1267,inv!$A$1:$A$1267,$B626,inv!$T$1:$T$1267,$A626,inv!$U$1:$U$1267,'DIAS DE INVENTARIO TAT'!E$1)</f>
        <v>0</v>
      </c>
      <c r="F626">
        <f>+SUMIFS(inv!$D$1:$D$1267,inv!$A$1:$A$1267,$B626,inv!$T$1:$T$1267,$A626,inv!$U$1:$U$1267,'DIAS DE INVENTARIO TAT'!F$1)</f>
        <v>0</v>
      </c>
      <c r="G626">
        <f>+SUMIFS(inv!$D$1:$D$1267,inv!$A$1:$A$1267,$B626,inv!$T$1:$T$1267,$A626,inv!$U$1:$U$1267,'DIAS DE INVENTARIO TAT'!G$1)</f>
        <v>0</v>
      </c>
      <c r="H626">
        <f>+SUMIFS(inv!$D$1:$D$1267,inv!$A$1:$A$1267,$B626,inv!$T$1:$T$1267,$A626,inv!$U$1:$U$1267,'DIAS DE INVENTARIO TAT'!H$1)</f>
        <v>0</v>
      </c>
      <c r="I626">
        <f>+SUMIFS(inv!$D$1:$D$1267,inv!$A$1:$A$1267,$B626,inv!$T$1:$T$1267,$A626,inv!$U$1:$U$1267,'DIAS DE INVENTARIO TAT'!I$1)</f>
        <v>0</v>
      </c>
      <c r="J626">
        <f>+SUMIFS(inv!$D$1:$D$1267,inv!$A$1:$A$1267,$B626,inv!$T$1:$T$1267,$A626,inv!$U$1:$U$1267,'DIAS DE INVENTARIO TAT'!J$1)</f>
        <v>0</v>
      </c>
      <c r="K626">
        <f>+SUMIFS(inv!$D$1:$D$1267,inv!$A$1:$A$1267,$B626,inv!$T$1:$T$1267,$A626,inv!$U$1:$U$1267,'DIAS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+SUMIFS(inv!$D$1:$D$1267,inv!$A$1:$A$1267,$B627,inv!$T$1:$T$1267,$A627,inv!$U$1:$U$1267,'DIAS DE INVENTARIO TAT'!E$1)</f>
        <v>0</v>
      </c>
      <c r="F627">
        <f>+SUMIFS(inv!$D$1:$D$1267,inv!$A$1:$A$1267,$B627,inv!$T$1:$T$1267,$A627,inv!$U$1:$U$1267,'DIAS DE INVENTARIO TAT'!F$1)</f>
        <v>0</v>
      </c>
      <c r="G627">
        <f>+SUMIFS(inv!$D$1:$D$1267,inv!$A$1:$A$1267,$B627,inv!$T$1:$T$1267,$A627,inv!$U$1:$U$1267,'DIAS DE INVENTARIO TAT'!G$1)</f>
        <v>0</v>
      </c>
      <c r="H627">
        <f>+SUMIFS(inv!$D$1:$D$1267,inv!$A$1:$A$1267,$B627,inv!$T$1:$T$1267,$A627,inv!$U$1:$U$1267,'DIAS DE INVENTARIO TAT'!H$1)</f>
        <v>0</v>
      </c>
      <c r="I627">
        <f>+SUMIFS(inv!$D$1:$D$1267,inv!$A$1:$A$1267,$B627,inv!$T$1:$T$1267,$A627,inv!$U$1:$U$1267,'DIAS DE INVENTARIO TAT'!I$1)</f>
        <v>0</v>
      </c>
      <c r="J627">
        <f>+SUMIFS(inv!$D$1:$D$1267,inv!$A$1:$A$1267,$B627,inv!$T$1:$T$1267,$A627,inv!$U$1:$U$1267,'DIAS DE INVENTARIO TAT'!J$1)</f>
        <v>0</v>
      </c>
      <c r="K627">
        <f>+SUMIFS(inv!$D$1:$D$1267,inv!$A$1:$A$1267,$B627,inv!$T$1:$T$1267,$A627,inv!$U$1:$U$1267,'DIAS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+SUMIFS(inv!$D$1:$D$1267,inv!$A$1:$A$1267,$B628,inv!$T$1:$T$1267,$A628,inv!$U$1:$U$1267,'DIAS DE INVENTARIO TAT'!E$1)</f>
        <v>0</v>
      </c>
      <c r="F628">
        <f>+SUMIFS(inv!$D$1:$D$1267,inv!$A$1:$A$1267,$B628,inv!$T$1:$T$1267,$A628,inv!$U$1:$U$1267,'DIAS DE INVENTARIO TAT'!F$1)</f>
        <v>0</v>
      </c>
      <c r="G628">
        <f>+SUMIFS(inv!$D$1:$D$1267,inv!$A$1:$A$1267,$B628,inv!$T$1:$T$1267,$A628,inv!$U$1:$U$1267,'DIAS DE INVENTARIO TAT'!G$1)</f>
        <v>0</v>
      </c>
      <c r="H628">
        <f>+SUMIFS(inv!$D$1:$D$1267,inv!$A$1:$A$1267,$B628,inv!$T$1:$T$1267,$A628,inv!$U$1:$U$1267,'DIAS DE INVENTARIO TAT'!H$1)</f>
        <v>0</v>
      </c>
      <c r="I628">
        <f>+SUMIFS(inv!$D$1:$D$1267,inv!$A$1:$A$1267,$B628,inv!$T$1:$T$1267,$A628,inv!$U$1:$U$1267,'DIAS DE INVENTARIO TAT'!I$1)</f>
        <v>0</v>
      </c>
      <c r="J628">
        <f>+SUMIFS(inv!$D$1:$D$1267,inv!$A$1:$A$1267,$B628,inv!$T$1:$T$1267,$A628,inv!$U$1:$U$1267,'DIAS DE INVENTARIO TAT'!J$1)</f>
        <v>0</v>
      </c>
      <c r="K628">
        <f>+SUMIFS(inv!$D$1:$D$1267,inv!$A$1:$A$1267,$B628,inv!$T$1:$T$1267,$A628,inv!$U$1:$U$1267,'DIAS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+SUMIFS(inv!$D$1:$D$1267,inv!$A$1:$A$1267,$B629,inv!$T$1:$T$1267,$A629,inv!$U$1:$U$1267,'DIAS DE INVENTARIO TAT'!E$1)</f>
        <v>0</v>
      </c>
      <c r="F629">
        <f>+SUMIFS(inv!$D$1:$D$1267,inv!$A$1:$A$1267,$B629,inv!$T$1:$T$1267,$A629,inv!$U$1:$U$1267,'DIAS DE INVENTARIO TAT'!F$1)</f>
        <v>0</v>
      </c>
      <c r="G629">
        <f>+SUMIFS(inv!$D$1:$D$1267,inv!$A$1:$A$1267,$B629,inv!$T$1:$T$1267,$A629,inv!$U$1:$U$1267,'DIAS DE INVENTARIO TAT'!G$1)</f>
        <v>0</v>
      </c>
      <c r="H629">
        <f>+SUMIFS(inv!$D$1:$D$1267,inv!$A$1:$A$1267,$B629,inv!$T$1:$T$1267,$A629,inv!$U$1:$U$1267,'DIAS DE INVENTARIO TAT'!H$1)</f>
        <v>0</v>
      </c>
      <c r="I629">
        <f>+SUMIFS(inv!$D$1:$D$1267,inv!$A$1:$A$1267,$B629,inv!$T$1:$T$1267,$A629,inv!$U$1:$U$1267,'DIAS DE INVENTARIO TAT'!I$1)</f>
        <v>0</v>
      </c>
      <c r="J629">
        <f>+SUMIFS(inv!$D$1:$D$1267,inv!$A$1:$A$1267,$B629,inv!$T$1:$T$1267,$A629,inv!$U$1:$U$1267,'DIAS DE INVENTARIO TAT'!J$1)</f>
        <v>0</v>
      </c>
      <c r="K629">
        <f>+SUMIFS(inv!$D$1:$D$1267,inv!$A$1:$A$1267,$B629,inv!$T$1:$T$1267,$A629,inv!$U$1:$U$1267,'DIAS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+SUMIFS(inv!$D$1:$D$1267,inv!$A$1:$A$1267,$B630,inv!$T$1:$T$1267,$A630,inv!$U$1:$U$1267,'DIAS DE INVENTARIO TAT'!E$1)</f>
        <v>0</v>
      </c>
      <c r="F630">
        <f>+SUMIFS(inv!$D$1:$D$1267,inv!$A$1:$A$1267,$B630,inv!$T$1:$T$1267,$A630,inv!$U$1:$U$1267,'DIAS DE INVENTARIO TAT'!F$1)</f>
        <v>0</v>
      </c>
      <c r="G630">
        <f>+SUMIFS(inv!$D$1:$D$1267,inv!$A$1:$A$1267,$B630,inv!$T$1:$T$1267,$A630,inv!$U$1:$U$1267,'DIAS DE INVENTARIO TAT'!G$1)</f>
        <v>0</v>
      </c>
      <c r="H630">
        <f>+SUMIFS(inv!$D$1:$D$1267,inv!$A$1:$A$1267,$B630,inv!$T$1:$T$1267,$A630,inv!$U$1:$U$1267,'DIAS DE INVENTARIO TAT'!H$1)</f>
        <v>0</v>
      </c>
      <c r="I630">
        <f>+SUMIFS(inv!$D$1:$D$1267,inv!$A$1:$A$1267,$B630,inv!$T$1:$T$1267,$A630,inv!$U$1:$U$1267,'DIAS DE INVENTARIO TAT'!I$1)</f>
        <v>0</v>
      </c>
      <c r="J630">
        <f>+SUMIFS(inv!$D$1:$D$1267,inv!$A$1:$A$1267,$B630,inv!$T$1:$T$1267,$A630,inv!$U$1:$U$1267,'DIAS DE INVENTARIO TAT'!J$1)</f>
        <v>0</v>
      </c>
      <c r="K630">
        <f>+SUMIFS(inv!$D$1:$D$1267,inv!$A$1:$A$1267,$B630,inv!$T$1:$T$1267,$A630,inv!$U$1:$U$1267,'DIAS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+SUMIFS(inv!$D$1:$D$1267,inv!$A$1:$A$1267,$B631,inv!$T$1:$T$1267,$A631,inv!$U$1:$U$1267,'DIAS DE INVENTARIO TAT'!E$1)</f>
        <v>0</v>
      </c>
      <c r="F631">
        <f>+SUMIFS(inv!$D$1:$D$1267,inv!$A$1:$A$1267,$B631,inv!$T$1:$T$1267,$A631,inv!$U$1:$U$1267,'DIAS DE INVENTARIO TAT'!F$1)</f>
        <v>0</v>
      </c>
      <c r="G631">
        <f>+SUMIFS(inv!$D$1:$D$1267,inv!$A$1:$A$1267,$B631,inv!$T$1:$T$1267,$A631,inv!$U$1:$U$1267,'DIAS DE INVENTARIO TAT'!G$1)</f>
        <v>0</v>
      </c>
      <c r="H631">
        <f>+SUMIFS(inv!$D$1:$D$1267,inv!$A$1:$A$1267,$B631,inv!$T$1:$T$1267,$A631,inv!$U$1:$U$1267,'DIAS DE INVENTARIO TAT'!H$1)</f>
        <v>0</v>
      </c>
      <c r="I631">
        <f>+SUMIFS(inv!$D$1:$D$1267,inv!$A$1:$A$1267,$B631,inv!$T$1:$T$1267,$A631,inv!$U$1:$U$1267,'DIAS DE INVENTARIO TAT'!I$1)</f>
        <v>0</v>
      </c>
      <c r="J631">
        <f>+SUMIFS(inv!$D$1:$D$1267,inv!$A$1:$A$1267,$B631,inv!$T$1:$T$1267,$A631,inv!$U$1:$U$1267,'DIAS DE INVENTARIO TAT'!J$1)</f>
        <v>0</v>
      </c>
      <c r="K631">
        <f>+SUMIFS(inv!$D$1:$D$1267,inv!$A$1:$A$1267,$B631,inv!$T$1:$T$1267,$A631,inv!$U$1:$U$1267,'DIAS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+SUMIFS(inv!$D$1:$D$1267,inv!$A$1:$A$1267,$B632,inv!$T$1:$T$1267,$A632,inv!$U$1:$U$1267,'DIAS DE INVENTARIO TAT'!E$1)</f>
        <v>0</v>
      </c>
      <c r="F632">
        <f>+SUMIFS(inv!$D$1:$D$1267,inv!$A$1:$A$1267,$B632,inv!$T$1:$T$1267,$A632,inv!$U$1:$U$1267,'DIAS DE INVENTARIO TAT'!F$1)</f>
        <v>0</v>
      </c>
      <c r="G632">
        <f>+SUMIFS(inv!$D$1:$D$1267,inv!$A$1:$A$1267,$B632,inv!$T$1:$T$1267,$A632,inv!$U$1:$U$1267,'DIAS DE INVENTARIO TAT'!G$1)</f>
        <v>0</v>
      </c>
      <c r="H632">
        <f>+SUMIFS(inv!$D$1:$D$1267,inv!$A$1:$A$1267,$B632,inv!$T$1:$T$1267,$A632,inv!$U$1:$U$1267,'DIAS DE INVENTARIO TAT'!H$1)</f>
        <v>0</v>
      </c>
      <c r="I632">
        <f>+SUMIFS(inv!$D$1:$D$1267,inv!$A$1:$A$1267,$B632,inv!$T$1:$T$1267,$A632,inv!$U$1:$U$1267,'DIAS DE INVENTARIO TAT'!I$1)</f>
        <v>0</v>
      </c>
      <c r="J632">
        <f>+SUMIFS(inv!$D$1:$D$1267,inv!$A$1:$A$1267,$B632,inv!$T$1:$T$1267,$A632,inv!$U$1:$U$1267,'DIAS DE INVENTARIO TAT'!J$1)</f>
        <v>0</v>
      </c>
      <c r="K632">
        <f>+SUMIFS(inv!$D$1:$D$1267,inv!$A$1:$A$1267,$B632,inv!$T$1:$T$1267,$A632,inv!$U$1:$U$1267,'DIAS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+SUMIFS(inv!$D$1:$D$1267,inv!$A$1:$A$1267,$B633,inv!$T$1:$T$1267,$A633,inv!$U$1:$U$1267,'DIAS DE INVENTARIO TAT'!E$1)</f>
        <v>0</v>
      </c>
      <c r="F633">
        <f>+SUMIFS(inv!$D$1:$D$1267,inv!$A$1:$A$1267,$B633,inv!$T$1:$T$1267,$A633,inv!$U$1:$U$1267,'DIAS DE INVENTARIO TAT'!F$1)</f>
        <v>0</v>
      </c>
      <c r="G633">
        <f>+SUMIFS(inv!$D$1:$D$1267,inv!$A$1:$A$1267,$B633,inv!$T$1:$T$1267,$A633,inv!$U$1:$U$1267,'DIAS DE INVENTARIO TAT'!G$1)</f>
        <v>0</v>
      </c>
      <c r="H633">
        <f>+SUMIFS(inv!$D$1:$D$1267,inv!$A$1:$A$1267,$B633,inv!$T$1:$T$1267,$A633,inv!$U$1:$U$1267,'DIAS DE INVENTARIO TAT'!H$1)</f>
        <v>0</v>
      </c>
      <c r="I633">
        <f>+SUMIFS(inv!$D$1:$D$1267,inv!$A$1:$A$1267,$B633,inv!$T$1:$T$1267,$A633,inv!$U$1:$U$1267,'DIAS DE INVENTARIO TAT'!I$1)</f>
        <v>0</v>
      </c>
      <c r="J633">
        <f>+SUMIFS(inv!$D$1:$D$1267,inv!$A$1:$A$1267,$B633,inv!$T$1:$T$1267,$A633,inv!$U$1:$U$1267,'DIAS DE INVENTARIO TAT'!J$1)</f>
        <v>0</v>
      </c>
      <c r="K633">
        <f>+SUMIFS(inv!$D$1:$D$1267,inv!$A$1:$A$1267,$B633,inv!$T$1:$T$1267,$A633,inv!$U$1:$U$1267,'DIAS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+SUMIFS(inv!$D$1:$D$1267,inv!$A$1:$A$1267,$B634,inv!$T$1:$T$1267,$A634,inv!$U$1:$U$1267,'DIAS DE INVENTARIO TAT'!E$1)</f>
        <v>0</v>
      </c>
      <c r="F634">
        <f>+SUMIFS(inv!$D$1:$D$1267,inv!$A$1:$A$1267,$B634,inv!$T$1:$T$1267,$A634,inv!$U$1:$U$1267,'DIAS DE INVENTARIO TAT'!F$1)</f>
        <v>0</v>
      </c>
      <c r="G634">
        <f>+SUMIFS(inv!$D$1:$D$1267,inv!$A$1:$A$1267,$B634,inv!$T$1:$T$1267,$A634,inv!$U$1:$U$1267,'DIAS DE INVENTARIO TAT'!G$1)</f>
        <v>0</v>
      </c>
      <c r="H634">
        <f>+SUMIFS(inv!$D$1:$D$1267,inv!$A$1:$A$1267,$B634,inv!$T$1:$T$1267,$A634,inv!$U$1:$U$1267,'DIAS DE INVENTARIO TAT'!H$1)</f>
        <v>0</v>
      </c>
      <c r="I634">
        <f>+SUMIFS(inv!$D$1:$D$1267,inv!$A$1:$A$1267,$B634,inv!$T$1:$T$1267,$A634,inv!$U$1:$U$1267,'DIAS DE INVENTARIO TAT'!I$1)</f>
        <v>0</v>
      </c>
      <c r="J634">
        <f>+SUMIFS(inv!$D$1:$D$1267,inv!$A$1:$A$1267,$B634,inv!$T$1:$T$1267,$A634,inv!$U$1:$U$1267,'DIAS DE INVENTARIO TAT'!J$1)</f>
        <v>0</v>
      </c>
      <c r="K634">
        <f>+SUMIFS(inv!$D$1:$D$1267,inv!$A$1:$A$1267,$B634,inv!$T$1:$T$1267,$A634,inv!$U$1:$U$1267,'DIAS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+SUMIFS(inv!$D$1:$D$1267,inv!$A$1:$A$1267,$B635,inv!$T$1:$T$1267,$A635,inv!$U$1:$U$1267,'DIAS DE INVENTARIO TAT'!E$1)</f>
        <v>0</v>
      </c>
      <c r="F635">
        <f>+SUMIFS(inv!$D$1:$D$1267,inv!$A$1:$A$1267,$B635,inv!$T$1:$T$1267,$A635,inv!$U$1:$U$1267,'DIAS DE INVENTARIO TAT'!F$1)</f>
        <v>0</v>
      </c>
      <c r="G635">
        <f>+SUMIFS(inv!$D$1:$D$1267,inv!$A$1:$A$1267,$B635,inv!$T$1:$T$1267,$A635,inv!$U$1:$U$1267,'DIAS DE INVENTARIO TAT'!G$1)</f>
        <v>0</v>
      </c>
      <c r="H635">
        <f>+SUMIFS(inv!$D$1:$D$1267,inv!$A$1:$A$1267,$B635,inv!$T$1:$T$1267,$A635,inv!$U$1:$U$1267,'DIAS DE INVENTARIO TAT'!H$1)</f>
        <v>0</v>
      </c>
      <c r="I635">
        <f>+SUMIFS(inv!$D$1:$D$1267,inv!$A$1:$A$1267,$B635,inv!$T$1:$T$1267,$A635,inv!$U$1:$U$1267,'DIAS DE INVENTARIO TAT'!I$1)</f>
        <v>0</v>
      </c>
      <c r="J635">
        <f>+SUMIFS(inv!$D$1:$D$1267,inv!$A$1:$A$1267,$B635,inv!$T$1:$T$1267,$A635,inv!$U$1:$U$1267,'DIAS DE INVENTARIO TAT'!J$1)</f>
        <v>0</v>
      </c>
      <c r="K635">
        <f>+SUMIFS(inv!$D$1:$D$1267,inv!$A$1:$A$1267,$B635,inv!$T$1:$T$1267,$A635,inv!$U$1:$U$1267,'DIAS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+SUMIFS(inv!$D$1:$D$1267,inv!$A$1:$A$1267,$B636,inv!$T$1:$T$1267,$A636,inv!$U$1:$U$1267,'DIAS DE INVENTARIO TAT'!E$1)</f>
        <v>0</v>
      </c>
      <c r="F636">
        <f>+SUMIFS(inv!$D$1:$D$1267,inv!$A$1:$A$1267,$B636,inv!$T$1:$T$1267,$A636,inv!$U$1:$U$1267,'DIAS DE INVENTARIO TAT'!F$1)</f>
        <v>0</v>
      </c>
      <c r="G636">
        <f>+SUMIFS(inv!$D$1:$D$1267,inv!$A$1:$A$1267,$B636,inv!$T$1:$T$1267,$A636,inv!$U$1:$U$1267,'DIAS DE INVENTARIO TAT'!G$1)</f>
        <v>0</v>
      </c>
      <c r="H636">
        <f>+SUMIFS(inv!$D$1:$D$1267,inv!$A$1:$A$1267,$B636,inv!$T$1:$T$1267,$A636,inv!$U$1:$U$1267,'DIAS DE INVENTARIO TAT'!H$1)</f>
        <v>0</v>
      </c>
      <c r="I636">
        <f>+SUMIFS(inv!$D$1:$D$1267,inv!$A$1:$A$1267,$B636,inv!$T$1:$T$1267,$A636,inv!$U$1:$U$1267,'DIAS DE INVENTARIO TAT'!I$1)</f>
        <v>0</v>
      </c>
      <c r="J636">
        <f>+SUMIFS(inv!$D$1:$D$1267,inv!$A$1:$A$1267,$B636,inv!$T$1:$T$1267,$A636,inv!$U$1:$U$1267,'DIAS DE INVENTARIO TAT'!J$1)</f>
        <v>0</v>
      </c>
      <c r="K636">
        <f>+SUMIFS(inv!$D$1:$D$1267,inv!$A$1:$A$1267,$B636,inv!$T$1:$T$1267,$A636,inv!$U$1:$U$1267,'DIAS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+SUMIFS(inv!$D$1:$D$1267,inv!$A$1:$A$1267,$B637,inv!$T$1:$T$1267,$A637,inv!$U$1:$U$1267,'DIAS DE INVENTARIO TAT'!E$1)</f>
        <v>0</v>
      </c>
      <c r="F637">
        <f>+SUMIFS(inv!$D$1:$D$1267,inv!$A$1:$A$1267,$B637,inv!$T$1:$T$1267,$A637,inv!$U$1:$U$1267,'DIAS DE INVENTARIO TAT'!F$1)</f>
        <v>0</v>
      </c>
      <c r="G637">
        <f>+SUMIFS(inv!$D$1:$D$1267,inv!$A$1:$A$1267,$B637,inv!$T$1:$T$1267,$A637,inv!$U$1:$U$1267,'DIAS DE INVENTARIO TAT'!G$1)</f>
        <v>0</v>
      </c>
      <c r="H637">
        <f>+SUMIFS(inv!$D$1:$D$1267,inv!$A$1:$A$1267,$B637,inv!$T$1:$T$1267,$A637,inv!$U$1:$U$1267,'DIAS DE INVENTARIO TAT'!H$1)</f>
        <v>0</v>
      </c>
      <c r="I637">
        <f>+SUMIFS(inv!$D$1:$D$1267,inv!$A$1:$A$1267,$B637,inv!$T$1:$T$1267,$A637,inv!$U$1:$U$1267,'DIAS DE INVENTARIO TAT'!I$1)</f>
        <v>0</v>
      </c>
      <c r="J637">
        <f>+SUMIFS(inv!$D$1:$D$1267,inv!$A$1:$A$1267,$B637,inv!$T$1:$T$1267,$A637,inv!$U$1:$U$1267,'DIAS DE INVENTARIO TAT'!J$1)</f>
        <v>0</v>
      </c>
      <c r="K637">
        <f>+SUMIFS(inv!$D$1:$D$1267,inv!$A$1:$A$1267,$B637,inv!$T$1:$T$1267,$A637,inv!$U$1:$U$1267,'DIAS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+SUMIFS(inv!$D$1:$D$1267,inv!$A$1:$A$1267,$B638,inv!$T$1:$T$1267,$A638,inv!$U$1:$U$1267,'DIAS DE INVENTARIO TAT'!E$1)</f>
        <v>0</v>
      </c>
      <c r="F638">
        <f>+SUMIFS(inv!$D$1:$D$1267,inv!$A$1:$A$1267,$B638,inv!$T$1:$T$1267,$A638,inv!$U$1:$U$1267,'DIAS DE INVENTARIO TAT'!F$1)</f>
        <v>0</v>
      </c>
      <c r="G638">
        <f>+SUMIFS(inv!$D$1:$D$1267,inv!$A$1:$A$1267,$B638,inv!$T$1:$T$1267,$A638,inv!$U$1:$U$1267,'DIAS DE INVENTARIO TAT'!G$1)</f>
        <v>0</v>
      </c>
      <c r="H638">
        <f>+SUMIFS(inv!$D$1:$D$1267,inv!$A$1:$A$1267,$B638,inv!$T$1:$T$1267,$A638,inv!$U$1:$U$1267,'DIAS DE INVENTARIO TAT'!H$1)</f>
        <v>0</v>
      </c>
      <c r="I638">
        <f>+SUMIFS(inv!$D$1:$D$1267,inv!$A$1:$A$1267,$B638,inv!$T$1:$T$1267,$A638,inv!$U$1:$U$1267,'DIAS DE INVENTARIO TAT'!I$1)</f>
        <v>0</v>
      </c>
      <c r="J638">
        <f>+SUMIFS(inv!$D$1:$D$1267,inv!$A$1:$A$1267,$B638,inv!$T$1:$T$1267,$A638,inv!$U$1:$U$1267,'DIAS DE INVENTARIO TAT'!J$1)</f>
        <v>0</v>
      </c>
      <c r="K638">
        <f>+SUMIFS(inv!$D$1:$D$1267,inv!$A$1:$A$1267,$B638,inv!$T$1:$T$1267,$A638,inv!$U$1:$U$1267,'DIAS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+SUMIFS(inv!$D$1:$D$1267,inv!$A$1:$A$1267,$B639,inv!$T$1:$T$1267,$A639,inv!$U$1:$U$1267,'DIAS DE INVENTARIO TAT'!E$1)</f>
        <v>0</v>
      </c>
      <c r="F639">
        <f>+SUMIFS(inv!$D$1:$D$1267,inv!$A$1:$A$1267,$B639,inv!$T$1:$T$1267,$A639,inv!$U$1:$U$1267,'DIAS DE INVENTARIO TAT'!F$1)</f>
        <v>0</v>
      </c>
      <c r="G639">
        <f>+SUMIFS(inv!$D$1:$D$1267,inv!$A$1:$A$1267,$B639,inv!$T$1:$T$1267,$A639,inv!$U$1:$U$1267,'DIAS DE INVENTARIO TAT'!G$1)</f>
        <v>0</v>
      </c>
      <c r="H639">
        <f>+SUMIFS(inv!$D$1:$D$1267,inv!$A$1:$A$1267,$B639,inv!$T$1:$T$1267,$A639,inv!$U$1:$U$1267,'DIAS DE INVENTARIO TAT'!H$1)</f>
        <v>0</v>
      </c>
      <c r="I639">
        <f>+SUMIFS(inv!$D$1:$D$1267,inv!$A$1:$A$1267,$B639,inv!$T$1:$T$1267,$A639,inv!$U$1:$U$1267,'DIAS DE INVENTARIO TAT'!I$1)</f>
        <v>0</v>
      </c>
      <c r="J639">
        <f>+SUMIFS(inv!$D$1:$D$1267,inv!$A$1:$A$1267,$B639,inv!$T$1:$T$1267,$A639,inv!$U$1:$U$1267,'DIAS DE INVENTARIO TAT'!J$1)</f>
        <v>0</v>
      </c>
      <c r="K639">
        <f>+SUMIFS(inv!$D$1:$D$1267,inv!$A$1:$A$1267,$B639,inv!$T$1:$T$1267,$A639,inv!$U$1:$U$1267,'DIAS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+SUMIFS(inv!$D$1:$D$1267,inv!$A$1:$A$1267,$B640,inv!$T$1:$T$1267,$A640,inv!$U$1:$U$1267,'DIAS DE INVENTARIO TAT'!E$1)</f>
        <v>0</v>
      </c>
      <c r="F640">
        <f>+SUMIFS(inv!$D$1:$D$1267,inv!$A$1:$A$1267,$B640,inv!$T$1:$T$1267,$A640,inv!$U$1:$U$1267,'DIAS DE INVENTARIO TAT'!F$1)</f>
        <v>0</v>
      </c>
      <c r="G640">
        <f>+SUMIFS(inv!$D$1:$D$1267,inv!$A$1:$A$1267,$B640,inv!$T$1:$T$1267,$A640,inv!$U$1:$U$1267,'DIAS DE INVENTARIO TAT'!G$1)</f>
        <v>0</v>
      </c>
      <c r="H640">
        <f>+SUMIFS(inv!$D$1:$D$1267,inv!$A$1:$A$1267,$B640,inv!$T$1:$T$1267,$A640,inv!$U$1:$U$1267,'DIAS DE INVENTARIO TAT'!H$1)</f>
        <v>0</v>
      </c>
      <c r="I640">
        <f>+SUMIFS(inv!$D$1:$D$1267,inv!$A$1:$A$1267,$B640,inv!$T$1:$T$1267,$A640,inv!$U$1:$U$1267,'DIAS DE INVENTARIO TAT'!I$1)</f>
        <v>0</v>
      </c>
      <c r="J640">
        <f>+SUMIFS(inv!$D$1:$D$1267,inv!$A$1:$A$1267,$B640,inv!$T$1:$T$1267,$A640,inv!$U$1:$U$1267,'DIAS DE INVENTARIO TAT'!J$1)</f>
        <v>0</v>
      </c>
      <c r="K640">
        <f>+SUMIFS(inv!$D$1:$D$1267,inv!$A$1:$A$1267,$B640,inv!$T$1:$T$1267,$A640,inv!$U$1:$U$1267,'DIAS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+SUMIFS(inv!$D$1:$D$1267,inv!$A$1:$A$1267,$B641,inv!$T$1:$T$1267,$A641,inv!$U$1:$U$1267,'DIAS DE INVENTARIO TAT'!E$1)</f>
        <v>0</v>
      </c>
      <c r="F641">
        <f>+SUMIFS(inv!$D$1:$D$1267,inv!$A$1:$A$1267,$B641,inv!$T$1:$T$1267,$A641,inv!$U$1:$U$1267,'DIAS DE INVENTARIO TAT'!F$1)</f>
        <v>0</v>
      </c>
      <c r="G641">
        <f>+SUMIFS(inv!$D$1:$D$1267,inv!$A$1:$A$1267,$B641,inv!$T$1:$T$1267,$A641,inv!$U$1:$U$1267,'DIAS DE INVENTARIO TAT'!G$1)</f>
        <v>0</v>
      </c>
      <c r="H641">
        <f>+SUMIFS(inv!$D$1:$D$1267,inv!$A$1:$A$1267,$B641,inv!$T$1:$T$1267,$A641,inv!$U$1:$U$1267,'DIAS DE INVENTARIO TAT'!H$1)</f>
        <v>0</v>
      </c>
      <c r="I641">
        <f>+SUMIFS(inv!$D$1:$D$1267,inv!$A$1:$A$1267,$B641,inv!$T$1:$T$1267,$A641,inv!$U$1:$U$1267,'DIAS DE INVENTARIO TAT'!I$1)</f>
        <v>0</v>
      </c>
      <c r="J641">
        <f>+SUMIFS(inv!$D$1:$D$1267,inv!$A$1:$A$1267,$B641,inv!$T$1:$T$1267,$A641,inv!$U$1:$U$1267,'DIAS DE INVENTARIO TAT'!J$1)</f>
        <v>0</v>
      </c>
      <c r="K641">
        <f>+SUMIFS(inv!$D$1:$D$1267,inv!$A$1:$A$1267,$B641,inv!$T$1:$T$1267,$A641,inv!$U$1:$U$1267,'DIAS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+SUMIFS(inv!$D$1:$D$1267,inv!$A$1:$A$1267,$B642,inv!$T$1:$T$1267,$A642,inv!$U$1:$U$1267,'DIAS DE INVENTARIO TAT'!E$1)</f>
        <v>0</v>
      </c>
      <c r="F642">
        <f>+SUMIFS(inv!$D$1:$D$1267,inv!$A$1:$A$1267,$B642,inv!$T$1:$T$1267,$A642,inv!$U$1:$U$1267,'DIAS DE INVENTARIO TAT'!F$1)</f>
        <v>0</v>
      </c>
      <c r="G642">
        <f>+SUMIFS(inv!$D$1:$D$1267,inv!$A$1:$A$1267,$B642,inv!$T$1:$T$1267,$A642,inv!$U$1:$U$1267,'DIAS DE INVENTARIO TAT'!G$1)</f>
        <v>0</v>
      </c>
      <c r="H642">
        <f>+SUMIFS(inv!$D$1:$D$1267,inv!$A$1:$A$1267,$B642,inv!$T$1:$T$1267,$A642,inv!$U$1:$U$1267,'DIAS DE INVENTARIO TAT'!H$1)</f>
        <v>0</v>
      </c>
      <c r="I642">
        <f>+SUMIFS(inv!$D$1:$D$1267,inv!$A$1:$A$1267,$B642,inv!$T$1:$T$1267,$A642,inv!$U$1:$U$1267,'DIAS DE INVENTARIO TAT'!I$1)</f>
        <v>0</v>
      </c>
      <c r="J642">
        <f>+SUMIFS(inv!$D$1:$D$1267,inv!$A$1:$A$1267,$B642,inv!$T$1:$T$1267,$A642,inv!$U$1:$U$1267,'DIAS DE INVENTARIO TAT'!J$1)</f>
        <v>0</v>
      </c>
      <c r="K642">
        <f>+SUMIFS(inv!$D$1:$D$1267,inv!$A$1:$A$1267,$B642,inv!$T$1:$T$1267,$A642,inv!$U$1:$U$1267,'DIAS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+SUMIFS(inv!$D$1:$D$1267,inv!$A$1:$A$1267,$B643,inv!$T$1:$T$1267,$A643,inv!$U$1:$U$1267,'DIAS DE INVENTARIO TAT'!E$1)</f>
        <v>0</v>
      </c>
      <c r="F643">
        <f>+SUMIFS(inv!$D$1:$D$1267,inv!$A$1:$A$1267,$B643,inv!$T$1:$T$1267,$A643,inv!$U$1:$U$1267,'DIAS DE INVENTARIO TAT'!F$1)</f>
        <v>0</v>
      </c>
      <c r="G643">
        <f>+SUMIFS(inv!$D$1:$D$1267,inv!$A$1:$A$1267,$B643,inv!$T$1:$T$1267,$A643,inv!$U$1:$U$1267,'DIAS DE INVENTARIO TAT'!G$1)</f>
        <v>0</v>
      </c>
      <c r="H643">
        <f>+SUMIFS(inv!$D$1:$D$1267,inv!$A$1:$A$1267,$B643,inv!$T$1:$T$1267,$A643,inv!$U$1:$U$1267,'DIAS DE INVENTARIO TAT'!H$1)</f>
        <v>0</v>
      </c>
      <c r="I643">
        <f>+SUMIFS(inv!$D$1:$D$1267,inv!$A$1:$A$1267,$B643,inv!$T$1:$T$1267,$A643,inv!$U$1:$U$1267,'DIAS DE INVENTARIO TAT'!I$1)</f>
        <v>0</v>
      </c>
      <c r="J643">
        <f>+SUMIFS(inv!$D$1:$D$1267,inv!$A$1:$A$1267,$B643,inv!$T$1:$T$1267,$A643,inv!$U$1:$U$1267,'DIAS DE INVENTARIO TAT'!J$1)</f>
        <v>0</v>
      </c>
      <c r="K643">
        <f>+SUMIFS(inv!$D$1:$D$1267,inv!$A$1:$A$1267,$B643,inv!$T$1:$T$1267,$A643,inv!$U$1:$U$1267,'DIAS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+SUMIFS(inv!$D$1:$D$1267,inv!$A$1:$A$1267,$B644,inv!$T$1:$T$1267,$A644,inv!$U$1:$U$1267,'DIAS DE INVENTARIO TAT'!E$1)</f>
        <v>0</v>
      </c>
      <c r="F644">
        <f>+SUMIFS(inv!$D$1:$D$1267,inv!$A$1:$A$1267,$B644,inv!$T$1:$T$1267,$A644,inv!$U$1:$U$1267,'DIAS DE INVENTARIO TAT'!F$1)</f>
        <v>0</v>
      </c>
      <c r="G644">
        <f>+SUMIFS(inv!$D$1:$D$1267,inv!$A$1:$A$1267,$B644,inv!$T$1:$T$1267,$A644,inv!$U$1:$U$1267,'DIAS DE INVENTARIO TAT'!G$1)</f>
        <v>0</v>
      </c>
      <c r="H644">
        <f>+SUMIFS(inv!$D$1:$D$1267,inv!$A$1:$A$1267,$B644,inv!$T$1:$T$1267,$A644,inv!$U$1:$U$1267,'DIAS DE INVENTARIO TAT'!H$1)</f>
        <v>0</v>
      </c>
      <c r="I644">
        <f>+SUMIFS(inv!$D$1:$D$1267,inv!$A$1:$A$1267,$B644,inv!$T$1:$T$1267,$A644,inv!$U$1:$U$1267,'DIAS DE INVENTARIO TAT'!I$1)</f>
        <v>0</v>
      </c>
      <c r="J644">
        <f>+SUMIFS(inv!$D$1:$D$1267,inv!$A$1:$A$1267,$B644,inv!$T$1:$T$1267,$A644,inv!$U$1:$U$1267,'DIAS DE INVENTARIO TAT'!J$1)</f>
        <v>0</v>
      </c>
      <c r="K644">
        <f>+SUMIFS(inv!$D$1:$D$1267,inv!$A$1:$A$1267,$B644,inv!$T$1:$T$1267,$A644,inv!$U$1:$U$1267,'DIAS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+SUMIFS(inv!$D$1:$D$1267,inv!$A$1:$A$1267,$B645,inv!$T$1:$T$1267,$A645,inv!$U$1:$U$1267,'DIAS DE INVENTARIO TAT'!E$1)</f>
        <v>0</v>
      </c>
      <c r="F645">
        <f>+SUMIFS(inv!$D$1:$D$1267,inv!$A$1:$A$1267,$B645,inv!$T$1:$T$1267,$A645,inv!$U$1:$U$1267,'DIAS DE INVENTARIO TAT'!F$1)</f>
        <v>0</v>
      </c>
      <c r="G645">
        <f>+SUMIFS(inv!$D$1:$D$1267,inv!$A$1:$A$1267,$B645,inv!$T$1:$T$1267,$A645,inv!$U$1:$U$1267,'DIAS DE INVENTARIO TAT'!G$1)</f>
        <v>0</v>
      </c>
      <c r="H645">
        <f>+SUMIFS(inv!$D$1:$D$1267,inv!$A$1:$A$1267,$B645,inv!$T$1:$T$1267,$A645,inv!$U$1:$U$1267,'DIAS DE INVENTARIO TAT'!H$1)</f>
        <v>0</v>
      </c>
      <c r="I645">
        <f>+SUMIFS(inv!$D$1:$D$1267,inv!$A$1:$A$1267,$B645,inv!$T$1:$T$1267,$A645,inv!$U$1:$U$1267,'DIAS DE INVENTARIO TAT'!I$1)</f>
        <v>0</v>
      </c>
      <c r="J645">
        <f>+SUMIFS(inv!$D$1:$D$1267,inv!$A$1:$A$1267,$B645,inv!$T$1:$T$1267,$A645,inv!$U$1:$U$1267,'DIAS DE INVENTARIO TAT'!J$1)</f>
        <v>0</v>
      </c>
      <c r="K645">
        <f>+SUMIFS(inv!$D$1:$D$1267,inv!$A$1:$A$1267,$B645,inv!$T$1:$T$1267,$A645,inv!$U$1:$U$1267,'DIAS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+SUMIFS(inv!$D$1:$D$1267,inv!$A$1:$A$1267,$B646,inv!$T$1:$T$1267,$A646,inv!$U$1:$U$1267,'DIAS DE INVENTARIO TAT'!E$1)</f>
        <v>0</v>
      </c>
      <c r="F646">
        <f>+SUMIFS(inv!$D$1:$D$1267,inv!$A$1:$A$1267,$B646,inv!$T$1:$T$1267,$A646,inv!$U$1:$U$1267,'DIAS DE INVENTARIO TAT'!F$1)</f>
        <v>0</v>
      </c>
      <c r="G646">
        <f>+SUMIFS(inv!$D$1:$D$1267,inv!$A$1:$A$1267,$B646,inv!$T$1:$T$1267,$A646,inv!$U$1:$U$1267,'DIAS DE INVENTARIO TAT'!G$1)</f>
        <v>0</v>
      </c>
      <c r="H646">
        <f>+SUMIFS(inv!$D$1:$D$1267,inv!$A$1:$A$1267,$B646,inv!$T$1:$T$1267,$A646,inv!$U$1:$U$1267,'DIAS DE INVENTARIO TAT'!H$1)</f>
        <v>0</v>
      </c>
      <c r="I646">
        <f>+SUMIFS(inv!$D$1:$D$1267,inv!$A$1:$A$1267,$B646,inv!$T$1:$T$1267,$A646,inv!$U$1:$U$1267,'DIAS DE INVENTARIO TAT'!I$1)</f>
        <v>0</v>
      </c>
      <c r="J646">
        <f>+SUMIFS(inv!$D$1:$D$1267,inv!$A$1:$A$1267,$B646,inv!$T$1:$T$1267,$A646,inv!$U$1:$U$1267,'DIAS DE INVENTARIO TAT'!J$1)</f>
        <v>0</v>
      </c>
      <c r="K646">
        <f>+SUMIFS(inv!$D$1:$D$1267,inv!$A$1:$A$1267,$B646,inv!$T$1:$T$1267,$A646,inv!$U$1:$U$1267,'DIAS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+SUMIFS(inv!$D$1:$D$1267,inv!$A$1:$A$1267,$B647,inv!$T$1:$T$1267,$A647,inv!$U$1:$U$1267,'DIAS DE INVENTARIO TAT'!E$1)</f>
        <v>0</v>
      </c>
      <c r="F647">
        <f>+SUMIFS(inv!$D$1:$D$1267,inv!$A$1:$A$1267,$B647,inv!$T$1:$T$1267,$A647,inv!$U$1:$U$1267,'DIAS DE INVENTARIO TAT'!F$1)</f>
        <v>0</v>
      </c>
      <c r="G647">
        <f>+SUMIFS(inv!$D$1:$D$1267,inv!$A$1:$A$1267,$B647,inv!$T$1:$T$1267,$A647,inv!$U$1:$U$1267,'DIAS DE INVENTARIO TAT'!G$1)</f>
        <v>0</v>
      </c>
      <c r="H647">
        <f>+SUMIFS(inv!$D$1:$D$1267,inv!$A$1:$A$1267,$B647,inv!$T$1:$T$1267,$A647,inv!$U$1:$U$1267,'DIAS DE INVENTARIO TAT'!H$1)</f>
        <v>0</v>
      </c>
      <c r="I647">
        <f>+SUMIFS(inv!$D$1:$D$1267,inv!$A$1:$A$1267,$B647,inv!$T$1:$T$1267,$A647,inv!$U$1:$U$1267,'DIAS DE INVENTARIO TAT'!I$1)</f>
        <v>0</v>
      </c>
      <c r="J647">
        <f>+SUMIFS(inv!$D$1:$D$1267,inv!$A$1:$A$1267,$B647,inv!$T$1:$T$1267,$A647,inv!$U$1:$U$1267,'DIAS DE INVENTARIO TAT'!J$1)</f>
        <v>0</v>
      </c>
      <c r="K647">
        <f>+SUMIFS(inv!$D$1:$D$1267,inv!$A$1:$A$1267,$B647,inv!$T$1:$T$1267,$A647,inv!$U$1:$U$1267,'DIAS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+SUMIFS(inv!$D$1:$D$1267,inv!$A$1:$A$1267,$B648,inv!$T$1:$T$1267,$A648,inv!$U$1:$U$1267,'DIAS DE INVENTARIO TAT'!E$1)</f>
        <v>0</v>
      </c>
      <c r="F648">
        <f>+SUMIFS(inv!$D$1:$D$1267,inv!$A$1:$A$1267,$B648,inv!$T$1:$T$1267,$A648,inv!$U$1:$U$1267,'DIAS DE INVENTARIO TAT'!F$1)</f>
        <v>0</v>
      </c>
      <c r="G648">
        <f>+SUMIFS(inv!$D$1:$D$1267,inv!$A$1:$A$1267,$B648,inv!$T$1:$T$1267,$A648,inv!$U$1:$U$1267,'DIAS DE INVENTARIO TAT'!G$1)</f>
        <v>0</v>
      </c>
      <c r="H648">
        <f>+SUMIFS(inv!$D$1:$D$1267,inv!$A$1:$A$1267,$B648,inv!$T$1:$T$1267,$A648,inv!$U$1:$U$1267,'DIAS DE INVENTARIO TAT'!H$1)</f>
        <v>0</v>
      </c>
      <c r="I648">
        <f>+SUMIFS(inv!$D$1:$D$1267,inv!$A$1:$A$1267,$B648,inv!$T$1:$T$1267,$A648,inv!$U$1:$U$1267,'DIAS DE INVENTARIO TAT'!I$1)</f>
        <v>0</v>
      </c>
      <c r="J648">
        <f>+SUMIFS(inv!$D$1:$D$1267,inv!$A$1:$A$1267,$B648,inv!$T$1:$T$1267,$A648,inv!$U$1:$U$1267,'DIAS DE INVENTARIO TAT'!J$1)</f>
        <v>0</v>
      </c>
      <c r="K648">
        <f>+SUMIFS(inv!$D$1:$D$1267,inv!$A$1:$A$1267,$B648,inv!$T$1:$T$1267,$A648,inv!$U$1:$U$1267,'DIAS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+SUMIFS(inv!$D$1:$D$1267,inv!$A$1:$A$1267,$B649,inv!$T$1:$T$1267,$A649,inv!$U$1:$U$1267,'DIAS DE INVENTARIO TAT'!E$1)</f>
        <v>0</v>
      </c>
      <c r="F649">
        <f>+SUMIFS(inv!$D$1:$D$1267,inv!$A$1:$A$1267,$B649,inv!$T$1:$T$1267,$A649,inv!$U$1:$U$1267,'DIAS DE INVENTARIO TAT'!F$1)</f>
        <v>0</v>
      </c>
      <c r="G649">
        <f>+SUMIFS(inv!$D$1:$D$1267,inv!$A$1:$A$1267,$B649,inv!$T$1:$T$1267,$A649,inv!$U$1:$U$1267,'DIAS DE INVENTARIO TAT'!G$1)</f>
        <v>0</v>
      </c>
      <c r="H649">
        <f>+SUMIFS(inv!$D$1:$D$1267,inv!$A$1:$A$1267,$B649,inv!$T$1:$T$1267,$A649,inv!$U$1:$U$1267,'DIAS DE INVENTARIO TAT'!H$1)</f>
        <v>0</v>
      </c>
      <c r="I649">
        <f>+SUMIFS(inv!$D$1:$D$1267,inv!$A$1:$A$1267,$B649,inv!$T$1:$T$1267,$A649,inv!$U$1:$U$1267,'DIAS DE INVENTARIO TAT'!I$1)</f>
        <v>0</v>
      </c>
      <c r="J649">
        <f>+SUMIFS(inv!$D$1:$D$1267,inv!$A$1:$A$1267,$B649,inv!$T$1:$T$1267,$A649,inv!$U$1:$U$1267,'DIAS DE INVENTARIO TAT'!J$1)</f>
        <v>0</v>
      </c>
      <c r="K649">
        <f>+SUMIFS(inv!$D$1:$D$1267,inv!$A$1:$A$1267,$B649,inv!$T$1:$T$1267,$A649,inv!$U$1:$U$1267,'DIAS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+SUMIFS(inv!$D$1:$D$1267,inv!$A$1:$A$1267,$B650,inv!$T$1:$T$1267,$A650,inv!$U$1:$U$1267,'DIAS DE INVENTARIO TAT'!E$1)</f>
        <v>0</v>
      </c>
      <c r="F650">
        <f>+SUMIFS(inv!$D$1:$D$1267,inv!$A$1:$A$1267,$B650,inv!$T$1:$T$1267,$A650,inv!$U$1:$U$1267,'DIAS DE INVENTARIO TAT'!F$1)</f>
        <v>0</v>
      </c>
      <c r="G650">
        <f>+SUMIFS(inv!$D$1:$D$1267,inv!$A$1:$A$1267,$B650,inv!$T$1:$T$1267,$A650,inv!$U$1:$U$1267,'DIAS DE INVENTARIO TAT'!G$1)</f>
        <v>0</v>
      </c>
      <c r="H650">
        <f>+SUMIFS(inv!$D$1:$D$1267,inv!$A$1:$A$1267,$B650,inv!$T$1:$T$1267,$A650,inv!$U$1:$U$1267,'DIAS DE INVENTARIO TAT'!H$1)</f>
        <v>0</v>
      </c>
      <c r="I650">
        <f>+SUMIFS(inv!$D$1:$D$1267,inv!$A$1:$A$1267,$B650,inv!$T$1:$T$1267,$A650,inv!$U$1:$U$1267,'DIAS DE INVENTARIO TAT'!I$1)</f>
        <v>0</v>
      </c>
      <c r="J650">
        <f>+SUMIFS(inv!$D$1:$D$1267,inv!$A$1:$A$1267,$B650,inv!$T$1:$T$1267,$A650,inv!$U$1:$U$1267,'DIAS DE INVENTARIO TAT'!J$1)</f>
        <v>0</v>
      </c>
      <c r="K650">
        <f>+SUMIFS(inv!$D$1:$D$1267,inv!$A$1:$A$1267,$B650,inv!$T$1:$T$1267,$A650,inv!$U$1:$U$1267,'DIAS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+SUMIFS(inv!$D$1:$D$1267,inv!$A$1:$A$1267,$B651,inv!$T$1:$T$1267,$A651,inv!$U$1:$U$1267,'DIAS DE INVENTARIO TAT'!E$1)</f>
        <v>0</v>
      </c>
      <c r="F651">
        <f>+SUMIFS(inv!$D$1:$D$1267,inv!$A$1:$A$1267,$B651,inv!$T$1:$T$1267,$A651,inv!$U$1:$U$1267,'DIAS DE INVENTARIO TAT'!F$1)</f>
        <v>0</v>
      </c>
      <c r="G651">
        <f>+SUMIFS(inv!$D$1:$D$1267,inv!$A$1:$A$1267,$B651,inv!$T$1:$T$1267,$A651,inv!$U$1:$U$1267,'DIAS DE INVENTARIO TAT'!G$1)</f>
        <v>0</v>
      </c>
      <c r="H651">
        <f>+SUMIFS(inv!$D$1:$D$1267,inv!$A$1:$A$1267,$B651,inv!$T$1:$T$1267,$A651,inv!$U$1:$U$1267,'DIAS DE INVENTARIO TAT'!H$1)</f>
        <v>0</v>
      </c>
      <c r="I651">
        <f>+SUMIFS(inv!$D$1:$D$1267,inv!$A$1:$A$1267,$B651,inv!$T$1:$T$1267,$A651,inv!$U$1:$U$1267,'DIAS DE INVENTARIO TAT'!I$1)</f>
        <v>0</v>
      </c>
      <c r="J651">
        <f>+SUMIFS(inv!$D$1:$D$1267,inv!$A$1:$A$1267,$B651,inv!$T$1:$T$1267,$A651,inv!$U$1:$U$1267,'DIAS DE INVENTARIO TAT'!J$1)</f>
        <v>0</v>
      </c>
      <c r="K651">
        <f>+SUMIFS(inv!$D$1:$D$1267,inv!$A$1:$A$1267,$B651,inv!$T$1:$T$1267,$A651,inv!$U$1:$U$1267,'DIAS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+SUMIFS(inv!$D$1:$D$1267,inv!$A$1:$A$1267,$B652,inv!$T$1:$T$1267,$A652,inv!$U$1:$U$1267,'DIAS DE INVENTARIO TAT'!E$1)</f>
        <v>0</v>
      </c>
      <c r="F652">
        <f>+SUMIFS(inv!$D$1:$D$1267,inv!$A$1:$A$1267,$B652,inv!$T$1:$T$1267,$A652,inv!$U$1:$U$1267,'DIAS DE INVENTARIO TAT'!F$1)</f>
        <v>0</v>
      </c>
      <c r="G652">
        <f>+SUMIFS(inv!$D$1:$D$1267,inv!$A$1:$A$1267,$B652,inv!$T$1:$T$1267,$A652,inv!$U$1:$U$1267,'DIAS DE INVENTARIO TAT'!G$1)</f>
        <v>0</v>
      </c>
      <c r="H652">
        <f>+SUMIFS(inv!$D$1:$D$1267,inv!$A$1:$A$1267,$B652,inv!$T$1:$T$1267,$A652,inv!$U$1:$U$1267,'DIAS DE INVENTARIO TAT'!H$1)</f>
        <v>0</v>
      </c>
      <c r="I652">
        <f>+SUMIFS(inv!$D$1:$D$1267,inv!$A$1:$A$1267,$B652,inv!$T$1:$T$1267,$A652,inv!$U$1:$U$1267,'DIAS DE INVENTARIO TAT'!I$1)</f>
        <v>0</v>
      </c>
      <c r="J652">
        <f>+SUMIFS(inv!$D$1:$D$1267,inv!$A$1:$A$1267,$B652,inv!$T$1:$T$1267,$A652,inv!$U$1:$U$1267,'DIAS DE INVENTARIO TAT'!J$1)</f>
        <v>0</v>
      </c>
      <c r="K652">
        <f>+SUMIFS(inv!$D$1:$D$1267,inv!$A$1:$A$1267,$B652,inv!$T$1:$T$1267,$A652,inv!$U$1:$U$1267,'DIAS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+SUMIFS(inv!$D$1:$D$1267,inv!$A$1:$A$1267,$B653,inv!$T$1:$T$1267,$A653,inv!$U$1:$U$1267,'DIAS DE INVENTARIO TAT'!E$1)</f>
        <v>0</v>
      </c>
      <c r="F653">
        <f>+SUMIFS(inv!$D$1:$D$1267,inv!$A$1:$A$1267,$B653,inv!$T$1:$T$1267,$A653,inv!$U$1:$U$1267,'DIAS DE INVENTARIO TAT'!F$1)</f>
        <v>0</v>
      </c>
      <c r="G653">
        <f>+SUMIFS(inv!$D$1:$D$1267,inv!$A$1:$A$1267,$B653,inv!$T$1:$T$1267,$A653,inv!$U$1:$U$1267,'DIAS DE INVENTARIO TAT'!G$1)</f>
        <v>0</v>
      </c>
      <c r="H653">
        <f>+SUMIFS(inv!$D$1:$D$1267,inv!$A$1:$A$1267,$B653,inv!$T$1:$T$1267,$A653,inv!$U$1:$U$1267,'DIAS DE INVENTARIO TAT'!H$1)</f>
        <v>0</v>
      </c>
      <c r="I653">
        <f>+SUMIFS(inv!$D$1:$D$1267,inv!$A$1:$A$1267,$B653,inv!$T$1:$T$1267,$A653,inv!$U$1:$U$1267,'DIAS DE INVENTARIO TAT'!I$1)</f>
        <v>0</v>
      </c>
      <c r="J653">
        <f>+SUMIFS(inv!$D$1:$D$1267,inv!$A$1:$A$1267,$B653,inv!$T$1:$T$1267,$A653,inv!$U$1:$U$1267,'DIAS DE INVENTARIO TAT'!J$1)</f>
        <v>0</v>
      </c>
      <c r="K653">
        <f>+SUMIFS(inv!$D$1:$D$1267,inv!$A$1:$A$1267,$B653,inv!$T$1:$T$1267,$A653,inv!$U$1:$U$1267,'DIAS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+SUMIFS(inv!$D$1:$D$1267,inv!$A$1:$A$1267,$B654,inv!$T$1:$T$1267,$A654,inv!$U$1:$U$1267,'DIAS DE INVENTARIO TAT'!E$1)</f>
        <v>0</v>
      </c>
      <c r="F654">
        <f>+SUMIFS(inv!$D$1:$D$1267,inv!$A$1:$A$1267,$B654,inv!$T$1:$T$1267,$A654,inv!$U$1:$U$1267,'DIAS DE INVENTARIO TAT'!F$1)</f>
        <v>0</v>
      </c>
      <c r="G654">
        <f>+SUMIFS(inv!$D$1:$D$1267,inv!$A$1:$A$1267,$B654,inv!$T$1:$T$1267,$A654,inv!$U$1:$U$1267,'DIAS DE INVENTARIO TAT'!G$1)</f>
        <v>0</v>
      </c>
      <c r="H654">
        <f>+SUMIFS(inv!$D$1:$D$1267,inv!$A$1:$A$1267,$B654,inv!$T$1:$T$1267,$A654,inv!$U$1:$U$1267,'DIAS DE INVENTARIO TAT'!H$1)</f>
        <v>0</v>
      </c>
      <c r="I654">
        <f>+SUMIFS(inv!$D$1:$D$1267,inv!$A$1:$A$1267,$B654,inv!$T$1:$T$1267,$A654,inv!$U$1:$U$1267,'DIAS DE INVENTARIO TAT'!I$1)</f>
        <v>0</v>
      </c>
      <c r="J654">
        <f>+SUMIFS(inv!$D$1:$D$1267,inv!$A$1:$A$1267,$B654,inv!$T$1:$T$1267,$A654,inv!$U$1:$U$1267,'DIAS DE INVENTARIO TAT'!J$1)</f>
        <v>0</v>
      </c>
      <c r="K654">
        <f>+SUMIFS(inv!$D$1:$D$1267,inv!$A$1:$A$1267,$B654,inv!$T$1:$T$1267,$A654,inv!$U$1:$U$1267,'DIAS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+SUMIFS(inv!$D$1:$D$1267,inv!$A$1:$A$1267,$B655,inv!$T$1:$T$1267,$A655,inv!$U$1:$U$1267,'DIAS DE INVENTARIO TAT'!E$1)</f>
        <v>0</v>
      </c>
      <c r="F655">
        <f>+SUMIFS(inv!$D$1:$D$1267,inv!$A$1:$A$1267,$B655,inv!$T$1:$T$1267,$A655,inv!$U$1:$U$1267,'DIAS DE INVENTARIO TAT'!F$1)</f>
        <v>0</v>
      </c>
      <c r="G655">
        <f>+SUMIFS(inv!$D$1:$D$1267,inv!$A$1:$A$1267,$B655,inv!$T$1:$T$1267,$A655,inv!$U$1:$U$1267,'DIAS DE INVENTARIO TAT'!G$1)</f>
        <v>0</v>
      </c>
      <c r="H655">
        <f>+SUMIFS(inv!$D$1:$D$1267,inv!$A$1:$A$1267,$B655,inv!$T$1:$T$1267,$A655,inv!$U$1:$U$1267,'DIAS DE INVENTARIO TAT'!H$1)</f>
        <v>0</v>
      </c>
      <c r="I655">
        <f>+SUMIFS(inv!$D$1:$D$1267,inv!$A$1:$A$1267,$B655,inv!$T$1:$T$1267,$A655,inv!$U$1:$U$1267,'DIAS DE INVENTARIO TAT'!I$1)</f>
        <v>0</v>
      </c>
      <c r="J655">
        <f>+SUMIFS(inv!$D$1:$D$1267,inv!$A$1:$A$1267,$B655,inv!$T$1:$T$1267,$A655,inv!$U$1:$U$1267,'DIAS DE INVENTARIO TAT'!J$1)</f>
        <v>0</v>
      </c>
      <c r="K655">
        <f>+SUMIFS(inv!$D$1:$D$1267,inv!$A$1:$A$1267,$B655,inv!$T$1:$T$1267,$A655,inv!$U$1:$U$1267,'DIAS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+SUMIFS(inv!$D$1:$D$1267,inv!$A$1:$A$1267,$B656,inv!$T$1:$T$1267,$A656,inv!$U$1:$U$1267,'DIAS DE INVENTARIO TAT'!E$1)</f>
        <v>0</v>
      </c>
      <c r="F656">
        <f>+SUMIFS(inv!$D$1:$D$1267,inv!$A$1:$A$1267,$B656,inv!$T$1:$T$1267,$A656,inv!$U$1:$U$1267,'DIAS DE INVENTARIO TAT'!F$1)</f>
        <v>0</v>
      </c>
      <c r="G656">
        <f>+SUMIFS(inv!$D$1:$D$1267,inv!$A$1:$A$1267,$B656,inv!$T$1:$T$1267,$A656,inv!$U$1:$U$1267,'DIAS DE INVENTARIO TAT'!G$1)</f>
        <v>0</v>
      </c>
      <c r="H656">
        <f>+SUMIFS(inv!$D$1:$D$1267,inv!$A$1:$A$1267,$B656,inv!$T$1:$T$1267,$A656,inv!$U$1:$U$1267,'DIAS DE INVENTARIO TAT'!H$1)</f>
        <v>0</v>
      </c>
      <c r="I656">
        <f>+SUMIFS(inv!$D$1:$D$1267,inv!$A$1:$A$1267,$B656,inv!$T$1:$T$1267,$A656,inv!$U$1:$U$1267,'DIAS DE INVENTARIO TAT'!I$1)</f>
        <v>0</v>
      </c>
      <c r="J656">
        <f>+SUMIFS(inv!$D$1:$D$1267,inv!$A$1:$A$1267,$B656,inv!$T$1:$T$1267,$A656,inv!$U$1:$U$1267,'DIAS DE INVENTARIO TAT'!J$1)</f>
        <v>0</v>
      </c>
      <c r="K656">
        <f>+SUMIFS(inv!$D$1:$D$1267,inv!$A$1:$A$1267,$B656,inv!$T$1:$T$1267,$A656,inv!$U$1:$U$1267,'DIAS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+SUMIFS(inv!$D$1:$D$1267,inv!$A$1:$A$1267,$B657,inv!$T$1:$T$1267,$A657,inv!$U$1:$U$1267,'DIAS DE INVENTARIO TAT'!E$1)</f>
        <v>0</v>
      </c>
      <c r="F657">
        <f>+SUMIFS(inv!$D$1:$D$1267,inv!$A$1:$A$1267,$B657,inv!$T$1:$T$1267,$A657,inv!$U$1:$U$1267,'DIAS DE INVENTARIO TAT'!F$1)</f>
        <v>0</v>
      </c>
      <c r="G657">
        <f>+SUMIFS(inv!$D$1:$D$1267,inv!$A$1:$A$1267,$B657,inv!$T$1:$T$1267,$A657,inv!$U$1:$U$1267,'DIAS DE INVENTARIO TAT'!G$1)</f>
        <v>0</v>
      </c>
      <c r="H657">
        <f>+SUMIFS(inv!$D$1:$D$1267,inv!$A$1:$A$1267,$B657,inv!$T$1:$T$1267,$A657,inv!$U$1:$U$1267,'DIAS DE INVENTARIO TAT'!H$1)</f>
        <v>0</v>
      </c>
      <c r="I657">
        <f>+SUMIFS(inv!$D$1:$D$1267,inv!$A$1:$A$1267,$B657,inv!$T$1:$T$1267,$A657,inv!$U$1:$U$1267,'DIAS DE INVENTARIO TAT'!I$1)</f>
        <v>0</v>
      </c>
      <c r="J657">
        <f>+SUMIFS(inv!$D$1:$D$1267,inv!$A$1:$A$1267,$B657,inv!$T$1:$T$1267,$A657,inv!$U$1:$U$1267,'DIAS DE INVENTARIO TAT'!J$1)</f>
        <v>0</v>
      </c>
      <c r="K657">
        <f>+SUMIFS(inv!$D$1:$D$1267,inv!$A$1:$A$1267,$B657,inv!$T$1:$T$1267,$A657,inv!$U$1:$U$1267,'DIAS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+SUMIFS(inv!$D$1:$D$1267,inv!$A$1:$A$1267,$B658,inv!$T$1:$T$1267,$A658,inv!$U$1:$U$1267,'DIAS DE INVENTARIO TAT'!E$1)</f>
        <v>0</v>
      </c>
      <c r="F658">
        <f>+SUMIFS(inv!$D$1:$D$1267,inv!$A$1:$A$1267,$B658,inv!$T$1:$T$1267,$A658,inv!$U$1:$U$1267,'DIAS DE INVENTARIO TAT'!F$1)</f>
        <v>0</v>
      </c>
      <c r="G658">
        <f>+SUMIFS(inv!$D$1:$D$1267,inv!$A$1:$A$1267,$B658,inv!$T$1:$T$1267,$A658,inv!$U$1:$U$1267,'DIAS DE INVENTARIO TAT'!G$1)</f>
        <v>0</v>
      </c>
      <c r="H658">
        <f>+SUMIFS(inv!$D$1:$D$1267,inv!$A$1:$A$1267,$B658,inv!$T$1:$T$1267,$A658,inv!$U$1:$U$1267,'DIAS DE INVENTARIO TAT'!H$1)</f>
        <v>0</v>
      </c>
      <c r="I658">
        <f>+SUMIFS(inv!$D$1:$D$1267,inv!$A$1:$A$1267,$B658,inv!$T$1:$T$1267,$A658,inv!$U$1:$U$1267,'DIAS DE INVENTARIO TAT'!I$1)</f>
        <v>0</v>
      </c>
      <c r="J658">
        <f>+SUMIFS(inv!$D$1:$D$1267,inv!$A$1:$A$1267,$B658,inv!$T$1:$T$1267,$A658,inv!$U$1:$U$1267,'DIAS DE INVENTARIO TAT'!J$1)</f>
        <v>0</v>
      </c>
      <c r="K658">
        <f>+SUMIFS(inv!$D$1:$D$1267,inv!$A$1:$A$1267,$B658,inv!$T$1:$T$1267,$A658,inv!$U$1:$U$1267,'DIAS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+SUMIFS(inv!$D$1:$D$1267,inv!$A$1:$A$1267,$B659,inv!$T$1:$T$1267,$A659,inv!$U$1:$U$1267,'DIAS DE INVENTARIO TAT'!E$1)</f>
        <v>0</v>
      </c>
      <c r="F659">
        <f>+SUMIFS(inv!$D$1:$D$1267,inv!$A$1:$A$1267,$B659,inv!$T$1:$T$1267,$A659,inv!$U$1:$U$1267,'DIAS DE INVENTARIO TAT'!F$1)</f>
        <v>0</v>
      </c>
      <c r="G659">
        <f>+SUMIFS(inv!$D$1:$D$1267,inv!$A$1:$A$1267,$B659,inv!$T$1:$T$1267,$A659,inv!$U$1:$U$1267,'DIAS DE INVENTARIO TAT'!G$1)</f>
        <v>0</v>
      </c>
      <c r="H659">
        <f>+SUMIFS(inv!$D$1:$D$1267,inv!$A$1:$A$1267,$B659,inv!$T$1:$T$1267,$A659,inv!$U$1:$U$1267,'DIAS DE INVENTARIO TAT'!H$1)</f>
        <v>0</v>
      </c>
      <c r="I659">
        <f>+SUMIFS(inv!$D$1:$D$1267,inv!$A$1:$A$1267,$B659,inv!$T$1:$T$1267,$A659,inv!$U$1:$U$1267,'DIAS DE INVENTARIO TAT'!I$1)</f>
        <v>0</v>
      </c>
      <c r="J659">
        <f>+SUMIFS(inv!$D$1:$D$1267,inv!$A$1:$A$1267,$B659,inv!$T$1:$T$1267,$A659,inv!$U$1:$U$1267,'DIAS DE INVENTARIO TAT'!J$1)</f>
        <v>0</v>
      </c>
      <c r="K659">
        <f>+SUMIFS(inv!$D$1:$D$1267,inv!$A$1:$A$1267,$B659,inv!$T$1:$T$1267,$A659,inv!$U$1:$U$1267,'DIAS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+SUMIFS(inv!$D$1:$D$1267,inv!$A$1:$A$1267,$B660,inv!$T$1:$T$1267,$A660,inv!$U$1:$U$1267,'DIAS DE INVENTARIO TAT'!E$1)</f>
        <v>0</v>
      </c>
      <c r="F660">
        <f>+SUMIFS(inv!$D$1:$D$1267,inv!$A$1:$A$1267,$B660,inv!$T$1:$T$1267,$A660,inv!$U$1:$U$1267,'DIAS DE INVENTARIO TAT'!F$1)</f>
        <v>0</v>
      </c>
      <c r="G660">
        <f>+SUMIFS(inv!$D$1:$D$1267,inv!$A$1:$A$1267,$B660,inv!$T$1:$T$1267,$A660,inv!$U$1:$U$1267,'DIAS DE INVENTARIO TAT'!G$1)</f>
        <v>0</v>
      </c>
      <c r="H660">
        <f>+SUMIFS(inv!$D$1:$D$1267,inv!$A$1:$A$1267,$B660,inv!$T$1:$T$1267,$A660,inv!$U$1:$U$1267,'DIAS DE INVENTARIO TAT'!H$1)</f>
        <v>0</v>
      </c>
      <c r="I660">
        <f>+SUMIFS(inv!$D$1:$D$1267,inv!$A$1:$A$1267,$B660,inv!$T$1:$T$1267,$A660,inv!$U$1:$U$1267,'DIAS DE INVENTARIO TAT'!I$1)</f>
        <v>0</v>
      </c>
      <c r="J660">
        <f>+SUMIFS(inv!$D$1:$D$1267,inv!$A$1:$A$1267,$B660,inv!$T$1:$T$1267,$A660,inv!$U$1:$U$1267,'DIAS DE INVENTARIO TAT'!J$1)</f>
        <v>0</v>
      </c>
      <c r="K660">
        <f>+SUMIFS(inv!$D$1:$D$1267,inv!$A$1:$A$1267,$B660,inv!$T$1:$T$1267,$A660,inv!$U$1:$U$1267,'DIAS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+SUMIFS(inv!$D$1:$D$1267,inv!$A$1:$A$1267,$B661,inv!$T$1:$T$1267,$A661,inv!$U$1:$U$1267,'DIAS DE INVENTARIO TAT'!E$1)</f>
        <v>0</v>
      </c>
      <c r="F661">
        <f>+SUMIFS(inv!$D$1:$D$1267,inv!$A$1:$A$1267,$B661,inv!$T$1:$T$1267,$A661,inv!$U$1:$U$1267,'DIAS DE INVENTARIO TAT'!F$1)</f>
        <v>0</v>
      </c>
      <c r="G661">
        <f>+SUMIFS(inv!$D$1:$D$1267,inv!$A$1:$A$1267,$B661,inv!$T$1:$T$1267,$A661,inv!$U$1:$U$1267,'DIAS DE INVENTARIO TAT'!G$1)</f>
        <v>0</v>
      </c>
      <c r="H661">
        <f>+SUMIFS(inv!$D$1:$D$1267,inv!$A$1:$A$1267,$B661,inv!$T$1:$T$1267,$A661,inv!$U$1:$U$1267,'DIAS DE INVENTARIO TAT'!H$1)</f>
        <v>0</v>
      </c>
      <c r="I661">
        <f>+SUMIFS(inv!$D$1:$D$1267,inv!$A$1:$A$1267,$B661,inv!$T$1:$T$1267,$A661,inv!$U$1:$U$1267,'DIAS DE INVENTARIO TAT'!I$1)</f>
        <v>0</v>
      </c>
      <c r="J661">
        <f>+SUMIFS(inv!$D$1:$D$1267,inv!$A$1:$A$1267,$B661,inv!$T$1:$T$1267,$A661,inv!$U$1:$U$1267,'DIAS DE INVENTARIO TAT'!J$1)</f>
        <v>0</v>
      </c>
      <c r="K661">
        <f>+SUMIFS(inv!$D$1:$D$1267,inv!$A$1:$A$1267,$B661,inv!$T$1:$T$1267,$A661,inv!$U$1:$U$1267,'DIAS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+SUMIFS(inv!$D$1:$D$1267,inv!$A$1:$A$1267,$B662,inv!$T$1:$T$1267,$A662,inv!$U$1:$U$1267,'DIAS DE INVENTARIO TAT'!E$1)</f>
        <v>0</v>
      </c>
      <c r="F662">
        <f>+SUMIFS(inv!$D$1:$D$1267,inv!$A$1:$A$1267,$B662,inv!$T$1:$T$1267,$A662,inv!$U$1:$U$1267,'DIAS DE INVENTARIO TAT'!F$1)</f>
        <v>0</v>
      </c>
      <c r="G662">
        <f>+SUMIFS(inv!$D$1:$D$1267,inv!$A$1:$A$1267,$B662,inv!$T$1:$T$1267,$A662,inv!$U$1:$U$1267,'DIAS DE INVENTARIO TAT'!G$1)</f>
        <v>0</v>
      </c>
      <c r="H662">
        <f>+SUMIFS(inv!$D$1:$D$1267,inv!$A$1:$A$1267,$B662,inv!$T$1:$T$1267,$A662,inv!$U$1:$U$1267,'DIAS DE INVENTARIO TAT'!H$1)</f>
        <v>0</v>
      </c>
      <c r="I662">
        <f>+SUMIFS(inv!$D$1:$D$1267,inv!$A$1:$A$1267,$B662,inv!$T$1:$T$1267,$A662,inv!$U$1:$U$1267,'DIAS DE INVENTARIO TAT'!I$1)</f>
        <v>0</v>
      </c>
      <c r="J662">
        <f>+SUMIFS(inv!$D$1:$D$1267,inv!$A$1:$A$1267,$B662,inv!$T$1:$T$1267,$A662,inv!$U$1:$U$1267,'DIAS DE INVENTARIO TAT'!J$1)</f>
        <v>0</v>
      </c>
      <c r="K662">
        <f>+SUMIFS(inv!$D$1:$D$1267,inv!$A$1:$A$1267,$B662,inv!$T$1:$T$1267,$A662,inv!$U$1:$U$1267,'DIAS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+SUMIFS(inv!$D$1:$D$1267,inv!$A$1:$A$1267,$B663,inv!$T$1:$T$1267,$A663,inv!$U$1:$U$1267,'DIAS DE INVENTARIO TAT'!E$1)</f>
        <v>0</v>
      </c>
      <c r="F663">
        <f>+SUMIFS(inv!$D$1:$D$1267,inv!$A$1:$A$1267,$B663,inv!$T$1:$T$1267,$A663,inv!$U$1:$U$1267,'DIAS DE INVENTARIO TAT'!F$1)</f>
        <v>0</v>
      </c>
      <c r="G663">
        <f>+SUMIFS(inv!$D$1:$D$1267,inv!$A$1:$A$1267,$B663,inv!$T$1:$T$1267,$A663,inv!$U$1:$U$1267,'DIAS DE INVENTARIO TAT'!G$1)</f>
        <v>0</v>
      </c>
      <c r="H663">
        <f>+SUMIFS(inv!$D$1:$D$1267,inv!$A$1:$A$1267,$B663,inv!$T$1:$T$1267,$A663,inv!$U$1:$U$1267,'DIAS DE INVENTARIO TAT'!H$1)</f>
        <v>0</v>
      </c>
      <c r="I663">
        <f>+SUMIFS(inv!$D$1:$D$1267,inv!$A$1:$A$1267,$B663,inv!$T$1:$T$1267,$A663,inv!$U$1:$U$1267,'DIAS DE INVENTARIO TAT'!I$1)</f>
        <v>0</v>
      </c>
      <c r="J663">
        <f>+SUMIFS(inv!$D$1:$D$1267,inv!$A$1:$A$1267,$B663,inv!$T$1:$T$1267,$A663,inv!$U$1:$U$1267,'DIAS DE INVENTARIO TAT'!J$1)</f>
        <v>0</v>
      </c>
      <c r="K663">
        <f>+SUMIFS(inv!$D$1:$D$1267,inv!$A$1:$A$1267,$B663,inv!$T$1:$T$1267,$A663,inv!$U$1:$U$1267,'DIAS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+SUMIFS(inv!$D$1:$D$1267,inv!$A$1:$A$1267,$B664,inv!$T$1:$T$1267,$A664,inv!$U$1:$U$1267,'DIAS DE INVENTARIO TAT'!E$1)</f>
        <v>0</v>
      </c>
      <c r="F664">
        <f>+SUMIFS(inv!$D$1:$D$1267,inv!$A$1:$A$1267,$B664,inv!$T$1:$T$1267,$A664,inv!$U$1:$U$1267,'DIAS DE INVENTARIO TAT'!F$1)</f>
        <v>0</v>
      </c>
      <c r="G664">
        <f>+SUMIFS(inv!$D$1:$D$1267,inv!$A$1:$A$1267,$B664,inv!$T$1:$T$1267,$A664,inv!$U$1:$U$1267,'DIAS DE INVENTARIO TAT'!G$1)</f>
        <v>0</v>
      </c>
      <c r="H664">
        <f>+SUMIFS(inv!$D$1:$D$1267,inv!$A$1:$A$1267,$B664,inv!$T$1:$T$1267,$A664,inv!$U$1:$U$1267,'DIAS DE INVENTARIO TAT'!H$1)</f>
        <v>0</v>
      </c>
      <c r="I664">
        <f>+SUMIFS(inv!$D$1:$D$1267,inv!$A$1:$A$1267,$B664,inv!$T$1:$T$1267,$A664,inv!$U$1:$U$1267,'DIAS DE INVENTARIO TAT'!I$1)</f>
        <v>0</v>
      </c>
      <c r="J664">
        <f>+SUMIFS(inv!$D$1:$D$1267,inv!$A$1:$A$1267,$B664,inv!$T$1:$T$1267,$A664,inv!$U$1:$U$1267,'DIAS DE INVENTARIO TAT'!J$1)</f>
        <v>0</v>
      </c>
      <c r="K664">
        <f>+SUMIFS(inv!$D$1:$D$1267,inv!$A$1:$A$1267,$B664,inv!$T$1:$T$1267,$A664,inv!$U$1:$U$1267,'DIAS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+SUMIFS(inv!$D$1:$D$1267,inv!$A$1:$A$1267,$B665,inv!$T$1:$T$1267,$A665,inv!$U$1:$U$1267,'DIAS DE INVENTARIO TAT'!E$1)</f>
        <v>0</v>
      </c>
      <c r="F665">
        <f>+SUMIFS(inv!$D$1:$D$1267,inv!$A$1:$A$1267,$B665,inv!$T$1:$T$1267,$A665,inv!$U$1:$U$1267,'DIAS DE INVENTARIO TAT'!F$1)</f>
        <v>0</v>
      </c>
      <c r="G665">
        <f>+SUMIFS(inv!$D$1:$D$1267,inv!$A$1:$A$1267,$B665,inv!$T$1:$T$1267,$A665,inv!$U$1:$U$1267,'DIAS DE INVENTARIO TAT'!G$1)</f>
        <v>0</v>
      </c>
      <c r="H665">
        <f>+SUMIFS(inv!$D$1:$D$1267,inv!$A$1:$A$1267,$B665,inv!$T$1:$T$1267,$A665,inv!$U$1:$U$1267,'DIAS DE INVENTARIO TAT'!H$1)</f>
        <v>0</v>
      </c>
      <c r="I665">
        <f>+SUMIFS(inv!$D$1:$D$1267,inv!$A$1:$A$1267,$B665,inv!$T$1:$T$1267,$A665,inv!$U$1:$U$1267,'DIAS DE INVENTARIO TAT'!I$1)</f>
        <v>0</v>
      </c>
      <c r="J665">
        <f>+SUMIFS(inv!$D$1:$D$1267,inv!$A$1:$A$1267,$B665,inv!$T$1:$T$1267,$A665,inv!$U$1:$U$1267,'DIAS DE INVENTARIO TAT'!J$1)</f>
        <v>0</v>
      </c>
      <c r="K665">
        <f>+SUMIFS(inv!$D$1:$D$1267,inv!$A$1:$A$1267,$B665,inv!$T$1:$T$1267,$A665,inv!$U$1:$U$1267,'DIAS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+SUMIFS(inv!$D$1:$D$1267,inv!$A$1:$A$1267,$B666,inv!$T$1:$T$1267,$A666,inv!$U$1:$U$1267,'DIAS DE INVENTARIO TAT'!E$1)</f>
        <v>0</v>
      </c>
      <c r="F666">
        <f>+SUMIFS(inv!$D$1:$D$1267,inv!$A$1:$A$1267,$B666,inv!$T$1:$T$1267,$A666,inv!$U$1:$U$1267,'DIAS DE INVENTARIO TAT'!F$1)</f>
        <v>0</v>
      </c>
      <c r="G666">
        <f>+SUMIFS(inv!$D$1:$D$1267,inv!$A$1:$A$1267,$B666,inv!$T$1:$T$1267,$A666,inv!$U$1:$U$1267,'DIAS DE INVENTARIO TAT'!G$1)</f>
        <v>0</v>
      </c>
      <c r="H666">
        <f>+SUMIFS(inv!$D$1:$D$1267,inv!$A$1:$A$1267,$B666,inv!$T$1:$T$1267,$A666,inv!$U$1:$U$1267,'DIAS DE INVENTARIO TAT'!H$1)</f>
        <v>0</v>
      </c>
      <c r="I666">
        <f>+SUMIFS(inv!$D$1:$D$1267,inv!$A$1:$A$1267,$B666,inv!$T$1:$T$1267,$A666,inv!$U$1:$U$1267,'DIAS DE INVENTARIO TAT'!I$1)</f>
        <v>0</v>
      </c>
      <c r="J666">
        <f>+SUMIFS(inv!$D$1:$D$1267,inv!$A$1:$A$1267,$B666,inv!$T$1:$T$1267,$A666,inv!$U$1:$U$1267,'DIAS DE INVENTARIO TAT'!J$1)</f>
        <v>0</v>
      </c>
      <c r="K666">
        <f>+SUMIFS(inv!$D$1:$D$1267,inv!$A$1:$A$1267,$B666,inv!$T$1:$T$1267,$A666,inv!$U$1:$U$1267,'DIAS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+SUMIFS(inv!$D$1:$D$1267,inv!$A$1:$A$1267,$B667,inv!$T$1:$T$1267,$A667,inv!$U$1:$U$1267,'DIAS DE INVENTARIO TAT'!E$1)</f>
        <v>0</v>
      </c>
      <c r="F667">
        <f>+SUMIFS(inv!$D$1:$D$1267,inv!$A$1:$A$1267,$B667,inv!$T$1:$T$1267,$A667,inv!$U$1:$U$1267,'DIAS DE INVENTARIO TAT'!F$1)</f>
        <v>0</v>
      </c>
      <c r="G667">
        <f>+SUMIFS(inv!$D$1:$D$1267,inv!$A$1:$A$1267,$B667,inv!$T$1:$T$1267,$A667,inv!$U$1:$U$1267,'DIAS DE INVENTARIO TAT'!G$1)</f>
        <v>0</v>
      </c>
      <c r="H667">
        <f>+SUMIFS(inv!$D$1:$D$1267,inv!$A$1:$A$1267,$B667,inv!$T$1:$T$1267,$A667,inv!$U$1:$U$1267,'DIAS DE INVENTARIO TAT'!H$1)</f>
        <v>0</v>
      </c>
      <c r="I667">
        <f>+SUMIFS(inv!$D$1:$D$1267,inv!$A$1:$A$1267,$B667,inv!$T$1:$T$1267,$A667,inv!$U$1:$U$1267,'DIAS DE INVENTARIO TAT'!I$1)</f>
        <v>0</v>
      </c>
      <c r="J667">
        <f>+SUMIFS(inv!$D$1:$D$1267,inv!$A$1:$A$1267,$B667,inv!$T$1:$T$1267,$A667,inv!$U$1:$U$1267,'DIAS DE INVENTARIO TAT'!J$1)</f>
        <v>0</v>
      </c>
      <c r="K667">
        <f>+SUMIFS(inv!$D$1:$D$1267,inv!$A$1:$A$1267,$B667,inv!$T$1:$T$1267,$A667,inv!$U$1:$U$1267,'DIAS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+SUMIFS(inv!$D$1:$D$1267,inv!$A$1:$A$1267,$B668,inv!$T$1:$T$1267,$A668,inv!$U$1:$U$1267,'DIAS DE INVENTARIO TAT'!E$1)</f>
        <v>0</v>
      </c>
      <c r="F668">
        <f>+SUMIFS(inv!$D$1:$D$1267,inv!$A$1:$A$1267,$B668,inv!$T$1:$T$1267,$A668,inv!$U$1:$U$1267,'DIAS DE INVENTARIO TAT'!F$1)</f>
        <v>0</v>
      </c>
      <c r="G668">
        <f>+SUMIFS(inv!$D$1:$D$1267,inv!$A$1:$A$1267,$B668,inv!$T$1:$T$1267,$A668,inv!$U$1:$U$1267,'DIAS DE INVENTARIO TAT'!G$1)</f>
        <v>0</v>
      </c>
      <c r="H668">
        <f>+SUMIFS(inv!$D$1:$D$1267,inv!$A$1:$A$1267,$B668,inv!$T$1:$T$1267,$A668,inv!$U$1:$U$1267,'DIAS DE INVENTARIO TAT'!H$1)</f>
        <v>0</v>
      </c>
      <c r="I668">
        <f>+SUMIFS(inv!$D$1:$D$1267,inv!$A$1:$A$1267,$B668,inv!$T$1:$T$1267,$A668,inv!$U$1:$U$1267,'DIAS DE INVENTARIO TAT'!I$1)</f>
        <v>0</v>
      </c>
      <c r="J668">
        <f>+SUMIFS(inv!$D$1:$D$1267,inv!$A$1:$A$1267,$B668,inv!$T$1:$T$1267,$A668,inv!$U$1:$U$1267,'DIAS DE INVENTARIO TAT'!J$1)</f>
        <v>0</v>
      </c>
      <c r="K668">
        <f>+SUMIFS(inv!$D$1:$D$1267,inv!$A$1:$A$1267,$B668,inv!$T$1:$T$1267,$A668,inv!$U$1:$U$1267,'DIAS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+SUMIFS(inv!$D$1:$D$1267,inv!$A$1:$A$1267,$B669,inv!$T$1:$T$1267,$A669,inv!$U$1:$U$1267,'DIAS DE INVENTARIO TAT'!E$1)</f>
        <v>0</v>
      </c>
      <c r="F669">
        <f>+SUMIFS(inv!$D$1:$D$1267,inv!$A$1:$A$1267,$B669,inv!$T$1:$T$1267,$A669,inv!$U$1:$U$1267,'DIAS DE INVENTARIO TAT'!F$1)</f>
        <v>0</v>
      </c>
      <c r="G669">
        <f>+SUMIFS(inv!$D$1:$D$1267,inv!$A$1:$A$1267,$B669,inv!$T$1:$T$1267,$A669,inv!$U$1:$U$1267,'DIAS DE INVENTARIO TAT'!G$1)</f>
        <v>0</v>
      </c>
      <c r="H669">
        <f>+SUMIFS(inv!$D$1:$D$1267,inv!$A$1:$A$1267,$B669,inv!$T$1:$T$1267,$A669,inv!$U$1:$U$1267,'DIAS DE INVENTARIO TAT'!H$1)</f>
        <v>0</v>
      </c>
      <c r="I669">
        <f>+SUMIFS(inv!$D$1:$D$1267,inv!$A$1:$A$1267,$B669,inv!$T$1:$T$1267,$A669,inv!$U$1:$U$1267,'DIAS DE INVENTARIO TAT'!I$1)</f>
        <v>0</v>
      </c>
      <c r="J669">
        <f>+SUMIFS(inv!$D$1:$D$1267,inv!$A$1:$A$1267,$B669,inv!$T$1:$T$1267,$A669,inv!$U$1:$U$1267,'DIAS DE INVENTARIO TAT'!J$1)</f>
        <v>0</v>
      </c>
      <c r="K669">
        <f>+SUMIFS(inv!$D$1:$D$1267,inv!$A$1:$A$1267,$B669,inv!$T$1:$T$1267,$A669,inv!$U$1:$U$1267,'DIAS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+SUMIFS(inv!$D$1:$D$1267,inv!$A$1:$A$1267,$B670,inv!$T$1:$T$1267,$A670,inv!$U$1:$U$1267,'DIAS DE INVENTARIO TAT'!E$1)</f>
        <v>0</v>
      </c>
      <c r="F670">
        <f>+SUMIFS(inv!$D$1:$D$1267,inv!$A$1:$A$1267,$B670,inv!$T$1:$T$1267,$A670,inv!$U$1:$U$1267,'DIAS DE INVENTARIO TAT'!F$1)</f>
        <v>0</v>
      </c>
      <c r="G670">
        <f>+SUMIFS(inv!$D$1:$D$1267,inv!$A$1:$A$1267,$B670,inv!$T$1:$T$1267,$A670,inv!$U$1:$U$1267,'DIAS DE INVENTARIO TAT'!G$1)</f>
        <v>0</v>
      </c>
      <c r="H670">
        <f>+SUMIFS(inv!$D$1:$D$1267,inv!$A$1:$A$1267,$B670,inv!$T$1:$T$1267,$A670,inv!$U$1:$U$1267,'DIAS DE INVENTARIO TAT'!H$1)</f>
        <v>0</v>
      </c>
      <c r="I670">
        <f>+SUMIFS(inv!$D$1:$D$1267,inv!$A$1:$A$1267,$B670,inv!$T$1:$T$1267,$A670,inv!$U$1:$U$1267,'DIAS DE INVENTARIO TAT'!I$1)</f>
        <v>0</v>
      </c>
      <c r="J670">
        <f>+SUMIFS(inv!$D$1:$D$1267,inv!$A$1:$A$1267,$B670,inv!$T$1:$T$1267,$A670,inv!$U$1:$U$1267,'DIAS DE INVENTARIO TAT'!J$1)</f>
        <v>0</v>
      </c>
      <c r="K670">
        <f>+SUMIFS(inv!$D$1:$D$1267,inv!$A$1:$A$1267,$B670,inv!$T$1:$T$1267,$A670,inv!$U$1:$U$1267,'DIAS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+SUMIFS(inv!$D$1:$D$1267,inv!$A$1:$A$1267,$B671,inv!$T$1:$T$1267,$A671,inv!$U$1:$U$1267,'DIAS DE INVENTARIO TAT'!E$1)</f>
        <v>0</v>
      </c>
      <c r="F671">
        <f>+SUMIFS(inv!$D$1:$D$1267,inv!$A$1:$A$1267,$B671,inv!$T$1:$T$1267,$A671,inv!$U$1:$U$1267,'DIAS DE INVENTARIO TAT'!F$1)</f>
        <v>0</v>
      </c>
      <c r="G671">
        <f>+SUMIFS(inv!$D$1:$D$1267,inv!$A$1:$A$1267,$B671,inv!$T$1:$T$1267,$A671,inv!$U$1:$U$1267,'DIAS DE INVENTARIO TAT'!G$1)</f>
        <v>0</v>
      </c>
      <c r="H671">
        <f>+SUMIFS(inv!$D$1:$D$1267,inv!$A$1:$A$1267,$B671,inv!$T$1:$T$1267,$A671,inv!$U$1:$U$1267,'DIAS DE INVENTARIO TAT'!H$1)</f>
        <v>0</v>
      </c>
      <c r="I671">
        <f>+SUMIFS(inv!$D$1:$D$1267,inv!$A$1:$A$1267,$B671,inv!$T$1:$T$1267,$A671,inv!$U$1:$U$1267,'DIAS DE INVENTARIO TAT'!I$1)</f>
        <v>0</v>
      </c>
      <c r="J671">
        <f>+SUMIFS(inv!$D$1:$D$1267,inv!$A$1:$A$1267,$B671,inv!$T$1:$T$1267,$A671,inv!$U$1:$U$1267,'DIAS DE INVENTARIO TAT'!J$1)</f>
        <v>0</v>
      </c>
      <c r="K671">
        <f>+SUMIFS(inv!$D$1:$D$1267,inv!$A$1:$A$1267,$B671,inv!$T$1:$T$1267,$A671,inv!$U$1:$U$1267,'DIAS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+SUMIFS(inv!$D$1:$D$1267,inv!$A$1:$A$1267,$B672,inv!$T$1:$T$1267,$A672,inv!$U$1:$U$1267,'DIAS DE INVENTARIO TAT'!E$1)</f>
        <v>0</v>
      </c>
      <c r="F672">
        <f>+SUMIFS(inv!$D$1:$D$1267,inv!$A$1:$A$1267,$B672,inv!$T$1:$T$1267,$A672,inv!$U$1:$U$1267,'DIAS DE INVENTARIO TAT'!F$1)</f>
        <v>0</v>
      </c>
      <c r="G672">
        <f>+SUMIFS(inv!$D$1:$D$1267,inv!$A$1:$A$1267,$B672,inv!$T$1:$T$1267,$A672,inv!$U$1:$U$1267,'DIAS DE INVENTARIO TAT'!G$1)</f>
        <v>0</v>
      </c>
      <c r="H672">
        <f>+SUMIFS(inv!$D$1:$D$1267,inv!$A$1:$A$1267,$B672,inv!$T$1:$T$1267,$A672,inv!$U$1:$U$1267,'DIAS DE INVENTARIO TAT'!H$1)</f>
        <v>0</v>
      </c>
      <c r="I672">
        <f>+SUMIFS(inv!$D$1:$D$1267,inv!$A$1:$A$1267,$B672,inv!$T$1:$T$1267,$A672,inv!$U$1:$U$1267,'DIAS DE INVENTARIO TAT'!I$1)</f>
        <v>0</v>
      </c>
      <c r="J672">
        <f>+SUMIFS(inv!$D$1:$D$1267,inv!$A$1:$A$1267,$B672,inv!$T$1:$T$1267,$A672,inv!$U$1:$U$1267,'DIAS DE INVENTARIO TAT'!J$1)</f>
        <v>0</v>
      </c>
      <c r="K672">
        <f>+SUMIFS(inv!$D$1:$D$1267,inv!$A$1:$A$1267,$B672,inv!$T$1:$T$1267,$A672,inv!$U$1:$U$1267,'DIAS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+SUMIFS(inv!$D$1:$D$1267,inv!$A$1:$A$1267,$B673,inv!$T$1:$T$1267,$A673,inv!$U$1:$U$1267,'DIAS DE INVENTARIO TAT'!E$1)</f>
        <v>0</v>
      </c>
      <c r="F673">
        <f>+SUMIFS(inv!$D$1:$D$1267,inv!$A$1:$A$1267,$B673,inv!$T$1:$T$1267,$A673,inv!$U$1:$U$1267,'DIAS DE INVENTARIO TAT'!F$1)</f>
        <v>0</v>
      </c>
      <c r="G673">
        <f>+SUMIFS(inv!$D$1:$D$1267,inv!$A$1:$A$1267,$B673,inv!$T$1:$T$1267,$A673,inv!$U$1:$U$1267,'DIAS DE INVENTARIO TAT'!G$1)</f>
        <v>0</v>
      </c>
      <c r="H673">
        <f>+SUMIFS(inv!$D$1:$D$1267,inv!$A$1:$A$1267,$B673,inv!$T$1:$T$1267,$A673,inv!$U$1:$U$1267,'DIAS DE INVENTARIO TAT'!H$1)</f>
        <v>0</v>
      </c>
      <c r="I673">
        <f>+SUMIFS(inv!$D$1:$D$1267,inv!$A$1:$A$1267,$B673,inv!$T$1:$T$1267,$A673,inv!$U$1:$U$1267,'DIAS DE INVENTARIO TAT'!I$1)</f>
        <v>0</v>
      </c>
      <c r="J673">
        <f>+SUMIFS(inv!$D$1:$D$1267,inv!$A$1:$A$1267,$B673,inv!$T$1:$T$1267,$A673,inv!$U$1:$U$1267,'DIAS DE INVENTARIO TAT'!J$1)</f>
        <v>0</v>
      </c>
      <c r="K673">
        <f>+SUMIFS(inv!$D$1:$D$1267,inv!$A$1:$A$1267,$B673,inv!$T$1:$T$1267,$A673,inv!$U$1:$U$1267,'DIAS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+SUMIFS(inv!$D$1:$D$1267,inv!$A$1:$A$1267,$B674,inv!$T$1:$T$1267,$A674,inv!$U$1:$U$1267,'DIAS DE INVENTARIO TAT'!E$1)</f>
        <v>0</v>
      </c>
      <c r="F674">
        <f>+SUMIFS(inv!$D$1:$D$1267,inv!$A$1:$A$1267,$B674,inv!$T$1:$T$1267,$A674,inv!$U$1:$U$1267,'DIAS DE INVENTARIO TAT'!F$1)</f>
        <v>0</v>
      </c>
      <c r="G674">
        <f>+SUMIFS(inv!$D$1:$D$1267,inv!$A$1:$A$1267,$B674,inv!$T$1:$T$1267,$A674,inv!$U$1:$U$1267,'DIAS DE INVENTARIO TAT'!G$1)</f>
        <v>0</v>
      </c>
      <c r="H674">
        <f>+SUMIFS(inv!$D$1:$D$1267,inv!$A$1:$A$1267,$B674,inv!$T$1:$T$1267,$A674,inv!$U$1:$U$1267,'DIAS DE INVENTARIO TAT'!H$1)</f>
        <v>0</v>
      </c>
      <c r="I674">
        <f>+SUMIFS(inv!$D$1:$D$1267,inv!$A$1:$A$1267,$B674,inv!$T$1:$T$1267,$A674,inv!$U$1:$U$1267,'DIAS DE INVENTARIO TAT'!I$1)</f>
        <v>0</v>
      </c>
      <c r="J674">
        <f>+SUMIFS(inv!$D$1:$D$1267,inv!$A$1:$A$1267,$B674,inv!$T$1:$T$1267,$A674,inv!$U$1:$U$1267,'DIAS DE INVENTARIO TAT'!J$1)</f>
        <v>0</v>
      </c>
      <c r="K674">
        <f>+SUMIFS(inv!$D$1:$D$1267,inv!$A$1:$A$1267,$B674,inv!$T$1:$T$1267,$A674,inv!$U$1:$U$1267,'DIAS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+SUMIFS(inv!$D$1:$D$1267,inv!$A$1:$A$1267,$B675,inv!$T$1:$T$1267,$A675,inv!$U$1:$U$1267,'DIAS DE INVENTARIO TAT'!E$1)</f>
        <v>0</v>
      </c>
      <c r="F675">
        <f>+SUMIFS(inv!$D$1:$D$1267,inv!$A$1:$A$1267,$B675,inv!$T$1:$T$1267,$A675,inv!$U$1:$U$1267,'DIAS DE INVENTARIO TAT'!F$1)</f>
        <v>0</v>
      </c>
      <c r="G675">
        <f>+SUMIFS(inv!$D$1:$D$1267,inv!$A$1:$A$1267,$B675,inv!$T$1:$T$1267,$A675,inv!$U$1:$U$1267,'DIAS DE INVENTARIO TAT'!G$1)</f>
        <v>0</v>
      </c>
      <c r="H675">
        <f>+SUMIFS(inv!$D$1:$D$1267,inv!$A$1:$A$1267,$B675,inv!$T$1:$T$1267,$A675,inv!$U$1:$U$1267,'DIAS DE INVENTARIO TAT'!H$1)</f>
        <v>0</v>
      </c>
      <c r="I675">
        <f>+SUMIFS(inv!$D$1:$D$1267,inv!$A$1:$A$1267,$B675,inv!$T$1:$T$1267,$A675,inv!$U$1:$U$1267,'DIAS DE INVENTARIO TAT'!I$1)</f>
        <v>0</v>
      </c>
      <c r="J675">
        <f>+SUMIFS(inv!$D$1:$D$1267,inv!$A$1:$A$1267,$B675,inv!$T$1:$T$1267,$A675,inv!$U$1:$U$1267,'DIAS DE INVENTARIO TAT'!J$1)</f>
        <v>0</v>
      </c>
      <c r="K675">
        <f>+SUMIFS(inv!$D$1:$D$1267,inv!$A$1:$A$1267,$B675,inv!$T$1:$T$1267,$A675,inv!$U$1:$U$1267,'DIAS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+SUMIFS(inv!$D$1:$D$1267,inv!$A$1:$A$1267,$B676,inv!$T$1:$T$1267,$A676,inv!$U$1:$U$1267,'DIAS DE INVENTARIO TAT'!E$1)</f>
        <v>0</v>
      </c>
      <c r="F676">
        <f>+SUMIFS(inv!$D$1:$D$1267,inv!$A$1:$A$1267,$B676,inv!$T$1:$T$1267,$A676,inv!$U$1:$U$1267,'DIAS DE INVENTARIO TAT'!F$1)</f>
        <v>0</v>
      </c>
      <c r="G676">
        <f>+SUMIFS(inv!$D$1:$D$1267,inv!$A$1:$A$1267,$B676,inv!$T$1:$T$1267,$A676,inv!$U$1:$U$1267,'DIAS DE INVENTARIO TAT'!G$1)</f>
        <v>0</v>
      </c>
      <c r="H676">
        <f>+SUMIFS(inv!$D$1:$D$1267,inv!$A$1:$A$1267,$B676,inv!$T$1:$T$1267,$A676,inv!$U$1:$U$1267,'DIAS DE INVENTARIO TAT'!H$1)</f>
        <v>0</v>
      </c>
      <c r="I676">
        <f>+SUMIFS(inv!$D$1:$D$1267,inv!$A$1:$A$1267,$B676,inv!$T$1:$T$1267,$A676,inv!$U$1:$U$1267,'DIAS DE INVENTARIO TAT'!I$1)</f>
        <v>0</v>
      </c>
      <c r="J676">
        <f>+SUMIFS(inv!$D$1:$D$1267,inv!$A$1:$A$1267,$B676,inv!$T$1:$T$1267,$A676,inv!$U$1:$U$1267,'DIAS DE INVENTARIO TAT'!J$1)</f>
        <v>0</v>
      </c>
      <c r="K676">
        <f>+SUMIFS(inv!$D$1:$D$1267,inv!$A$1:$A$1267,$B676,inv!$T$1:$T$1267,$A676,inv!$U$1:$U$1267,'DIAS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+SUMIFS(inv!$D$1:$D$1267,inv!$A$1:$A$1267,$B677,inv!$T$1:$T$1267,$A677,inv!$U$1:$U$1267,'DIAS DE INVENTARIO TAT'!E$1)</f>
        <v>0</v>
      </c>
      <c r="F677">
        <f>+SUMIFS(inv!$D$1:$D$1267,inv!$A$1:$A$1267,$B677,inv!$T$1:$T$1267,$A677,inv!$U$1:$U$1267,'DIAS DE INVENTARIO TAT'!F$1)</f>
        <v>0</v>
      </c>
      <c r="G677">
        <f>+SUMIFS(inv!$D$1:$D$1267,inv!$A$1:$A$1267,$B677,inv!$T$1:$T$1267,$A677,inv!$U$1:$U$1267,'DIAS DE INVENTARIO TAT'!G$1)</f>
        <v>0</v>
      </c>
      <c r="H677">
        <f>+SUMIFS(inv!$D$1:$D$1267,inv!$A$1:$A$1267,$B677,inv!$T$1:$T$1267,$A677,inv!$U$1:$U$1267,'DIAS DE INVENTARIO TAT'!H$1)</f>
        <v>0</v>
      </c>
      <c r="I677">
        <f>+SUMIFS(inv!$D$1:$D$1267,inv!$A$1:$A$1267,$B677,inv!$T$1:$T$1267,$A677,inv!$U$1:$U$1267,'DIAS DE INVENTARIO TAT'!I$1)</f>
        <v>0</v>
      </c>
      <c r="J677">
        <f>+SUMIFS(inv!$D$1:$D$1267,inv!$A$1:$A$1267,$B677,inv!$T$1:$T$1267,$A677,inv!$U$1:$U$1267,'DIAS DE INVENTARIO TAT'!J$1)</f>
        <v>0</v>
      </c>
      <c r="K677">
        <f>+SUMIFS(inv!$D$1:$D$1267,inv!$A$1:$A$1267,$B677,inv!$T$1:$T$1267,$A677,inv!$U$1:$U$1267,'DIAS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+SUMIFS(inv!$D$1:$D$1267,inv!$A$1:$A$1267,$B678,inv!$T$1:$T$1267,$A678,inv!$U$1:$U$1267,'DIAS DE INVENTARIO TAT'!E$1)</f>
        <v>0</v>
      </c>
      <c r="F678">
        <f>+SUMIFS(inv!$D$1:$D$1267,inv!$A$1:$A$1267,$B678,inv!$T$1:$T$1267,$A678,inv!$U$1:$U$1267,'DIAS DE INVENTARIO TAT'!F$1)</f>
        <v>0</v>
      </c>
      <c r="G678">
        <f>+SUMIFS(inv!$D$1:$D$1267,inv!$A$1:$A$1267,$B678,inv!$T$1:$T$1267,$A678,inv!$U$1:$U$1267,'DIAS DE INVENTARIO TAT'!G$1)</f>
        <v>0</v>
      </c>
      <c r="H678">
        <f>+SUMIFS(inv!$D$1:$D$1267,inv!$A$1:$A$1267,$B678,inv!$T$1:$T$1267,$A678,inv!$U$1:$U$1267,'DIAS DE INVENTARIO TAT'!H$1)</f>
        <v>0</v>
      </c>
      <c r="I678">
        <f>+SUMIFS(inv!$D$1:$D$1267,inv!$A$1:$A$1267,$B678,inv!$T$1:$T$1267,$A678,inv!$U$1:$U$1267,'DIAS DE INVENTARIO TAT'!I$1)</f>
        <v>0</v>
      </c>
      <c r="J678">
        <f>+SUMIFS(inv!$D$1:$D$1267,inv!$A$1:$A$1267,$B678,inv!$T$1:$T$1267,$A678,inv!$U$1:$U$1267,'DIAS DE INVENTARIO TAT'!J$1)</f>
        <v>0</v>
      </c>
      <c r="K678">
        <f>+SUMIFS(inv!$D$1:$D$1267,inv!$A$1:$A$1267,$B678,inv!$T$1:$T$1267,$A678,inv!$U$1:$U$1267,'DIAS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+SUMIFS(inv!$D$1:$D$1267,inv!$A$1:$A$1267,$B679,inv!$T$1:$T$1267,$A679,inv!$U$1:$U$1267,'DIAS DE INVENTARIO TAT'!E$1)</f>
        <v>0</v>
      </c>
      <c r="F679">
        <f>+SUMIFS(inv!$D$1:$D$1267,inv!$A$1:$A$1267,$B679,inv!$T$1:$T$1267,$A679,inv!$U$1:$U$1267,'DIAS DE INVENTARIO TAT'!F$1)</f>
        <v>0</v>
      </c>
      <c r="G679">
        <f>+SUMIFS(inv!$D$1:$D$1267,inv!$A$1:$A$1267,$B679,inv!$T$1:$T$1267,$A679,inv!$U$1:$U$1267,'DIAS DE INVENTARIO TAT'!G$1)</f>
        <v>0</v>
      </c>
      <c r="H679">
        <f>+SUMIFS(inv!$D$1:$D$1267,inv!$A$1:$A$1267,$B679,inv!$T$1:$T$1267,$A679,inv!$U$1:$U$1267,'DIAS DE INVENTARIO TAT'!H$1)</f>
        <v>0</v>
      </c>
      <c r="I679">
        <f>+SUMIFS(inv!$D$1:$D$1267,inv!$A$1:$A$1267,$B679,inv!$T$1:$T$1267,$A679,inv!$U$1:$U$1267,'DIAS DE INVENTARIO TAT'!I$1)</f>
        <v>0</v>
      </c>
      <c r="J679">
        <f>+SUMIFS(inv!$D$1:$D$1267,inv!$A$1:$A$1267,$B679,inv!$T$1:$T$1267,$A679,inv!$U$1:$U$1267,'DIAS DE INVENTARIO TAT'!J$1)</f>
        <v>0</v>
      </c>
      <c r="K679">
        <f>+SUMIFS(inv!$D$1:$D$1267,inv!$A$1:$A$1267,$B679,inv!$T$1:$T$1267,$A679,inv!$U$1:$U$1267,'DIAS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+SUMIFS(inv!$D$1:$D$1267,inv!$A$1:$A$1267,$B680,inv!$T$1:$T$1267,$A680,inv!$U$1:$U$1267,'DIAS DE INVENTARIO TAT'!E$1)</f>
        <v>0</v>
      </c>
      <c r="F680">
        <f>+SUMIFS(inv!$D$1:$D$1267,inv!$A$1:$A$1267,$B680,inv!$T$1:$T$1267,$A680,inv!$U$1:$U$1267,'DIAS DE INVENTARIO TAT'!F$1)</f>
        <v>0</v>
      </c>
      <c r="G680">
        <f>+SUMIFS(inv!$D$1:$D$1267,inv!$A$1:$A$1267,$B680,inv!$T$1:$T$1267,$A680,inv!$U$1:$U$1267,'DIAS DE INVENTARIO TAT'!G$1)</f>
        <v>0</v>
      </c>
      <c r="H680">
        <f>+SUMIFS(inv!$D$1:$D$1267,inv!$A$1:$A$1267,$B680,inv!$T$1:$T$1267,$A680,inv!$U$1:$U$1267,'DIAS DE INVENTARIO TAT'!H$1)</f>
        <v>0</v>
      </c>
      <c r="I680">
        <f>+SUMIFS(inv!$D$1:$D$1267,inv!$A$1:$A$1267,$B680,inv!$T$1:$T$1267,$A680,inv!$U$1:$U$1267,'DIAS DE INVENTARIO TAT'!I$1)</f>
        <v>0</v>
      </c>
      <c r="J680">
        <f>+SUMIFS(inv!$D$1:$D$1267,inv!$A$1:$A$1267,$B680,inv!$T$1:$T$1267,$A680,inv!$U$1:$U$1267,'DIAS DE INVENTARIO TAT'!J$1)</f>
        <v>0</v>
      </c>
      <c r="K680">
        <f>+SUMIFS(inv!$D$1:$D$1267,inv!$A$1:$A$1267,$B680,inv!$T$1:$T$1267,$A680,inv!$U$1:$U$1267,'DIAS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+SUMIFS(inv!$D$1:$D$1267,inv!$A$1:$A$1267,$B681,inv!$T$1:$T$1267,$A681,inv!$U$1:$U$1267,'DIAS DE INVENTARIO TAT'!E$1)</f>
        <v>0</v>
      </c>
      <c r="F681">
        <f>+SUMIFS(inv!$D$1:$D$1267,inv!$A$1:$A$1267,$B681,inv!$T$1:$T$1267,$A681,inv!$U$1:$U$1267,'DIAS DE INVENTARIO TAT'!F$1)</f>
        <v>0</v>
      </c>
      <c r="G681">
        <f>+SUMIFS(inv!$D$1:$D$1267,inv!$A$1:$A$1267,$B681,inv!$T$1:$T$1267,$A681,inv!$U$1:$U$1267,'DIAS DE INVENTARIO TAT'!G$1)</f>
        <v>0</v>
      </c>
      <c r="H681">
        <f>+SUMIFS(inv!$D$1:$D$1267,inv!$A$1:$A$1267,$B681,inv!$T$1:$T$1267,$A681,inv!$U$1:$U$1267,'DIAS DE INVENTARIO TAT'!H$1)</f>
        <v>0</v>
      </c>
      <c r="I681">
        <f>+SUMIFS(inv!$D$1:$D$1267,inv!$A$1:$A$1267,$B681,inv!$T$1:$T$1267,$A681,inv!$U$1:$U$1267,'DIAS DE INVENTARIO TAT'!I$1)</f>
        <v>0</v>
      </c>
      <c r="J681">
        <f>+SUMIFS(inv!$D$1:$D$1267,inv!$A$1:$A$1267,$B681,inv!$T$1:$T$1267,$A681,inv!$U$1:$U$1267,'DIAS DE INVENTARIO TAT'!J$1)</f>
        <v>0</v>
      </c>
      <c r="K681">
        <f>+SUMIFS(inv!$D$1:$D$1267,inv!$A$1:$A$1267,$B681,inv!$T$1:$T$1267,$A681,inv!$U$1:$U$1267,'DIAS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+SUMIFS(inv!$D$1:$D$1267,inv!$A$1:$A$1267,$B682,inv!$T$1:$T$1267,$A682,inv!$U$1:$U$1267,'DIAS DE INVENTARIO TAT'!E$1)</f>
        <v>0</v>
      </c>
      <c r="F682">
        <f>+SUMIFS(inv!$D$1:$D$1267,inv!$A$1:$A$1267,$B682,inv!$T$1:$T$1267,$A682,inv!$U$1:$U$1267,'DIAS DE INVENTARIO TAT'!F$1)</f>
        <v>0</v>
      </c>
      <c r="G682">
        <f>+SUMIFS(inv!$D$1:$D$1267,inv!$A$1:$A$1267,$B682,inv!$T$1:$T$1267,$A682,inv!$U$1:$U$1267,'DIAS DE INVENTARIO TAT'!G$1)</f>
        <v>0</v>
      </c>
      <c r="H682">
        <f>+SUMIFS(inv!$D$1:$D$1267,inv!$A$1:$A$1267,$B682,inv!$T$1:$T$1267,$A682,inv!$U$1:$U$1267,'DIAS DE INVENTARIO TAT'!H$1)</f>
        <v>0</v>
      </c>
      <c r="I682">
        <f>+SUMIFS(inv!$D$1:$D$1267,inv!$A$1:$A$1267,$B682,inv!$T$1:$T$1267,$A682,inv!$U$1:$U$1267,'DIAS DE INVENTARIO TAT'!I$1)</f>
        <v>0</v>
      </c>
      <c r="J682">
        <f>+SUMIFS(inv!$D$1:$D$1267,inv!$A$1:$A$1267,$B682,inv!$T$1:$T$1267,$A682,inv!$U$1:$U$1267,'DIAS DE INVENTARIO TAT'!J$1)</f>
        <v>0</v>
      </c>
      <c r="K682">
        <f>+SUMIFS(inv!$D$1:$D$1267,inv!$A$1:$A$1267,$B682,inv!$T$1:$T$1267,$A682,inv!$U$1:$U$1267,'DIAS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+SUMIFS(inv!$D$1:$D$1267,inv!$A$1:$A$1267,$B683,inv!$T$1:$T$1267,$A683,inv!$U$1:$U$1267,'DIAS DE INVENTARIO TAT'!E$1)</f>
        <v>0</v>
      </c>
      <c r="F683">
        <f>+SUMIFS(inv!$D$1:$D$1267,inv!$A$1:$A$1267,$B683,inv!$T$1:$T$1267,$A683,inv!$U$1:$U$1267,'DIAS DE INVENTARIO TAT'!F$1)</f>
        <v>0</v>
      </c>
      <c r="G683">
        <f>+SUMIFS(inv!$D$1:$D$1267,inv!$A$1:$A$1267,$B683,inv!$T$1:$T$1267,$A683,inv!$U$1:$U$1267,'DIAS DE INVENTARIO TAT'!G$1)</f>
        <v>0</v>
      </c>
      <c r="H683">
        <f>+SUMIFS(inv!$D$1:$D$1267,inv!$A$1:$A$1267,$B683,inv!$T$1:$T$1267,$A683,inv!$U$1:$U$1267,'DIAS DE INVENTARIO TAT'!H$1)</f>
        <v>0</v>
      </c>
      <c r="I683">
        <f>+SUMIFS(inv!$D$1:$D$1267,inv!$A$1:$A$1267,$B683,inv!$T$1:$T$1267,$A683,inv!$U$1:$U$1267,'DIAS DE INVENTARIO TAT'!I$1)</f>
        <v>0</v>
      </c>
      <c r="J683">
        <f>+SUMIFS(inv!$D$1:$D$1267,inv!$A$1:$A$1267,$B683,inv!$T$1:$T$1267,$A683,inv!$U$1:$U$1267,'DIAS DE INVENTARIO TAT'!J$1)</f>
        <v>0</v>
      </c>
      <c r="K683">
        <f>+SUMIFS(inv!$D$1:$D$1267,inv!$A$1:$A$1267,$B683,inv!$T$1:$T$1267,$A683,inv!$U$1:$U$1267,'DIAS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+SUMIFS(inv!$D$1:$D$1267,inv!$A$1:$A$1267,$B684,inv!$T$1:$T$1267,$A684,inv!$U$1:$U$1267,'DIAS DE INVENTARIO TAT'!E$1)</f>
        <v>0</v>
      </c>
      <c r="F684">
        <f>+SUMIFS(inv!$D$1:$D$1267,inv!$A$1:$A$1267,$B684,inv!$T$1:$T$1267,$A684,inv!$U$1:$U$1267,'DIAS DE INVENTARIO TAT'!F$1)</f>
        <v>0</v>
      </c>
      <c r="G684">
        <f>+SUMIFS(inv!$D$1:$D$1267,inv!$A$1:$A$1267,$B684,inv!$T$1:$T$1267,$A684,inv!$U$1:$U$1267,'DIAS DE INVENTARIO TAT'!G$1)</f>
        <v>0</v>
      </c>
      <c r="H684">
        <f>+SUMIFS(inv!$D$1:$D$1267,inv!$A$1:$A$1267,$B684,inv!$T$1:$T$1267,$A684,inv!$U$1:$U$1267,'DIAS DE INVENTARIO TAT'!H$1)</f>
        <v>0</v>
      </c>
      <c r="I684">
        <f>+SUMIFS(inv!$D$1:$D$1267,inv!$A$1:$A$1267,$B684,inv!$T$1:$T$1267,$A684,inv!$U$1:$U$1267,'DIAS DE INVENTARIO TAT'!I$1)</f>
        <v>0</v>
      </c>
      <c r="J684">
        <f>+SUMIFS(inv!$D$1:$D$1267,inv!$A$1:$A$1267,$B684,inv!$T$1:$T$1267,$A684,inv!$U$1:$U$1267,'DIAS DE INVENTARIO TAT'!J$1)</f>
        <v>0</v>
      </c>
      <c r="K684">
        <f>+SUMIFS(inv!$D$1:$D$1267,inv!$A$1:$A$1267,$B684,inv!$T$1:$T$1267,$A684,inv!$U$1:$U$1267,'DIAS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+SUMIFS(inv!$D$1:$D$1267,inv!$A$1:$A$1267,$B685,inv!$T$1:$T$1267,$A685,inv!$U$1:$U$1267,'DIAS DE INVENTARIO TAT'!E$1)</f>
        <v>0</v>
      </c>
      <c r="F685">
        <f>+SUMIFS(inv!$D$1:$D$1267,inv!$A$1:$A$1267,$B685,inv!$T$1:$T$1267,$A685,inv!$U$1:$U$1267,'DIAS DE INVENTARIO TAT'!F$1)</f>
        <v>0</v>
      </c>
      <c r="G685">
        <f>+SUMIFS(inv!$D$1:$D$1267,inv!$A$1:$A$1267,$B685,inv!$T$1:$T$1267,$A685,inv!$U$1:$U$1267,'DIAS DE INVENTARIO TAT'!G$1)</f>
        <v>0</v>
      </c>
      <c r="H685">
        <f>+SUMIFS(inv!$D$1:$D$1267,inv!$A$1:$A$1267,$B685,inv!$T$1:$T$1267,$A685,inv!$U$1:$U$1267,'DIAS DE INVENTARIO TAT'!H$1)</f>
        <v>0</v>
      </c>
      <c r="I685">
        <f>+SUMIFS(inv!$D$1:$D$1267,inv!$A$1:$A$1267,$B685,inv!$T$1:$T$1267,$A685,inv!$U$1:$U$1267,'DIAS DE INVENTARIO TAT'!I$1)</f>
        <v>0</v>
      </c>
      <c r="J685">
        <f>+SUMIFS(inv!$D$1:$D$1267,inv!$A$1:$A$1267,$B685,inv!$T$1:$T$1267,$A685,inv!$U$1:$U$1267,'DIAS DE INVENTARIO TAT'!J$1)</f>
        <v>0</v>
      </c>
      <c r="K685">
        <f>+SUMIFS(inv!$D$1:$D$1267,inv!$A$1:$A$1267,$B685,inv!$T$1:$T$1267,$A685,inv!$U$1:$U$1267,'DIAS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+SUMIFS(inv!$D$1:$D$1267,inv!$A$1:$A$1267,$B686,inv!$T$1:$T$1267,$A686,inv!$U$1:$U$1267,'DIAS DE INVENTARIO TAT'!E$1)</f>
        <v>0</v>
      </c>
      <c r="F686">
        <f>+SUMIFS(inv!$D$1:$D$1267,inv!$A$1:$A$1267,$B686,inv!$T$1:$T$1267,$A686,inv!$U$1:$U$1267,'DIAS DE INVENTARIO TAT'!F$1)</f>
        <v>0</v>
      </c>
      <c r="G686">
        <f>+SUMIFS(inv!$D$1:$D$1267,inv!$A$1:$A$1267,$B686,inv!$T$1:$T$1267,$A686,inv!$U$1:$U$1267,'DIAS DE INVENTARIO TAT'!G$1)</f>
        <v>0</v>
      </c>
      <c r="H686">
        <f>+SUMIFS(inv!$D$1:$D$1267,inv!$A$1:$A$1267,$B686,inv!$T$1:$T$1267,$A686,inv!$U$1:$U$1267,'DIAS DE INVENTARIO TAT'!H$1)</f>
        <v>0</v>
      </c>
      <c r="I686">
        <f>+SUMIFS(inv!$D$1:$D$1267,inv!$A$1:$A$1267,$B686,inv!$T$1:$T$1267,$A686,inv!$U$1:$U$1267,'DIAS DE INVENTARIO TAT'!I$1)</f>
        <v>0</v>
      </c>
      <c r="J686">
        <f>+SUMIFS(inv!$D$1:$D$1267,inv!$A$1:$A$1267,$B686,inv!$T$1:$T$1267,$A686,inv!$U$1:$U$1267,'DIAS DE INVENTARIO TAT'!J$1)</f>
        <v>0</v>
      </c>
      <c r="K686">
        <f>+SUMIFS(inv!$D$1:$D$1267,inv!$A$1:$A$1267,$B686,inv!$T$1:$T$1267,$A686,inv!$U$1:$U$1267,'DIAS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+SUMIFS(inv!$D$1:$D$1267,inv!$A$1:$A$1267,$B687,inv!$T$1:$T$1267,$A687,inv!$U$1:$U$1267,'DIAS DE INVENTARIO TAT'!E$1)</f>
        <v>0</v>
      </c>
      <c r="F687">
        <f>+SUMIFS(inv!$D$1:$D$1267,inv!$A$1:$A$1267,$B687,inv!$T$1:$T$1267,$A687,inv!$U$1:$U$1267,'DIAS DE INVENTARIO TAT'!F$1)</f>
        <v>0</v>
      </c>
      <c r="G687">
        <f>+SUMIFS(inv!$D$1:$D$1267,inv!$A$1:$A$1267,$B687,inv!$T$1:$T$1267,$A687,inv!$U$1:$U$1267,'DIAS DE INVENTARIO TAT'!G$1)</f>
        <v>0</v>
      </c>
      <c r="H687">
        <f>+SUMIFS(inv!$D$1:$D$1267,inv!$A$1:$A$1267,$B687,inv!$T$1:$T$1267,$A687,inv!$U$1:$U$1267,'DIAS DE INVENTARIO TAT'!H$1)</f>
        <v>0</v>
      </c>
      <c r="I687">
        <f>+SUMIFS(inv!$D$1:$D$1267,inv!$A$1:$A$1267,$B687,inv!$T$1:$T$1267,$A687,inv!$U$1:$U$1267,'DIAS DE INVENTARIO TAT'!I$1)</f>
        <v>0</v>
      </c>
      <c r="J687">
        <f>+SUMIFS(inv!$D$1:$D$1267,inv!$A$1:$A$1267,$B687,inv!$T$1:$T$1267,$A687,inv!$U$1:$U$1267,'DIAS DE INVENTARIO TAT'!J$1)</f>
        <v>0</v>
      </c>
      <c r="K687">
        <f>+SUMIFS(inv!$D$1:$D$1267,inv!$A$1:$A$1267,$B687,inv!$T$1:$T$1267,$A687,inv!$U$1:$U$1267,'DIAS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+SUMIFS(inv!$D$1:$D$1267,inv!$A$1:$A$1267,$B688,inv!$T$1:$T$1267,$A688,inv!$U$1:$U$1267,'DIAS DE INVENTARIO TAT'!E$1)</f>
        <v>0</v>
      </c>
      <c r="F688">
        <f>+SUMIFS(inv!$D$1:$D$1267,inv!$A$1:$A$1267,$B688,inv!$T$1:$T$1267,$A688,inv!$U$1:$U$1267,'DIAS DE INVENTARIO TAT'!F$1)</f>
        <v>0</v>
      </c>
      <c r="G688">
        <f>+SUMIFS(inv!$D$1:$D$1267,inv!$A$1:$A$1267,$B688,inv!$T$1:$T$1267,$A688,inv!$U$1:$U$1267,'DIAS DE INVENTARIO TAT'!G$1)</f>
        <v>0</v>
      </c>
      <c r="H688">
        <f>+SUMIFS(inv!$D$1:$D$1267,inv!$A$1:$A$1267,$B688,inv!$T$1:$T$1267,$A688,inv!$U$1:$U$1267,'DIAS DE INVENTARIO TAT'!H$1)</f>
        <v>0</v>
      </c>
      <c r="I688">
        <f>+SUMIFS(inv!$D$1:$D$1267,inv!$A$1:$A$1267,$B688,inv!$T$1:$T$1267,$A688,inv!$U$1:$U$1267,'DIAS DE INVENTARIO TAT'!I$1)</f>
        <v>0</v>
      </c>
      <c r="J688">
        <f>+SUMIFS(inv!$D$1:$D$1267,inv!$A$1:$A$1267,$B688,inv!$T$1:$T$1267,$A688,inv!$U$1:$U$1267,'DIAS DE INVENTARIO TAT'!J$1)</f>
        <v>0</v>
      </c>
      <c r="K688">
        <f>+SUMIFS(inv!$D$1:$D$1267,inv!$A$1:$A$1267,$B688,inv!$T$1:$T$1267,$A688,inv!$U$1:$U$1267,'DIAS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+SUMIFS(inv!$D$1:$D$1267,inv!$A$1:$A$1267,$B689,inv!$T$1:$T$1267,$A689,inv!$U$1:$U$1267,'DIAS DE INVENTARIO TAT'!E$1)</f>
        <v>0</v>
      </c>
      <c r="F689">
        <f>+SUMIFS(inv!$D$1:$D$1267,inv!$A$1:$A$1267,$B689,inv!$T$1:$T$1267,$A689,inv!$U$1:$U$1267,'DIAS DE INVENTARIO TAT'!F$1)</f>
        <v>0</v>
      </c>
      <c r="G689">
        <f>+SUMIFS(inv!$D$1:$D$1267,inv!$A$1:$A$1267,$B689,inv!$T$1:$T$1267,$A689,inv!$U$1:$U$1267,'DIAS DE INVENTARIO TAT'!G$1)</f>
        <v>0</v>
      </c>
      <c r="H689">
        <f>+SUMIFS(inv!$D$1:$D$1267,inv!$A$1:$A$1267,$B689,inv!$T$1:$T$1267,$A689,inv!$U$1:$U$1267,'DIAS DE INVENTARIO TAT'!H$1)</f>
        <v>0</v>
      </c>
      <c r="I689">
        <f>+SUMIFS(inv!$D$1:$D$1267,inv!$A$1:$A$1267,$B689,inv!$T$1:$T$1267,$A689,inv!$U$1:$U$1267,'DIAS DE INVENTARIO TAT'!I$1)</f>
        <v>0</v>
      </c>
      <c r="J689">
        <f>+SUMIFS(inv!$D$1:$D$1267,inv!$A$1:$A$1267,$B689,inv!$T$1:$T$1267,$A689,inv!$U$1:$U$1267,'DIAS DE INVENTARIO TAT'!J$1)</f>
        <v>0</v>
      </c>
      <c r="K689">
        <f>+SUMIFS(inv!$D$1:$D$1267,inv!$A$1:$A$1267,$B689,inv!$T$1:$T$1267,$A689,inv!$U$1:$U$1267,'DIAS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+SUMIFS(inv!$D$1:$D$1267,inv!$A$1:$A$1267,$B690,inv!$T$1:$T$1267,$A690,inv!$U$1:$U$1267,'DIAS DE INVENTARIO TAT'!E$1)</f>
        <v>0</v>
      </c>
      <c r="F690">
        <f>+SUMIFS(inv!$D$1:$D$1267,inv!$A$1:$A$1267,$B690,inv!$T$1:$T$1267,$A690,inv!$U$1:$U$1267,'DIAS DE INVENTARIO TAT'!F$1)</f>
        <v>0</v>
      </c>
      <c r="G690">
        <f>+SUMIFS(inv!$D$1:$D$1267,inv!$A$1:$A$1267,$B690,inv!$T$1:$T$1267,$A690,inv!$U$1:$U$1267,'DIAS DE INVENTARIO TAT'!G$1)</f>
        <v>0</v>
      </c>
      <c r="H690">
        <f>+SUMIFS(inv!$D$1:$D$1267,inv!$A$1:$A$1267,$B690,inv!$T$1:$T$1267,$A690,inv!$U$1:$U$1267,'DIAS DE INVENTARIO TAT'!H$1)</f>
        <v>0</v>
      </c>
      <c r="I690">
        <f>+SUMIFS(inv!$D$1:$D$1267,inv!$A$1:$A$1267,$B690,inv!$T$1:$T$1267,$A690,inv!$U$1:$U$1267,'DIAS DE INVENTARIO TAT'!I$1)</f>
        <v>0</v>
      </c>
      <c r="J690">
        <f>+SUMIFS(inv!$D$1:$D$1267,inv!$A$1:$A$1267,$B690,inv!$T$1:$T$1267,$A690,inv!$U$1:$U$1267,'DIAS DE INVENTARIO TAT'!J$1)</f>
        <v>0</v>
      </c>
      <c r="K690">
        <f>+SUMIFS(inv!$D$1:$D$1267,inv!$A$1:$A$1267,$B690,inv!$T$1:$T$1267,$A690,inv!$U$1:$U$1267,'DIAS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+SUMIFS(inv!$D$1:$D$1267,inv!$A$1:$A$1267,$B691,inv!$T$1:$T$1267,$A691,inv!$U$1:$U$1267,'DIAS DE INVENTARIO TAT'!E$1)</f>
        <v>0</v>
      </c>
      <c r="F691">
        <f>+SUMIFS(inv!$D$1:$D$1267,inv!$A$1:$A$1267,$B691,inv!$T$1:$T$1267,$A691,inv!$U$1:$U$1267,'DIAS DE INVENTARIO TAT'!F$1)</f>
        <v>0</v>
      </c>
      <c r="G691">
        <f>+SUMIFS(inv!$D$1:$D$1267,inv!$A$1:$A$1267,$B691,inv!$T$1:$T$1267,$A691,inv!$U$1:$U$1267,'DIAS DE INVENTARIO TAT'!G$1)</f>
        <v>0</v>
      </c>
      <c r="H691">
        <f>+SUMIFS(inv!$D$1:$D$1267,inv!$A$1:$A$1267,$B691,inv!$T$1:$T$1267,$A691,inv!$U$1:$U$1267,'DIAS DE INVENTARIO TAT'!H$1)</f>
        <v>0</v>
      </c>
      <c r="I691">
        <f>+SUMIFS(inv!$D$1:$D$1267,inv!$A$1:$A$1267,$B691,inv!$T$1:$T$1267,$A691,inv!$U$1:$U$1267,'DIAS DE INVENTARIO TAT'!I$1)</f>
        <v>0</v>
      </c>
      <c r="J691">
        <f>+SUMIFS(inv!$D$1:$D$1267,inv!$A$1:$A$1267,$B691,inv!$T$1:$T$1267,$A691,inv!$U$1:$U$1267,'DIAS DE INVENTARIO TAT'!J$1)</f>
        <v>0</v>
      </c>
      <c r="K691">
        <f>+SUMIFS(inv!$D$1:$D$1267,inv!$A$1:$A$1267,$B691,inv!$T$1:$T$1267,$A691,inv!$U$1:$U$1267,'DIAS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+SUMIFS(inv!$D$1:$D$1267,inv!$A$1:$A$1267,$B692,inv!$T$1:$T$1267,$A692,inv!$U$1:$U$1267,'DIAS DE INVENTARIO TAT'!E$1)</f>
        <v>0</v>
      </c>
      <c r="F692">
        <f>+SUMIFS(inv!$D$1:$D$1267,inv!$A$1:$A$1267,$B692,inv!$T$1:$T$1267,$A692,inv!$U$1:$U$1267,'DIAS DE INVENTARIO TAT'!F$1)</f>
        <v>0</v>
      </c>
      <c r="G692">
        <f>+SUMIFS(inv!$D$1:$D$1267,inv!$A$1:$A$1267,$B692,inv!$T$1:$T$1267,$A692,inv!$U$1:$U$1267,'DIAS DE INVENTARIO TAT'!G$1)</f>
        <v>0</v>
      </c>
      <c r="H692">
        <f>+SUMIFS(inv!$D$1:$D$1267,inv!$A$1:$A$1267,$B692,inv!$T$1:$T$1267,$A692,inv!$U$1:$U$1267,'DIAS DE INVENTARIO TAT'!H$1)</f>
        <v>0</v>
      </c>
      <c r="I692">
        <f>+SUMIFS(inv!$D$1:$D$1267,inv!$A$1:$A$1267,$B692,inv!$T$1:$T$1267,$A692,inv!$U$1:$U$1267,'DIAS DE INVENTARIO TAT'!I$1)</f>
        <v>0</v>
      </c>
      <c r="J692">
        <f>+SUMIFS(inv!$D$1:$D$1267,inv!$A$1:$A$1267,$B692,inv!$T$1:$T$1267,$A692,inv!$U$1:$U$1267,'DIAS DE INVENTARIO TAT'!J$1)</f>
        <v>0</v>
      </c>
      <c r="K692">
        <f>+SUMIFS(inv!$D$1:$D$1267,inv!$A$1:$A$1267,$B692,inv!$T$1:$T$1267,$A692,inv!$U$1:$U$1267,'DIAS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+SUMIFS(inv!$D$1:$D$1267,inv!$A$1:$A$1267,$B693,inv!$T$1:$T$1267,$A693,inv!$U$1:$U$1267,'DIAS DE INVENTARIO TAT'!E$1)</f>
        <v>0</v>
      </c>
      <c r="F693">
        <f>+SUMIFS(inv!$D$1:$D$1267,inv!$A$1:$A$1267,$B693,inv!$T$1:$T$1267,$A693,inv!$U$1:$U$1267,'DIAS DE INVENTARIO TAT'!F$1)</f>
        <v>0</v>
      </c>
      <c r="G693">
        <f>+SUMIFS(inv!$D$1:$D$1267,inv!$A$1:$A$1267,$B693,inv!$T$1:$T$1267,$A693,inv!$U$1:$U$1267,'DIAS DE INVENTARIO TAT'!G$1)</f>
        <v>0</v>
      </c>
      <c r="H693">
        <f>+SUMIFS(inv!$D$1:$D$1267,inv!$A$1:$A$1267,$B693,inv!$T$1:$T$1267,$A693,inv!$U$1:$U$1267,'DIAS DE INVENTARIO TAT'!H$1)</f>
        <v>0</v>
      </c>
      <c r="I693">
        <f>+SUMIFS(inv!$D$1:$D$1267,inv!$A$1:$A$1267,$B693,inv!$T$1:$T$1267,$A693,inv!$U$1:$U$1267,'DIAS DE INVENTARIO TAT'!I$1)</f>
        <v>0</v>
      </c>
      <c r="J693">
        <f>+SUMIFS(inv!$D$1:$D$1267,inv!$A$1:$A$1267,$B693,inv!$T$1:$T$1267,$A693,inv!$U$1:$U$1267,'DIAS DE INVENTARIO TAT'!J$1)</f>
        <v>0</v>
      </c>
      <c r="K693">
        <f>+SUMIFS(inv!$D$1:$D$1267,inv!$A$1:$A$1267,$B693,inv!$T$1:$T$1267,$A693,inv!$U$1:$U$1267,'DIAS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+SUMIFS(inv!$D$1:$D$1267,inv!$A$1:$A$1267,$B694,inv!$T$1:$T$1267,$A694,inv!$U$1:$U$1267,'DIAS DE INVENTARIO TAT'!E$1)</f>
        <v>0</v>
      </c>
      <c r="F694">
        <f>+SUMIFS(inv!$D$1:$D$1267,inv!$A$1:$A$1267,$B694,inv!$T$1:$T$1267,$A694,inv!$U$1:$U$1267,'DIAS DE INVENTARIO TAT'!F$1)</f>
        <v>0</v>
      </c>
      <c r="G694">
        <f>+SUMIFS(inv!$D$1:$D$1267,inv!$A$1:$A$1267,$B694,inv!$T$1:$T$1267,$A694,inv!$U$1:$U$1267,'DIAS DE INVENTARIO TAT'!G$1)</f>
        <v>0</v>
      </c>
      <c r="H694">
        <f>+SUMIFS(inv!$D$1:$D$1267,inv!$A$1:$A$1267,$B694,inv!$T$1:$T$1267,$A694,inv!$U$1:$U$1267,'DIAS DE INVENTARIO TAT'!H$1)</f>
        <v>0</v>
      </c>
      <c r="I694">
        <f>+SUMIFS(inv!$D$1:$D$1267,inv!$A$1:$A$1267,$B694,inv!$T$1:$T$1267,$A694,inv!$U$1:$U$1267,'DIAS DE INVENTARIO TAT'!I$1)</f>
        <v>0</v>
      </c>
      <c r="J694">
        <f>+SUMIFS(inv!$D$1:$D$1267,inv!$A$1:$A$1267,$B694,inv!$T$1:$T$1267,$A694,inv!$U$1:$U$1267,'DIAS DE INVENTARIO TAT'!J$1)</f>
        <v>0</v>
      </c>
      <c r="K694">
        <f>+SUMIFS(inv!$D$1:$D$1267,inv!$A$1:$A$1267,$B694,inv!$T$1:$T$1267,$A694,inv!$U$1:$U$1267,'DIAS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+SUMIFS(inv!$D$1:$D$1267,inv!$A$1:$A$1267,$B695,inv!$T$1:$T$1267,$A695,inv!$U$1:$U$1267,'DIAS DE INVENTARIO TAT'!E$1)</f>
        <v>0</v>
      </c>
      <c r="F695">
        <f>+SUMIFS(inv!$D$1:$D$1267,inv!$A$1:$A$1267,$B695,inv!$T$1:$T$1267,$A695,inv!$U$1:$U$1267,'DIAS DE INVENTARIO TAT'!F$1)</f>
        <v>0</v>
      </c>
      <c r="G695">
        <f>+SUMIFS(inv!$D$1:$D$1267,inv!$A$1:$A$1267,$B695,inv!$T$1:$T$1267,$A695,inv!$U$1:$U$1267,'DIAS DE INVENTARIO TAT'!G$1)</f>
        <v>0</v>
      </c>
      <c r="H695">
        <f>+SUMIFS(inv!$D$1:$D$1267,inv!$A$1:$A$1267,$B695,inv!$T$1:$T$1267,$A695,inv!$U$1:$U$1267,'DIAS DE INVENTARIO TAT'!H$1)</f>
        <v>0</v>
      </c>
      <c r="I695">
        <f>+SUMIFS(inv!$D$1:$D$1267,inv!$A$1:$A$1267,$B695,inv!$T$1:$T$1267,$A695,inv!$U$1:$U$1267,'DIAS DE INVENTARIO TAT'!I$1)</f>
        <v>0</v>
      </c>
      <c r="J695">
        <f>+SUMIFS(inv!$D$1:$D$1267,inv!$A$1:$A$1267,$B695,inv!$T$1:$T$1267,$A695,inv!$U$1:$U$1267,'DIAS DE INVENTARIO TAT'!J$1)</f>
        <v>0</v>
      </c>
      <c r="K695">
        <f>+SUMIFS(inv!$D$1:$D$1267,inv!$A$1:$A$1267,$B695,inv!$T$1:$T$1267,$A695,inv!$U$1:$U$1267,'DIAS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+SUMIFS(inv!$D$1:$D$1267,inv!$A$1:$A$1267,$B696,inv!$T$1:$T$1267,$A696,inv!$U$1:$U$1267,'DIAS DE INVENTARIO TAT'!E$1)</f>
        <v>0</v>
      </c>
      <c r="F696">
        <f>+SUMIFS(inv!$D$1:$D$1267,inv!$A$1:$A$1267,$B696,inv!$T$1:$T$1267,$A696,inv!$U$1:$U$1267,'DIAS DE INVENTARIO TAT'!F$1)</f>
        <v>0</v>
      </c>
      <c r="G696">
        <f>+SUMIFS(inv!$D$1:$D$1267,inv!$A$1:$A$1267,$B696,inv!$T$1:$T$1267,$A696,inv!$U$1:$U$1267,'DIAS DE INVENTARIO TAT'!G$1)</f>
        <v>0</v>
      </c>
      <c r="H696">
        <f>+SUMIFS(inv!$D$1:$D$1267,inv!$A$1:$A$1267,$B696,inv!$T$1:$T$1267,$A696,inv!$U$1:$U$1267,'DIAS DE INVENTARIO TAT'!H$1)</f>
        <v>0</v>
      </c>
      <c r="I696">
        <f>+SUMIFS(inv!$D$1:$D$1267,inv!$A$1:$A$1267,$B696,inv!$T$1:$T$1267,$A696,inv!$U$1:$U$1267,'DIAS DE INVENTARIO TAT'!I$1)</f>
        <v>0</v>
      </c>
      <c r="J696">
        <f>+SUMIFS(inv!$D$1:$D$1267,inv!$A$1:$A$1267,$B696,inv!$T$1:$T$1267,$A696,inv!$U$1:$U$1267,'DIAS DE INVENTARIO TAT'!J$1)</f>
        <v>0</v>
      </c>
      <c r="K696">
        <f>+SUMIFS(inv!$D$1:$D$1267,inv!$A$1:$A$1267,$B696,inv!$T$1:$T$1267,$A696,inv!$U$1:$U$1267,'DIAS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+SUMIFS(inv!$D$1:$D$1267,inv!$A$1:$A$1267,$B697,inv!$T$1:$T$1267,$A697,inv!$U$1:$U$1267,'DIAS DE INVENTARIO TAT'!E$1)</f>
        <v>0</v>
      </c>
      <c r="F697">
        <f>+SUMIFS(inv!$D$1:$D$1267,inv!$A$1:$A$1267,$B697,inv!$T$1:$T$1267,$A697,inv!$U$1:$U$1267,'DIAS DE INVENTARIO TAT'!F$1)</f>
        <v>0</v>
      </c>
      <c r="G697">
        <f>+SUMIFS(inv!$D$1:$D$1267,inv!$A$1:$A$1267,$B697,inv!$T$1:$T$1267,$A697,inv!$U$1:$U$1267,'DIAS DE INVENTARIO TAT'!G$1)</f>
        <v>0</v>
      </c>
      <c r="H697">
        <f>+SUMIFS(inv!$D$1:$D$1267,inv!$A$1:$A$1267,$B697,inv!$T$1:$T$1267,$A697,inv!$U$1:$U$1267,'DIAS DE INVENTARIO TAT'!H$1)</f>
        <v>0</v>
      </c>
      <c r="I697">
        <f>+SUMIFS(inv!$D$1:$D$1267,inv!$A$1:$A$1267,$B697,inv!$T$1:$T$1267,$A697,inv!$U$1:$U$1267,'DIAS DE INVENTARIO TAT'!I$1)</f>
        <v>0</v>
      </c>
      <c r="J697">
        <f>+SUMIFS(inv!$D$1:$D$1267,inv!$A$1:$A$1267,$B697,inv!$T$1:$T$1267,$A697,inv!$U$1:$U$1267,'DIAS DE INVENTARIO TAT'!J$1)</f>
        <v>0</v>
      </c>
      <c r="K697">
        <f>+SUMIFS(inv!$D$1:$D$1267,inv!$A$1:$A$1267,$B697,inv!$T$1:$T$1267,$A697,inv!$U$1:$U$1267,'DIAS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+SUMIFS(inv!$D$1:$D$1267,inv!$A$1:$A$1267,$B698,inv!$T$1:$T$1267,$A698,inv!$U$1:$U$1267,'DIAS DE INVENTARIO TAT'!E$1)</f>
        <v>0</v>
      </c>
      <c r="F698">
        <f>+SUMIFS(inv!$D$1:$D$1267,inv!$A$1:$A$1267,$B698,inv!$T$1:$T$1267,$A698,inv!$U$1:$U$1267,'DIAS DE INVENTARIO TAT'!F$1)</f>
        <v>0</v>
      </c>
      <c r="G698">
        <f>+SUMIFS(inv!$D$1:$D$1267,inv!$A$1:$A$1267,$B698,inv!$T$1:$T$1267,$A698,inv!$U$1:$U$1267,'DIAS DE INVENTARIO TAT'!G$1)</f>
        <v>0</v>
      </c>
      <c r="H698">
        <f>+SUMIFS(inv!$D$1:$D$1267,inv!$A$1:$A$1267,$B698,inv!$T$1:$T$1267,$A698,inv!$U$1:$U$1267,'DIAS DE INVENTARIO TAT'!H$1)</f>
        <v>0</v>
      </c>
      <c r="I698">
        <f>+SUMIFS(inv!$D$1:$D$1267,inv!$A$1:$A$1267,$B698,inv!$T$1:$T$1267,$A698,inv!$U$1:$U$1267,'DIAS DE INVENTARIO TAT'!I$1)</f>
        <v>0</v>
      </c>
      <c r="J698">
        <f>+SUMIFS(inv!$D$1:$D$1267,inv!$A$1:$A$1267,$B698,inv!$T$1:$T$1267,$A698,inv!$U$1:$U$1267,'DIAS DE INVENTARIO TAT'!J$1)</f>
        <v>0</v>
      </c>
      <c r="K698">
        <f>+SUMIFS(inv!$D$1:$D$1267,inv!$A$1:$A$1267,$B698,inv!$T$1:$T$1267,$A698,inv!$U$1:$U$1267,'DIAS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+SUMIFS(inv!$D$1:$D$1267,inv!$A$1:$A$1267,$B699,inv!$T$1:$T$1267,$A699,inv!$U$1:$U$1267,'DIAS DE INVENTARIO TAT'!E$1)</f>
        <v>0</v>
      </c>
      <c r="F699">
        <f>+SUMIFS(inv!$D$1:$D$1267,inv!$A$1:$A$1267,$B699,inv!$T$1:$T$1267,$A699,inv!$U$1:$U$1267,'DIAS DE INVENTARIO TAT'!F$1)</f>
        <v>0</v>
      </c>
      <c r="G699">
        <f>+SUMIFS(inv!$D$1:$D$1267,inv!$A$1:$A$1267,$B699,inv!$T$1:$T$1267,$A699,inv!$U$1:$U$1267,'DIAS DE INVENTARIO TAT'!G$1)</f>
        <v>0</v>
      </c>
      <c r="H699">
        <f>+SUMIFS(inv!$D$1:$D$1267,inv!$A$1:$A$1267,$B699,inv!$T$1:$T$1267,$A699,inv!$U$1:$U$1267,'DIAS DE INVENTARIO TAT'!H$1)</f>
        <v>0</v>
      </c>
      <c r="I699">
        <f>+SUMIFS(inv!$D$1:$D$1267,inv!$A$1:$A$1267,$B699,inv!$T$1:$T$1267,$A699,inv!$U$1:$U$1267,'DIAS DE INVENTARIO TAT'!I$1)</f>
        <v>0</v>
      </c>
      <c r="J699">
        <f>+SUMIFS(inv!$D$1:$D$1267,inv!$A$1:$A$1267,$B699,inv!$T$1:$T$1267,$A699,inv!$U$1:$U$1267,'DIAS DE INVENTARIO TAT'!J$1)</f>
        <v>0</v>
      </c>
      <c r="K699">
        <f>+SUMIFS(inv!$D$1:$D$1267,inv!$A$1:$A$1267,$B699,inv!$T$1:$T$1267,$A699,inv!$U$1:$U$1267,'DIAS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+SUMIFS(inv!$D$1:$D$1267,inv!$A$1:$A$1267,$B700,inv!$T$1:$T$1267,$A700,inv!$U$1:$U$1267,'DIAS DE INVENTARIO TAT'!E$1)</f>
        <v>0</v>
      </c>
      <c r="F700">
        <f>+SUMIFS(inv!$D$1:$D$1267,inv!$A$1:$A$1267,$B700,inv!$T$1:$T$1267,$A700,inv!$U$1:$U$1267,'DIAS DE INVENTARIO TAT'!F$1)</f>
        <v>0</v>
      </c>
      <c r="G700">
        <f>+SUMIFS(inv!$D$1:$D$1267,inv!$A$1:$A$1267,$B700,inv!$T$1:$T$1267,$A700,inv!$U$1:$U$1267,'DIAS DE INVENTARIO TAT'!G$1)</f>
        <v>0</v>
      </c>
      <c r="H700">
        <f>+SUMIFS(inv!$D$1:$D$1267,inv!$A$1:$A$1267,$B700,inv!$T$1:$T$1267,$A700,inv!$U$1:$U$1267,'DIAS DE INVENTARIO TAT'!H$1)</f>
        <v>0</v>
      </c>
      <c r="I700">
        <f>+SUMIFS(inv!$D$1:$D$1267,inv!$A$1:$A$1267,$B700,inv!$T$1:$T$1267,$A700,inv!$U$1:$U$1267,'DIAS DE INVENTARIO TAT'!I$1)</f>
        <v>0</v>
      </c>
      <c r="J700">
        <f>+SUMIFS(inv!$D$1:$D$1267,inv!$A$1:$A$1267,$B700,inv!$T$1:$T$1267,$A700,inv!$U$1:$U$1267,'DIAS DE INVENTARIO TAT'!J$1)</f>
        <v>0</v>
      </c>
      <c r="K700">
        <f>+SUMIFS(inv!$D$1:$D$1267,inv!$A$1:$A$1267,$B700,inv!$T$1:$T$1267,$A700,inv!$U$1:$U$1267,'DIAS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+SUMIFS(inv!$D$1:$D$1267,inv!$A$1:$A$1267,$B701,inv!$T$1:$T$1267,$A701,inv!$U$1:$U$1267,'DIAS DE INVENTARIO TAT'!E$1)</f>
        <v>0</v>
      </c>
      <c r="F701">
        <f>+SUMIFS(inv!$D$1:$D$1267,inv!$A$1:$A$1267,$B701,inv!$T$1:$T$1267,$A701,inv!$U$1:$U$1267,'DIAS DE INVENTARIO TAT'!F$1)</f>
        <v>0</v>
      </c>
      <c r="G701">
        <f>+SUMIFS(inv!$D$1:$D$1267,inv!$A$1:$A$1267,$B701,inv!$T$1:$T$1267,$A701,inv!$U$1:$U$1267,'DIAS DE INVENTARIO TAT'!G$1)</f>
        <v>0</v>
      </c>
      <c r="H701">
        <f>+SUMIFS(inv!$D$1:$D$1267,inv!$A$1:$A$1267,$B701,inv!$T$1:$T$1267,$A701,inv!$U$1:$U$1267,'DIAS DE INVENTARIO TAT'!H$1)</f>
        <v>0</v>
      </c>
      <c r="I701">
        <f>+SUMIFS(inv!$D$1:$D$1267,inv!$A$1:$A$1267,$B701,inv!$T$1:$T$1267,$A701,inv!$U$1:$U$1267,'DIAS DE INVENTARIO TAT'!I$1)</f>
        <v>0</v>
      </c>
      <c r="J701">
        <f>+SUMIFS(inv!$D$1:$D$1267,inv!$A$1:$A$1267,$B701,inv!$T$1:$T$1267,$A701,inv!$U$1:$U$1267,'DIAS DE INVENTARIO TAT'!J$1)</f>
        <v>0</v>
      </c>
      <c r="K701">
        <f>+SUMIFS(inv!$D$1:$D$1267,inv!$A$1:$A$1267,$B701,inv!$T$1:$T$1267,$A701,inv!$U$1:$U$1267,'DIAS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+SUMIFS(inv!$D$1:$D$1267,inv!$A$1:$A$1267,$B702,inv!$T$1:$T$1267,$A702,inv!$U$1:$U$1267,'DIAS DE INVENTARIO TAT'!E$1)</f>
        <v>0</v>
      </c>
      <c r="F702">
        <f>+SUMIFS(inv!$D$1:$D$1267,inv!$A$1:$A$1267,$B702,inv!$T$1:$T$1267,$A702,inv!$U$1:$U$1267,'DIAS DE INVENTARIO TAT'!F$1)</f>
        <v>0</v>
      </c>
      <c r="G702">
        <f>+SUMIFS(inv!$D$1:$D$1267,inv!$A$1:$A$1267,$B702,inv!$T$1:$T$1267,$A702,inv!$U$1:$U$1267,'DIAS DE INVENTARIO TAT'!G$1)</f>
        <v>0</v>
      </c>
      <c r="H702">
        <f>+SUMIFS(inv!$D$1:$D$1267,inv!$A$1:$A$1267,$B702,inv!$T$1:$T$1267,$A702,inv!$U$1:$U$1267,'DIAS DE INVENTARIO TAT'!H$1)</f>
        <v>0</v>
      </c>
      <c r="I702">
        <f>+SUMIFS(inv!$D$1:$D$1267,inv!$A$1:$A$1267,$B702,inv!$T$1:$T$1267,$A702,inv!$U$1:$U$1267,'DIAS DE INVENTARIO TAT'!I$1)</f>
        <v>0</v>
      </c>
      <c r="J702">
        <f>+SUMIFS(inv!$D$1:$D$1267,inv!$A$1:$A$1267,$B702,inv!$T$1:$T$1267,$A702,inv!$U$1:$U$1267,'DIAS DE INVENTARIO TAT'!J$1)</f>
        <v>0</v>
      </c>
      <c r="K702">
        <f>+SUMIFS(inv!$D$1:$D$1267,inv!$A$1:$A$1267,$B702,inv!$T$1:$T$1267,$A702,inv!$U$1:$U$1267,'DIAS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+SUMIFS(inv!$D$1:$D$1267,inv!$A$1:$A$1267,$B703,inv!$T$1:$T$1267,$A703,inv!$U$1:$U$1267,'DIAS DE INVENTARIO TAT'!E$1)</f>
        <v>0</v>
      </c>
      <c r="F703">
        <f>+SUMIFS(inv!$D$1:$D$1267,inv!$A$1:$A$1267,$B703,inv!$T$1:$T$1267,$A703,inv!$U$1:$U$1267,'DIAS DE INVENTARIO TAT'!F$1)</f>
        <v>0</v>
      </c>
      <c r="G703">
        <f>+SUMIFS(inv!$D$1:$D$1267,inv!$A$1:$A$1267,$B703,inv!$T$1:$T$1267,$A703,inv!$U$1:$U$1267,'DIAS DE INVENTARIO TAT'!G$1)</f>
        <v>0</v>
      </c>
      <c r="H703">
        <f>+SUMIFS(inv!$D$1:$D$1267,inv!$A$1:$A$1267,$B703,inv!$T$1:$T$1267,$A703,inv!$U$1:$U$1267,'DIAS DE INVENTARIO TAT'!H$1)</f>
        <v>0</v>
      </c>
      <c r="I703">
        <f>+SUMIFS(inv!$D$1:$D$1267,inv!$A$1:$A$1267,$B703,inv!$T$1:$T$1267,$A703,inv!$U$1:$U$1267,'DIAS DE INVENTARIO TAT'!I$1)</f>
        <v>0</v>
      </c>
      <c r="J703">
        <f>+SUMIFS(inv!$D$1:$D$1267,inv!$A$1:$A$1267,$B703,inv!$T$1:$T$1267,$A703,inv!$U$1:$U$1267,'DIAS DE INVENTARIO TAT'!J$1)</f>
        <v>0</v>
      </c>
      <c r="K703">
        <f>+SUMIFS(inv!$D$1:$D$1267,inv!$A$1:$A$1267,$B703,inv!$T$1:$T$1267,$A703,inv!$U$1:$U$1267,'DIAS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+SUMIFS(inv!$D$1:$D$1267,inv!$A$1:$A$1267,$B704,inv!$T$1:$T$1267,$A704,inv!$U$1:$U$1267,'DIAS DE INVENTARIO TAT'!E$1)</f>
        <v>0</v>
      </c>
      <c r="F704">
        <f>+SUMIFS(inv!$D$1:$D$1267,inv!$A$1:$A$1267,$B704,inv!$T$1:$T$1267,$A704,inv!$U$1:$U$1267,'DIAS DE INVENTARIO TAT'!F$1)</f>
        <v>0</v>
      </c>
      <c r="G704">
        <f>+SUMIFS(inv!$D$1:$D$1267,inv!$A$1:$A$1267,$B704,inv!$T$1:$T$1267,$A704,inv!$U$1:$U$1267,'DIAS DE INVENTARIO TAT'!G$1)</f>
        <v>0</v>
      </c>
      <c r="H704">
        <f>+SUMIFS(inv!$D$1:$D$1267,inv!$A$1:$A$1267,$B704,inv!$T$1:$T$1267,$A704,inv!$U$1:$U$1267,'DIAS DE INVENTARIO TAT'!H$1)</f>
        <v>0</v>
      </c>
      <c r="I704">
        <f>+SUMIFS(inv!$D$1:$D$1267,inv!$A$1:$A$1267,$B704,inv!$T$1:$T$1267,$A704,inv!$U$1:$U$1267,'DIAS DE INVENTARIO TAT'!I$1)</f>
        <v>0</v>
      </c>
      <c r="J704">
        <f>+SUMIFS(inv!$D$1:$D$1267,inv!$A$1:$A$1267,$B704,inv!$T$1:$T$1267,$A704,inv!$U$1:$U$1267,'DIAS DE INVENTARIO TAT'!J$1)</f>
        <v>0</v>
      </c>
      <c r="K704">
        <f>+SUMIFS(inv!$D$1:$D$1267,inv!$A$1:$A$1267,$B704,inv!$T$1:$T$1267,$A704,inv!$U$1:$U$1267,'DIAS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+SUMIFS(inv!$D$1:$D$1267,inv!$A$1:$A$1267,$B705,inv!$T$1:$T$1267,$A705,inv!$U$1:$U$1267,'DIAS DE INVENTARIO TAT'!E$1)</f>
        <v>0</v>
      </c>
      <c r="F705">
        <f>+SUMIFS(inv!$D$1:$D$1267,inv!$A$1:$A$1267,$B705,inv!$T$1:$T$1267,$A705,inv!$U$1:$U$1267,'DIAS DE INVENTARIO TAT'!F$1)</f>
        <v>0</v>
      </c>
      <c r="G705">
        <f>+SUMIFS(inv!$D$1:$D$1267,inv!$A$1:$A$1267,$B705,inv!$T$1:$T$1267,$A705,inv!$U$1:$U$1267,'DIAS DE INVENTARIO TAT'!G$1)</f>
        <v>0</v>
      </c>
      <c r="H705">
        <f>+SUMIFS(inv!$D$1:$D$1267,inv!$A$1:$A$1267,$B705,inv!$T$1:$T$1267,$A705,inv!$U$1:$U$1267,'DIAS DE INVENTARIO TAT'!H$1)</f>
        <v>0</v>
      </c>
      <c r="I705">
        <f>+SUMIFS(inv!$D$1:$D$1267,inv!$A$1:$A$1267,$B705,inv!$T$1:$T$1267,$A705,inv!$U$1:$U$1267,'DIAS DE INVENTARIO TAT'!I$1)</f>
        <v>0</v>
      </c>
      <c r="J705">
        <f>+SUMIFS(inv!$D$1:$D$1267,inv!$A$1:$A$1267,$B705,inv!$T$1:$T$1267,$A705,inv!$U$1:$U$1267,'DIAS DE INVENTARIO TAT'!J$1)</f>
        <v>0</v>
      </c>
      <c r="K705">
        <f>+SUMIFS(inv!$D$1:$D$1267,inv!$A$1:$A$1267,$B705,inv!$T$1:$T$1267,$A705,inv!$U$1:$U$1267,'DIAS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+SUMIFS(inv!$D$1:$D$1267,inv!$A$1:$A$1267,$B706,inv!$T$1:$T$1267,$A706,inv!$U$1:$U$1267,'DIAS DE INVENTARIO TAT'!E$1)</f>
        <v>0</v>
      </c>
      <c r="F706">
        <f>+SUMIFS(inv!$D$1:$D$1267,inv!$A$1:$A$1267,$B706,inv!$T$1:$T$1267,$A706,inv!$U$1:$U$1267,'DIAS DE INVENTARIO TAT'!F$1)</f>
        <v>0</v>
      </c>
      <c r="G706">
        <f>+SUMIFS(inv!$D$1:$D$1267,inv!$A$1:$A$1267,$B706,inv!$T$1:$T$1267,$A706,inv!$U$1:$U$1267,'DIAS DE INVENTARIO TAT'!G$1)</f>
        <v>0</v>
      </c>
      <c r="H706">
        <f>+SUMIFS(inv!$D$1:$D$1267,inv!$A$1:$A$1267,$B706,inv!$T$1:$T$1267,$A706,inv!$U$1:$U$1267,'DIAS DE INVENTARIO TAT'!H$1)</f>
        <v>0</v>
      </c>
      <c r="I706">
        <f>+SUMIFS(inv!$D$1:$D$1267,inv!$A$1:$A$1267,$B706,inv!$T$1:$T$1267,$A706,inv!$U$1:$U$1267,'DIAS DE INVENTARIO TAT'!I$1)</f>
        <v>0</v>
      </c>
      <c r="J706">
        <f>+SUMIFS(inv!$D$1:$D$1267,inv!$A$1:$A$1267,$B706,inv!$T$1:$T$1267,$A706,inv!$U$1:$U$1267,'DIAS DE INVENTARIO TAT'!J$1)</f>
        <v>0</v>
      </c>
      <c r="K706">
        <f>+SUMIFS(inv!$D$1:$D$1267,inv!$A$1:$A$1267,$B706,inv!$T$1:$T$1267,$A706,inv!$U$1:$U$1267,'DIAS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+SUMIFS(inv!$D$1:$D$1267,inv!$A$1:$A$1267,$B707,inv!$T$1:$T$1267,$A707,inv!$U$1:$U$1267,'DIAS DE INVENTARIO TAT'!E$1)</f>
        <v>0</v>
      </c>
      <c r="F707">
        <f>+SUMIFS(inv!$D$1:$D$1267,inv!$A$1:$A$1267,$B707,inv!$T$1:$T$1267,$A707,inv!$U$1:$U$1267,'DIAS DE INVENTARIO TAT'!F$1)</f>
        <v>0</v>
      </c>
      <c r="G707">
        <f>+SUMIFS(inv!$D$1:$D$1267,inv!$A$1:$A$1267,$B707,inv!$T$1:$T$1267,$A707,inv!$U$1:$U$1267,'DIAS DE INVENTARIO TAT'!G$1)</f>
        <v>0</v>
      </c>
      <c r="H707">
        <f>+SUMIFS(inv!$D$1:$D$1267,inv!$A$1:$A$1267,$B707,inv!$T$1:$T$1267,$A707,inv!$U$1:$U$1267,'DIAS DE INVENTARIO TAT'!H$1)</f>
        <v>0</v>
      </c>
      <c r="I707">
        <f>+SUMIFS(inv!$D$1:$D$1267,inv!$A$1:$A$1267,$B707,inv!$T$1:$T$1267,$A707,inv!$U$1:$U$1267,'DIAS DE INVENTARIO TAT'!I$1)</f>
        <v>0</v>
      </c>
      <c r="J707">
        <f>+SUMIFS(inv!$D$1:$D$1267,inv!$A$1:$A$1267,$B707,inv!$T$1:$T$1267,$A707,inv!$U$1:$U$1267,'DIAS DE INVENTARIO TAT'!J$1)</f>
        <v>0</v>
      </c>
      <c r="K707">
        <f>+SUMIFS(inv!$D$1:$D$1267,inv!$A$1:$A$1267,$B707,inv!$T$1:$T$1267,$A707,inv!$U$1:$U$1267,'DIAS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+SUMIFS(inv!$D$1:$D$1267,inv!$A$1:$A$1267,$B708,inv!$T$1:$T$1267,$A708,inv!$U$1:$U$1267,'DIAS DE INVENTARIO TAT'!E$1)</f>
        <v>0</v>
      </c>
      <c r="F708">
        <f>+SUMIFS(inv!$D$1:$D$1267,inv!$A$1:$A$1267,$B708,inv!$T$1:$T$1267,$A708,inv!$U$1:$U$1267,'DIAS DE INVENTARIO TAT'!F$1)</f>
        <v>0</v>
      </c>
      <c r="G708">
        <f>+SUMIFS(inv!$D$1:$D$1267,inv!$A$1:$A$1267,$B708,inv!$T$1:$T$1267,$A708,inv!$U$1:$U$1267,'DIAS DE INVENTARIO TAT'!G$1)</f>
        <v>0</v>
      </c>
      <c r="H708">
        <f>+SUMIFS(inv!$D$1:$D$1267,inv!$A$1:$A$1267,$B708,inv!$T$1:$T$1267,$A708,inv!$U$1:$U$1267,'DIAS DE INVENTARIO TAT'!H$1)</f>
        <v>0</v>
      </c>
      <c r="I708">
        <f>+SUMIFS(inv!$D$1:$D$1267,inv!$A$1:$A$1267,$B708,inv!$T$1:$T$1267,$A708,inv!$U$1:$U$1267,'DIAS DE INVENTARIO TAT'!I$1)</f>
        <v>0</v>
      </c>
      <c r="J708">
        <f>+SUMIFS(inv!$D$1:$D$1267,inv!$A$1:$A$1267,$B708,inv!$T$1:$T$1267,$A708,inv!$U$1:$U$1267,'DIAS DE INVENTARIO TAT'!J$1)</f>
        <v>0</v>
      </c>
      <c r="K708">
        <f>+SUMIFS(inv!$D$1:$D$1267,inv!$A$1:$A$1267,$B708,inv!$T$1:$T$1267,$A708,inv!$U$1:$U$1267,'DIAS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+SUMIFS(inv!$D$1:$D$1267,inv!$A$1:$A$1267,$B709,inv!$T$1:$T$1267,$A709,inv!$U$1:$U$1267,'DIAS DE INVENTARIO TAT'!E$1)</f>
        <v>0</v>
      </c>
      <c r="F709">
        <f>+SUMIFS(inv!$D$1:$D$1267,inv!$A$1:$A$1267,$B709,inv!$T$1:$T$1267,$A709,inv!$U$1:$U$1267,'DIAS DE INVENTARIO TAT'!F$1)</f>
        <v>0</v>
      </c>
      <c r="G709">
        <f>+SUMIFS(inv!$D$1:$D$1267,inv!$A$1:$A$1267,$B709,inv!$T$1:$T$1267,$A709,inv!$U$1:$U$1267,'DIAS DE INVENTARIO TAT'!G$1)</f>
        <v>0</v>
      </c>
      <c r="H709">
        <f>+SUMIFS(inv!$D$1:$D$1267,inv!$A$1:$A$1267,$B709,inv!$T$1:$T$1267,$A709,inv!$U$1:$U$1267,'DIAS DE INVENTARIO TAT'!H$1)</f>
        <v>0</v>
      </c>
      <c r="I709">
        <f>+SUMIFS(inv!$D$1:$D$1267,inv!$A$1:$A$1267,$B709,inv!$T$1:$T$1267,$A709,inv!$U$1:$U$1267,'DIAS DE INVENTARIO TAT'!I$1)</f>
        <v>0</v>
      </c>
      <c r="J709">
        <f>+SUMIFS(inv!$D$1:$D$1267,inv!$A$1:$A$1267,$B709,inv!$T$1:$T$1267,$A709,inv!$U$1:$U$1267,'DIAS DE INVENTARIO TAT'!J$1)</f>
        <v>0</v>
      </c>
      <c r="K709">
        <f>+SUMIFS(inv!$D$1:$D$1267,inv!$A$1:$A$1267,$B709,inv!$T$1:$T$1267,$A709,inv!$U$1:$U$1267,'DIAS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+SUMIFS(inv!$D$1:$D$1267,inv!$A$1:$A$1267,$B710,inv!$T$1:$T$1267,$A710,inv!$U$1:$U$1267,'DIAS DE INVENTARIO TAT'!E$1)</f>
        <v>0</v>
      </c>
      <c r="F710">
        <f>+SUMIFS(inv!$D$1:$D$1267,inv!$A$1:$A$1267,$B710,inv!$T$1:$T$1267,$A710,inv!$U$1:$U$1267,'DIAS DE INVENTARIO TAT'!F$1)</f>
        <v>0</v>
      </c>
      <c r="G710">
        <f>+SUMIFS(inv!$D$1:$D$1267,inv!$A$1:$A$1267,$B710,inv!$T$1:$T$1267,$A710,inv!$U$1:$U$1267,'DIAS DE INVENTARIO TAT'!G$1)</f>
        <v>0</v>
      </c>
      <c r="H710">
        <f>+SUMIFS(inv!$D$1:$D$1267,inv!$A$1:$A$1267,$B710,inv!$T$1:$T$1267,$A710,inv!$U$1:$U$1267,'DIAS DE INVENTARIO TAT'!H$1)</f>
        <v>0</v>
      </c>
      <c r="I710">
        <f>+SUMIFS(inv!$D$1:$D$1267,inv!$A$1:$A$1267,$B710,inv!$T$1:$T$1267,$A710,inv!$U$1:$U$1267,'DIAS DE INVENTARIO TAT'!I$1)</f>
        <v>0</v>
      </c>
      <c r="J710">
        <f>+SUMIFS(inv!$D$1:$D$1267,inv!$A$1:$A$1267,$B710,inv!$T$1:$T$1267,$A710,inv!$U$1:$U$1267,'DIAS DE INVENTARIO TAT'!J$1)</f>
        <v>0</v>
      </c>
      <c r="K710">
        <f>+SUMIFS(inv!$D$1:$D$1267,inv!$A$1:$A$1267,$B710,inv!$T$1:$T$1267,$A710,inv!$U$1:$U$1267,'DIAS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+SUMIFS(inv!$D$1:$D$1267,inv!$A$1:$A$1267,$B711,inv!$T$1:$T$1267,$A711,inv!$U$1:$U$1267,'DIAS DE INVENTARIO TAT'!E$1)</f>
        <v>0</v>
      </c>
      <c r="F711">
        <f>+SUMIFS(inv!$D$1:$D$1267,inv!$A$1:$A$1267,$B711,inv!$T$1:$T$1267,$A711,inv!$U$1:$U$1267,'DIAS DE INVENTARIO TAT'!F$1)</f>
        <v>0</v>
      </c>
      <c r="G711">
        <f>+SUMIFS(inv!$D$1:$D$1267,inv!$A$1:$A$1267,$B711,inv!$T$1:$T$1267,$A711,inv!$U$1:$U$1267,'DIAS DE INVENTARIO TAT'!G$1)</f>
        <v>0</v>
      </c>
      <c r="H711">
        <f>+SUMIFS(inv!$D$1:$D$1267,inv!$A$1:$A$1267,$B711,inv!$T$1:$T$1267,$A711,inv!$U$1:$U$1267,'DIAS DE INVENTARIO TAT'!H$1)</f>
        <v>0</v>
      </c>
      <c r="I711">
        <f>+SUMIFS(inv!$D$1:$D$1267,inv!$A$1:$A$1267,$B711,inv!$T$1:$T$1267,$A711,inv!$U$1:$U$1267,'DIAS DE INVENTARIO TAT'!I$1)</f>
        <v>0</v>
      </c>
      <c r="J711">
        <f>+SUMIFS(inv!$D$1:$D$1267,inv!$A$1:$A$1267,$B711,inv!$T$1:$T$1267,$A711,inv!$U$1:$U$1267,'DIAS DE INVENTARIO TAT'!J$1)</f>
        <v>0</v>
      </c>
      <c r="K711">
        <f>+SUMIFS(inv!$D$1:$D$1267,inv!$A$1:$A$1267,$B711,inv!$T$1:$T$1267,$A711,inv!$U$1:$U$1267,'DIAS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+SUMIFS(inv!$D$1:$D$1267,inv!$A$1:$A$1267,$B712,inv!$T$1:$T$1267,$A712,inv!$U$1:$U$1267,'DIAS DE INVENTARIO TAT'!E$1)</f>
        <v>0</v>
      </c>
      <c r="F712">
        <f>+SUMIFS(inv!$D$1:$D$1267,inv!$A$1:$A$1267,$B712,inv!$T$1:$T$1267,$A712,inv!$U$1:$U$1267,'DIAS DE INVENTARIO TAT'!F$1)</f>
        <v>0</v>
      </c>
      <c r="G712">
        <f>+SUMIFS(inv!$D$1:$D$1267,inv!$A$1:$A$1267,$B712,inv!$T$1:$T$1267,$A712,inv!$U$1:$U$1267,'DIAS DE INVENTARIO TAT'!G$1)</f>
        <v>0</v>
      </c>
      <c r="H712">
        <f>+SUMIFS(inv!$D$1:$D$1267,inv!$A$1:$A$1267,$B712,inv!$T$1:$T$1267,$A712,inv!$U$1:$U$1267,'DIAS DE INVENTARIO TAT'!H$1)</f>
        <v>0</v>
      </c>
      <c r="I712">
        <f>+SUMIFS(inv!$D$1:$D$1267,inv!$A$1:$A$1267,$B712,inv!$T$1:$T$1267,$A712,inv!$U$1:$U$1267,'DIAS DE INVENTARIO TAT'!I$1)</f>
        <v>0</v>
      </c>
      <c r="J712">
        <f>+SUMIFS(inv!$D$1:$D$1267,inv!$A$1:$A$1267,$B712,inv!$T$1:$T$1267,$A712,inv!$U$1:$U$1267,'DIAS DE INVENTARIO TAT'!J$1)</f>
        <v>0</v>
      </c>
      <c r="K712">
        <f>+SUMIFS(inv!$D$1:$D$1267,inv!$A$1:$A$1267,$B712,inv!$T$1:$T$1267,$A712,inv!$U$1:$U$1267,'DIAS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+SUMIFS(inv!$D$1:$D$1267,inv!$A$1:$A$1267,$B713,inv!$T$1:$T$1267,$A713,inv!$U$1:$U$1267,'DIAS DE INVENTARIO TAT'!E$1)</f>
        <v>0</v>
      </c>
      <c r="F713">
        <f>+SUMIFS(inv!$D$1:$D$1267,inv!$A$1:$A$1267,$B713,inv!$T$1:$T$1267,$A713,inv!$U$1:$U$1267,'DIAS DE INVENTARIO TAT'!F$1)</f>
        <v>0</v>
      </c>
      <c r="G713">
        <f>+SUMIFS(inv!$D$1:$D$1267,inv!$A$1:$A$1267,$B713,inv!$T$1:$T$1267,$A713,inv!$U$1:$U$1267,'DIAS DE INVENTARIO TAT'!G$1)</f>
        <v>0</v>
      </c>
      <c r="H713">
        <f>+SUMIFS(inv!$D$1:$D$1267,inv!$A$1:$A$1267,$B713,inv!$T$1:$T$1267,$A713,inv!$U$1:$U$1267,'DIAS DE INVENTARIO TAT'!H$1)</f>
        <v>0</v>
      </c>
      <c r="I713">
        <f>+SUMIFS(inv!$D$1:$D$1267,inv!$A$1:$A$1267,$B713,inv!$T$1:$T$1267,$A713,inv!$U$1:$U$1267,'DIAS DE INVENTARIO TAT'!I$1)</f>
        <v>0</v>
      </c>
      <c r="J713">
        <f>+SUMIFS(inv!$D$1:$D$1267,inv!$A$1:$A$1267,$B713,inv!$T$1:$T$1267,$A713,inv!$U$1:$U$1267,'DIAS DE INVENTARIO TAT'!J$1)</f>
        <v>0</v>
      </c>
      <c r="K713">
        <f>+SUMIFS(inv!$D$1:$D$1267,inv!$A$1:$A$1267,$B713,inv!$T$1:$T$1267,$A713,inv!$U$1:$U$1267,'DIAS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+SUMIFS(inv!$D$1:$D$1267,inv!$A$1:$A$1267,$B714,inv!$T$1:$T$1267,$A714,inv!$U$1:$U$1267,'DIAS DE INVENTARIO TAT'!E$1)</f>
        <v>0</v>
      </c>
      <c r="F714">
        <f>+SUMIFS(inv!$D$1:$D$1267,inv!$A$1:$A$1267,$B714,inv!$T$1:$T$1267,$A714,inv!$U$1:$U$1267,'DIAS DE INVENTARIO TAT'!F$1)</f>
        <v>0</v>
      </c>
      <c r="G714">
        <f>+SUMIFS(inv!$D$1:$D$1267,inv!$A$1:$A$1267,$B714,inv!$T$1:$T$1267,$A714,inv!$U$1:$U$1267,'DIAS DE INVENTARIO TAT'!G$1)</f>
        <v>0</v>
      </c>
      <c r="H714">
        <f>+SUMIFS(inv!$D$1:$D$1267,inv!$A$1:$A$1267,$B714,inv!$T$1:$T$1267,$A714,inv!$U$1:$U$1267,'DIAS DE INVENTARIO TAT'!H$1)</f>
        <v>0</v>
      </c>
      <c r="I714">
        <f>+SUMIFS(inv!$D$1:$D$1267,inv!$A$1:$A$1267,$B714,inv!$T$1:$T$1267,$A714,inv!$U$1:$U$1267,'DIAS DE INVENTARIO TAT'!I$1)</f>
        <v>0</v>
      </c>
      <c r="J714">
        <f>+SUMIFS(inv!$D$1:$D$1267,inv!$A$1:$A$1267,$B714,inv!$T$1:$T$1267,$A714,inv!$U$1:$U$1267,'DIAS DE INVENTARIO TAT'!J$1)</f>
        <v>0</v>
      </c>
      <c r="K714">
        <f>+SUMIFS(inv!$D$1:$D$1267,inv!$A$1:$A$1267,$B714,inv!$T$1:$T$1267,$A714,inv!$U$1:$U$1267,'DIAS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+SUMIFS(inv!$D$1:$D$1267,inv!$A$1:$A$1267,$B715,inv!$T$1:$T$1267,$A715,inv!$U$1:$U$1267,'DIAS DE INVENTARIO TAT'!E$1)</f>
        <v>0</v>
      </c>
      <c r="F715">
        <f>+SUMIFS(inv!$D$1:$D$1267,inv!$A$1:$A$1267,$B715,inv!$T$1:$T$1267,$A715,inv!$U$1:$U$1267,'DIAS DE INVENTARIO TAT'!F$1)</f>
        <v>0</v>
      </c>
      <c r="G715">
        <f>+SUMIFS(inv!$D$1:$D$1267,inv!$A$1:$A$1267,$B715,inv!$T$1:$T$1267,$A715,inv!$U$1:$U$1267,'DIAS DE INVENTARIO TAT'!G$1)</f>
        <v>0</v>
      </c>
      <c r="H715">
        <f>+SUMIFS(inv!$D$1:$D$1267,inv!$A$1:$A$1267,$B715,inv!$T$1:$T$1267,$A715,inv!$U$1:$U$1267,'DIAS DE INVENTARIO TAT'!H$1)</f>
        <v>0</v>
      </c>
      <c r="I715">
        <f>+SUMIFS(inv!$D$1:$D$1267,inv!$A$1:$A$1267,$B715,inv!$T$1:$T$1267,$A715,inv!$U$1:$U$1267,'DIAS DE INVENTARIO TAT'!I$1)</f>
        <v>0</v>
      </c>
      <c r="J715">
        <f>+SUMIFS(inv!$D$1:$D$1267,inv!$A$1:$A$1267,$B715,inv!$T$1:$T$1267,$A715,inv!$U$1:$U$1267,'DIAS DE INVENTARIO TAT'!J$1)</f>
        <v>0</v>
      </c>
      <c r="K715">
        <f>+SUMIFS(inv!$D$1:$D$1267,inv!$A$1:$A$1267,$B715,inv!$T$1:$T$1267,$A715,inv!$U$1:$U$1267,'DIAS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+SUMIFS(inv!$D$1:$D$1267,inv!$A$1:$A$1267,$B716,inv!$T$1:$T$1267,$A716,inv!$U$1:$U$1267,'DIAS DE INVENTARIO TAT'!E$1)</f>
        <v>0</v>
      </c>
      <c r="F716">
        <f>+SUMIFS(inv!$D$1:$D$1267,inv!$A$1:$A$1267,$B716,inv!$T$1:$T$1267,$A716,inv!$U$1:$U$1267,'DIAS DE INVENTARIO TAT'!F$1)</f>
        <v>0</v>
      </c>
      <c r="G716">
        <f>+SUMIFS(inv!$D$1:$D$1267,inv!$A$1:$A$1267,$B716,inv!$T$1:$T$1267,$A716,inv!$U$1:$U$1267,'DIAS DE INVENTARIO TAT'!G$1)</f>
        <v>0</v>
      </c>
      <c r="H716">
        <f>+SUMIFS(inv!$D$1:$D$1267,inv!$A$1:$A$1267,$B716,inv!$T$1:$T$1267,$A716,inv!$U$1:$U$1267,'DIAS DE INVENTARIO TAT'!H$1)</f>
        <v>0</v>
      </c>
      <c r="I716">
        <f>+SUMIFS(inv!$D$1:$D$1267,inv!$A$1:$A$1267,$B716,inv!$T$1:$T$1267,$A716,inv!$U$1:$U$1267,'DIAS DE INVENTARIO TAT'!I$1)</f>
        <v>0</v>
      </c>
      <c r="J716">
        <f>+SUMIFS(inv!$D$1:$D$1267,inv!$A$1:$A$1267,$B716,inv!$T$1:$T$1267,$A716,inv!$U$1:$U$1267,'DIAS DE INVENTARIO TAT'!J$1)</f>
        <v>0</v>
      </c>
      <c r="K716">
        <f>+SUMIFS(inv!$D$1:$D$1267,inv!$A$1:$A$1267,$B716,inv!$T$1:$T$1267,$A716,inv!$U$1:$U$1267,'DIAS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+SUMIFS(inv!$D$1:$D$1267,inv!$A$1:$A$1267,$B717,inv!$T$1:$T$1267,$A717,inv!$U$1:$U$1267,'DIAS DE INVENTARIO TAT'!E$1)</f>
        <v>0</v>
      </c>
      <c r="F717">
        <f>+SUMIFS(inv!$D$1:$D$1267,inv!$A$1:$A$1267,$B717,inv!$T$1:$T$1267,$A717,inv!$U$1:$U$1267,'DIAS DE INVENTARIO TAT'!F$1)</f>
        <v>0</v>
      </c>
      <c r="G717">
        <f>+SUMIFS(inv!$D$1:$D$1267,inv!$A$1:$A$1267,$B717,inv!$T$1:$T$1267,$A717,inv!$U$1:$U$1267,'DIAS DE INVENTARIO TAT'!G$1)</f>
        <v>0</v>
      </c>
      <c r="H717">
        <f>+SUMIFS(inv!$D$1:$D$1267,inv!$A$1:$A$1267,$B717,inv!$T$1:$T$1267,$A717,inv!$U$1:$U$1267,'DIAS DE INVENTARIO TAT'!H$1)</f>
        <v>0</v>
      </c>
      <c r="I717">
        <f>+SUMIFS(inv!$D$1:$D$1267,inv!$A$1:$A$1267,$B717,inv!$T$1:$T$1267,$A717,inv!$U$1:$U$1267,'DIAS DE INVENTARIO TAT'!I$1)</f>
        <v>0</v>
      </c>
      <c r="J717">
        <f>+SUMIFS(inv!$D$1:$D$1267,inv!$A$1:$A$1267,$B717,inv!$T$1:$T$1267,$A717,inv!$U$1:$U$1267,'DIAS DE INVENTARIO TAT'!J$1)</f>
        <v>0</v>
      </c>
      <c r="K717">
        <f>+SUMIFS(inv!$D$1:$D$1267,inv!$A$1:$A$1267,$B717,inv!$T$1:$T$1267,$A717,inv!$U$1:$U$1267,'DIAS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+SUMIFS(inv!$D$1:$D$1267,inv!$A$1:$A$1267,$B718,inv!$T$1:$T$1267,$A718,inv!$U$1:$U$1267,'DIAS DE INVENTARIO TAT'!E$1)</f>
        <v>0</v>
      </c>
      <c r="F718">
        <f>+SUMIFS(inv!$D$1:$D$1267,inv!$A$1:$A$1267,$B718,inv!$T$1:$T$1267,$A718,inv!$U$1:$U$1267,'DIAS DE INVENTARIO TAT'!F$1)</f>
        <v>0</v>
      </c>
      <c r="G718">
        <f>+SUMIFS(inv!$D$1:$D$1267,inv!$A$1:$A$1267,$B718,inv!$T$1:$T$1267,$A718,inv!$U$1:$U$1267,'DIAS DE INVENTARIO TAT'!G$1)</f>
        <v>0</v>
      </c>
      <c r="H718">
        <f>+SUMIFS(inv!$D$1:$D$1267,inv!$A$1:$A$1267,$B718,inv!$T$1:$T$1267,$A718,inv!$U$1:$U$1267,'DIAS DE INVENTARIO TAT'!H$1)</f>
        <v>0</v>
      </c>
      <c r="I718">
        <f>+SUMIFS(inv!$D$1:$D$1267,inv!$A$1:$A$1267,$B718,inv!$T$1:$T$1267,$A718,inv!$U$1:$U$1267,'DIAS DE INVENTARIO TAT'!I$1)</f>
        <v>0</v>
      </c>
      <c r="J718">
        <f>+SUMIFS(inv!$D$1:$D$1267,inv!$A$1:$A$1267,$B718,inv!$T$1:$T$1267,$A718,inv!$U$1:$U$1267,'DIAS DE INVENTARIO TAT'!J$1)</f>
        <v>0</v>
      </c>
      <c r="K718">
        <f>+SUMIFS(inv!$D$1:$D$1267,inv!$A$1:$A$1267,$B718,inv!$T$1:$T$1267,$A718,inv!$U$1:$U$1267,'DIAS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+SUMIFS(inv!$D$1:$D$1267,inv!$A$1:$A$1267,$B719,inv!$T$1:$T$1267,$A719,inv!$U$1:$U$1267,'DIAS DE INVENTARIO TAT'!E$1)</f>
        <v>0</v>
      </c>
      <c r="F719">
        <f>+SUMIFS(inv!$D$1:$D$1267,inv!$A$1:$A$1267,$B719,inv!$T$1:$T$1267,$A719,inv!$U$1:$U$1267,'DIAS DE INVENTARIO TAT'!F$1)</f>
        <v>0</v>
      </c>
      <c r="G719">
        <f>+SUMIFS(inv!$D$1:$D$1267,inv!$A$1:$A$1267,$B719,inv!$T$1:$T$1267,$A719,inv!$U$1:$U$1267,'DIAS DE INVENTARIO TAT'!G$1)</f>
        <v>0</v>
      </c>
      <c r="H719">
        <f>+SUMIFS(inv!$D$1:$D$1267,inv!$A$1:$A$1267,$B719,inv!$T$1:$T$1267,$A719,inv!$U$1:$U$1267,'DIAS DE INVENTARIO TAT'!H$1)</f>
        <v>0</v>
      </c>
      <c r="I719">
        <f>+SUMIFS(inv!$D$1:$D$1267,inv!$A$1:$A$1267,$B719,inv!$T$1:$T$1267,$A719,inv!$U$1:$U$1267,'DIAS DE INVENTARIO TAT'!I$1)</f>
        <v>0</v>
      </c>
      <c r="J719">
        <f>+SUMIFS(inv!$D$1:$D$1267,inv!$A$1:$A$1267,$B719,inv!$T$1:$T$1267,$A719,inv!$U$1:$U$1267,'DIAS DE INVENTARIO TAT'!J$1)</f>
        <v>0</v>
      </c>
      <c r="K719">
        <f>+SUMIFS(inv!$D$1:$D$1267,inv!$A$1:$A$1267,$B719,inv!$T$1:$T$1267,$A719,inv!$U$1:$U$1267,'DIAS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+SUMIFS(inv!$D$1:$D$1267,inv!$A$1:$A$1267,$B720,inv!$T$1:$T$1267,$A720,inv!$U$1:$U$1267,'DIAS DE INVENTARIO TAT'!E$1)</f>
        <v>0</v>
      </c>
      <c r="F720">
        <f>+SUMIFS(inv!$D$1:$D$1267,inv!$A$1:$A$1267,$B720,inv!$T$1:$T$1267,$A720,inv!$U$1:$U$1267,'DIAS DE INVENTARIO TAT'!F$1)</f>
        <v>0</v>
      </c>
      <c r="G720">
        <f>+SUMIFS(inv!$D$1:$D$1267,inv!$A$1:$A$1267,$B720,inv!$T$1:$T$1267,$A720,inv!$U$1:$U$1267,'DIAS DE INVENTARIO TAT'!G$1)</f>
        <v>0</v>
      </c>
      <c r="H720">
        <f>+SUMIFS(inv!$D$1:$D$1267,inv!$A$1:$A$1267,$B720,inv!$T$1:$T$1267,$A720,inv!$U$1:$U$1267,'DIAS DE INVENTARIO TAT'!H$1)</f>
        <v>0</v>
      </c>
      <c r="I720">
        <f>+SUMIFS(inv!$D$1:$D$1267,inv!$A$1:$A$1267,$B720,inv!$T$1:$T$1267,$A720,inv!$U$1:$U$1267,'DIAS DE INVENTARIO TAT'!I$1)</f>
        <v>0</v>
      </c>
      <c r="J720">
        <f>+SUMIFS(inv!$D$1:$D$1267,inv!$A$1:$A$1267,$B720,inv!$T$1:$T$1267,$A720,inv!$U$1:$U$1267,'DIAS DE INVENTARIO TAT'!J$1)</f>
        <v>0</v>
      </c>
      <c r="K720">
        <f>+SUMIFS(inv!$D$1:$D$1267,inv!$A$1:$A$1267,$B720,inv!$T$1:$T$1267,$A720,inv!$U$1:$U$1267,'DIAS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+SUMIFS(inv!$D$1:$D$1267,inv!$A$1:$A$1267,$B721,inv!$T$1:$T$1267,$A721,inv!$U$1:$U$1267,'DIAS DE INVENTARIO TAT'!E$1)</f>
        <v>0</v>
      </c>
      <c r="F721">
        <f>+SUMIFS(inv!$D$1:$D$1267,inv!$A$1:$A$1267,$B721,inv!$T$1:$T$1267,$A721,inv!$U$1:$U$1267,'DIAS DE INVENTARIO TAT'!F$1)</f>
        <v>0</v>
      </c>
      <c r="G721">
        <f>+SUMIFS(inv!$D$1:$D$1267,inv!$A$1:$A$1267,$B721,inv!$T$1:$T$1267,$A721,inv!$U$1:$U$1267,'DIAS DE INVENTARIO TAT'!G$1)</f>
        <v>0</v>
      </c>
      <c r="H721">
        <f>+SUMIFS(inv!$D$1:$D$1267,inv!$A$1:$A$1267,$B721,inv!$T$1:$T$1267,$A721,inv!$U$1:$U$1267,'DIAS DE INVENTARIO TAT'!H$1)</f>
        <v>0</v>
      </c>
      <c r="I721">
        <f>+SUMIFS(inv!$D$1:$D$1267,inv!$A$1:$A$1267,$B721,inv!$T$1:$T$1267,$A721,inv!$U$1:$U$1267,'DIAS DE INVENTARIO TAT'!I$1)</f>
        <v>0</v>
      </c>
      <c r="J721">
        <f>+SUMIFS(inv!$D$1:$D$1267,inv!$A$1:$A$1267,$B721,inv!$T$1:$T$1267,$A721,inv!$U$1:$U$1267,'DIAS DE INVENTARIO TAT'!J$1)</f>
        <v>0</v>
      </c>
      <c r="K721">
        <f>+SUMIFS(inv!$D$1:$D$1267,inv!$A$1:$A$1267,$B721,inv!$T$1:$T$1267,$A721,inv!$U$1:$U$1267,'DIAS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+SUMIFS(inv!$D$1:$D$1267,inv!$A$1:$A$1267,$B722,inv!$T$1:$T$1267,$A722,inv!$U$1:$U$1267,'DIAS DE INVENTARIO TAT'!E$1)</f>
        <v>0</v>
      </c>
      <c r="F722">
        <f>+SUMIFS(inv!$D$1:$D$1267,inv!$A$1:$A$1267,$B722,inv!$T$1:$T$1267,$A722,inv!$U$1:$U$1267,'DIAS DE INVENTARIO TAT'!F$1)</f>
        <v>0</v>
      </c>
      <c r="G722">
        <f>+SUMIFS(inv!$D$1:$D$1267,inv!$A$1:$A$1267,$B722,inv!$T$1:$T$1267,$A722,inv!$U$1:$U$1267,'DIAS DE INVENTARIO TAT'!G$1)</f>
        <v>0</v>
      </c>
      <c r="H722">
        <f>+SUMIFS(inv!$D$1:$D$1267,inv!$A$1:$A$1267,$B722,inv!$T$1:$T$1267,$A722,inv!$U$1:$U$1267,'DIAS DE INVENTARIO TAT'!H$1)</f>
        <v>0</v>
      </c>
      <c r="I722">
        <f>+SUMIFS(inv!$D$1:$D$1267,inv!$A$1:$A$1267,$B722,inv!$T$1:$T$1267,$A722,inv!$U$1:$U$1267,'DIAS DE INVENTARIO TAT'!I$1)</f>
        <v>0</v>
      </c>
      <c r="J722">
        <f>+SUMIFS(inv!$D$1:$D$1267,inv!$A$1:$A$1267,$B722,inv!$T$1:$T$1267,$A722,inv!$U$1:$U$1267,'DIAS DE INVENTARIO TAT'!J$1)</f>
        <v>0</v>
      </c>
      <c r="K722">
        <f>+SUMIFS(inv!$D$1:$D$1267,inv!$A$1:$A$1267,$B722,inv!$T$1:$T$1267,$A722,inv!$U$1:$U$1267,'DIAS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+SUMIFS(inv!$D$1:$D$1267,inv!$A$1:$A$1267,$B723,inv!$T$1:$T$1267,$A723,inv!$U$1:$U$1267,'DIAS DE INVENTARIO TAT'!E$1)</f>
        <v>0</v>
      </c>
      <c r="F723">
        <f>+SUMIFS(inv!$D$1:$D$1267,inv!$A$1:$A$1267,$B723,inv!$T$1:$T$1267,$A723,inv!$U$1:$U$1267,'DIAS DE INVENTARIO TAT'!F$1)</f>
        <v>0</v>
      </c>
      <c r="G723">
        <f>+SUMIFS(inv!$D$1:$D$1267,inv!$A$1:$A$1267,$B723,inv!$T$1:$T$1267,$A723,inv!$U$1:$U$1267,'DIAS DE INVENTARIO TAT'!G$1)</f>
        <v>0</v>
      </c>
      <c r="H723">
        <f>+SUMIFS(inv!$D$1:$D$1267,inv!$A$1:$A$1267,$B723,inv!$T$1:$T$1267,$A723,inv!$U$1:$U$1267,'DIAS DE INVENTARIO TAT'!H$1)</f>
        <v>0</v>
      </c>
      <c r="I723">
        <f>+SUMIFS(inv!$D$1:$D$1267,inv!$A$1:$A$1267,$B723,inv!$T$1:$T$1267,$A723,inv!$U$1:$U$1267,'DIAS DE INVENTARIO TAT'!I$1)</f>
        <v>0</v>
      </c>
      <c r="J723">
        <f>+SUMIFS(inv!$D$1:$D$1267,inv!$A$1:$A$1267,$B723,inv!$T$1:$T$1267,$A723,inv!$U$1:$U$1267,'DIAS DE INVENTARIO TAT'!J$1)</f>
        <v>0</v>
      </c>
      <c r="K723">
        <f>+SUMIFS(inv!$D$1:$D$1267,inv!$A$1:$A$1267,$B723,inv!$T$1:$T$1267,$A723,inv!$U$1:$U$1267,'DIAS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+SUMIFS(inv!$D$1:$D$1267,inv!$A$1:$A$1267,$B724,inv!$T$1:$T$1267,$A724,inv!$U$1:$U$1267,'DIAS DE INVENTARIO TAT'!E$1)</f>
        <v>0</v>
      </c>
      <c r="F724">
        <f>+SUMIFS(inv!$D$1:$D$1267,inv!$A$1:$A$1267,$B724,inv!$T$1:$T$1267,$A724,inv!$U$1:$U$1267,'DIAS DE INVENTARIO TAT'!F$1)</f>
        <v>0</v>
      </c>
      <c r="G724">
        <f>+SUMIFS(inv!$D$1:$D$1267,inv!$A$1:$A$1267,$B724,inv!$T$1:$T$1267,$A724,inv!$U$1:$U$1267,'DIAS DE INVENTARIO TAT'!G$1)</f>
        <v>0</v>
      </c>
      <c r="H724">
        <f>+SUMIFS(inv!$D$1:$D$1267,inv!$A$1:$A$1267,$B724,inv!$T$1:$T$1267,$A724,inv!$U$1:$U$1267,'DIAS DE INVENTARIO TAT'!H$1)</f>
        <v>0</v>
      </c>
      <c r="I724">
        <f>+SUMIFS(inv!$D$1:$D$1267,inv!$A$1:$A$1267,$B724,inv!$T$1:$T$1267,$A724,inv!$U$1:$U$1267,'DIAS DE INVENTARIO TAT'!I$1)</f>
        <v>0</v>
      </c>
      <c r="J724">
        <f>+SUMIFS(inv!$D$1:$D$1267,inv!$A$1:$A$1267,$B724,inv!$T$1:$T$1267,$A724,inv!$U$1:$U$1267,'DIAS DE INVENTARIO TAT'!J$1)</f>
        <v>0</v>
      </c>
      <c r="K724">
        <f>+SUMIFS(inv!$D$1:$D$1267,inv!$A$1:$A$1267,$B724,inv!$T$1:$T$1267,$A724,inv!$U$1:$U$1267,'DIAS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+SUMIFS(inv!$D$1:$D$1267,inv!$A$1:$A$1267,$B725,inv!$T$1:$T$1267,$A725,inv!$U$1:$U$1267,'DIAS DE INVENTARIO TAT'!E$1)</f>
        <v>0</v>
      </c>
      <c r="F725">
        <f>+SUMIFS(inv!$D$1:$D$1267,inv!$A$1:$A$1267,$B725,inv!$T$1:$T$1267,$A725,inv!$U$1:$U$1267,'DIAS DE INVENTARIO TAT'!F$1)</f>
        <v>0</v>
      </c>
      <c r="G725">
        <f>+SUMIFS(inv!$D$1:$D$1267,inv!$A$1:$A$1267,$B725,inv!$T$1:$T$1267,$A725,inv!$U$1:$U$1267,'DIAS DE INVENTARIO TAT'!G$1)</f>
        <v>0</v>
      </c>
      <c r="H725">
        <f>+SUMIFS(inv!$D$1:$D$1267,inv!$A$1:$A$1267,$B725,inv!$T$1:$T$1267,$A725,inv!$U$1:$U$1267,'DIAS DE INVENTARIO TAT'!H$1)</f>
        <v>0</v>
      </c>
      <c r="I725">
        <f>+SUMIFS(inv!$D$1:$D$1267,inv!$A$1:$A$1267,$B725,inv!$T$1:$T$1267,$A725,inv!$U$1:$U$1267,'DIAS DE INVENTARIO TAT'!I$1)</f>
        <v>0</v>
      </c>
      <c r="J725">
        <f>+SUMIFS(inv!$D$1:$D$1267,inv!$A$1:$A$1267,$B725,inv!$T$1:$T$1267,$A725,inv!$U$1:$U$1267,'DIAS DE INVENTARIO TAT'!J$1)</f>
        <v>0</v>
      </c>
      <c r="K725">
        <f>+SUMIFS(inv!$D$1:$D$1267,inv!$A$1:$A$1267,$B725,inv!$T$1:$T$1267,$A725,inv!$U$1:$U$1267,'DIAS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+SUMIFS(inv!$D$1:$D$1267,inv!$A$1:$A$1267,$B726,inv!$T$1:$T$1267,$A726,inv!$U$1:$U$1267,'DIAS DE INVENTARIO TAT'!E$1)</f>
        <v>0</v>
      </c>
      <c r="F726">
        <f>+SUMIFS(inv!$D$1:$D$1267,inv!$A$1:$A$1267,$B726,inv!$T$1:$T$1267,$A726,inv!$U$1:$U$1267,'DIAS DE INVENTARIO TAT'!F$1)</f>
        <v>0</v>
      </c>
      <c r="G726">
        <f>+SUMIFS(inv!$D$1:$D$1267,inv!$A$1:$A$1267,$B726,inv!$T$1:$T$1267,$A726,inv!$U$1:$U$1267,'DIAS DE INVENTARIO TAT'!G$1)</f>
        <v>0</v>
      </c>
      <c r="H726">
        <f>+SUMIFS(inv!$D$1:$D$1267,inv!$A$1:$A$1267,$B726,inv!$T$1:$T$1267,$A726,inv!$U$1:$U$1267,'DIAS DE INVENTARIO TAT'!H$1)</f>
        <v>0</v>
      </c>
      <c r="I726">
        <f>+SUMIFS(inv!$D$1:$D$1267,inv!$A$1:$A$1267,$B726,inv!$T$1:$T$1267,$A726,inv!$U$1:$U$1267,'DIAS DE INVENTARIO TAT'!I$1)</f>
        <v>0</v>
      </c>
      <c r="J726">
        <f>+SUMIFS(inv!$D$1:$D$1267,inv!$A$1:$A$1267,$B726,inv!$T$1:$T$1267,$A726,inv!$U$1:$U$1267,'DIAS DE INVENTARIO TAT'!J$1)</f>
        <v>0</v>
      </c>
      <c r="K726">
        <f>+SUMIFS(inv!$D$1:$D$1267,inv!$A$1:$A$1267,$B726,inv!$T$1:$T$1267,$A726,inv!$U$1:$U$1267,'DIAS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+SUMIFS(inv!$D$1:$D$1267,inv!$A$1:$A$1267,$B727,inv!$T$1:$T$1267,$A727,inv!$U$1:$U$1267,'DIAS DE INVENTARIO TAT'!E$1)</f>
        <v>0</v>
      </c>
      <c r="F727">
        <f>+SUMIFS(inv!$D$1:$D$1267,inv!$A$1:$A$1267,$B727,inv!$T$1:$T$1267,$A727,inv!$U$1:$U$1267,'DIAS DE INVENTARIO TAT'!F$1)</f>
        <v>0</v>
      </c>
      <c r="G727">
        <f>+SUMIFS(inv!$D$1:$D$1267,inv!$A$1:$A$1267,$B727,inv!$T$1:$T$1267,$A727,inv!$U$1:$U$1267,'DIAS DE INVENTARIO TAT'!G$1)</f>
        <v>0</v>
      </c>
      <c r="H727">
        <f>+SUMIFS(inv!$D$1:$D$1267,inv!$A$1:$A$1267,$B727,inv!$T$1:$T$1267,$A727,inv!$U$1:$U$1267,'DIAS DE INVENTARIO TAT'!H$1)</f>
        <v>0</v>
      </c>
      <c r="I727">
        <f>+SUMIFS(inv!$D$1:$D$1267,inv!$A$1:$A$1267,$B727,inv!$T$1:$T$1267,$A727,inv!$U$1:$U$1267,'DIAS DE INVENTARIO TAT'!I$1)</f>
        <v>0</v>
      </c>
      <c r="J727">
        <f>+SUMIFS(inv!$D$1:$D$1267,inv!$A$1:$A$1267,$B727,inv!$T$1:$T$1267,$A727,inv!$U$1:$U$1267,'DIAS DE INVENTARIO TAT'!J$1)</f>
        <v>0</v>
      </c>
      <c r="K727">
        <f>+SUMIFS(inv!$D$1:$D$1267,inv!$A$1:$A$1267,$B727,inv!$T$1:$T$1267,$A727,inv!$U$1:$U$1267,'DIAS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+SUMIFS(inv!$D$1:$D$1267,inv!$A$1:$A$1267,$B728,inv!$T$1:$T$1267,$A728,inv!$U$1:$U$1267,'DIAS DE INVENTARIO TAT'!E$1)</f>
        <v>0</v>
      </c>
      <c r="F728">
        <f>+SUMIFS(inv!$D$1:$D$1267,inv!$A$1:$A$1267,$B728,inv!$T$1:$T$1267,$A728,inv!$U$1:$U$1267,'DIAS DE INVENTARIO TAT'!F$1)</f>
        <v>0</v>
      </c>
      <c r="G728">
        <f>+SUMIFS(inv!$D$1:$D$1267,inv!$A$1:$A$1267,$B728,inv!$T$1:$T$1267,$A728,inv!$U$1:$U$1267,'DIAS DE INVENTARIO TAT'!G$1)</f>
        <v>0</v>
      </c>
      <c r="H728">
        <f>+SUMIFS(inv!$D$1:$D$1267,inv!$A$1:$A$1267,$B728,inv!$T$1:$T$1267,$A728,inv!$U$1:$U$1267,'DIAS DE INVENTARIO TAT'!H$1)</f>
        <v>0</v>
      </c>
      <c r="I728">
        <f>+SUMIFS(inv!$D$1:$D$1267,inv!$A$1:$A$1267,$B728,inv!$T$1:$T$1267,$A728,inv!$U$1:$U$1267,'DIAS DE INVENTARIO TAT'!I$1)</f>
        <v>0</v>
      </c>
      <c r="J728">
        <f>+SUMIFS(inv!$D$1:$D$1267,inv!$A$1:$A$1267,$B728,inv!$T$1:$T$1267,$A728,inv!$U$1:$U$1267,'DIAS DE INVENTARIO TAT'!J$1)</f>
        <v>0</v>
      </c>
      <c r="K728">
        <f>+SUMIFS(inv!$D$1:$D$1267,inv!$A$1:$A$1267,$B728,inv!$T$1:$T$1267,$A728,inv!$U$1:$U$1267,'DIAS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+SUMIFS(inv!$D$1:$D$1267,inv!$A$1:$A$1267,$B729,inv!$T$1:$T$1267,$A729,inv!$U$1:$U$1267,'DIAS DE INVENTARIO TAT'!E$1)</f>
        <v>0</v>
      </c>
      <c r="F729">
        <f>+SUMIFS(inv!$D$1:$D$1267,inv!$A$1:$A$1267,$B729,inv!$T$1:$T$1267,$A729,inv!$U$1:$U$1267,'DIAS DE INVENTARIO TAT'!F$1)</f>
        <v>0</v>
      </c>
      <c r="G729">
        <f>+SUMIFS(inv!$D$1:$D$1267,inv!$A$1:$A$1267,$B729,inv!$T$1:$T$1267,$A729,inv!$U$1:$U$1267,'DIAS DE INVENTARIO TAT'!G$1)</f>
        <v>0</v>
      </c>
      <c r="H729">
        <f>+SUMIFS(inv!$D$1:$D$1267,inv!$A$1:$A$1267,$B729,inv!$T$1:$T$1267,$A729,inv!$U$1:$U$1267,'DIAS DE INVENTARIO TAT'!H$1)</f>
        <v>0</v>
      </c>
      <c r="I729">
        <f>+SUMIFS(inv!$D$1:$D$1267,inv!$A$1:$A$1267,$B729,inv!$T$1:$T$1267,$A729,inv!$U$1:$U$1267,'DIAS DE INVENTARIO TAT'!I$1)</f>
        <v>0</v>
      </c>
      <c r="J729">
        <f>+SUMIFS(inv!$D$1:$D$1267,inv!$A$1:$A$1267,$B729,inv!$T$1:$T$1267,$A729,inv!$U$1:$U$1267,'DIAS DE INVENTARIO TAT'!J$1)</f>
        <v>0</v>
      </c>
      <c r="K729">
        <f>+SUMIFS(inv!$D$1:$D$1267,inv!$A$1:$A$1267,$B729,inv!$T$1:$T$1267,$A729,inv!$U$1:$U$1267,'DIAS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+SUMIFS(inv!$D$1:$D$1267,inv!$A$1:$A$1267,$B730,inv!$T$1:$T$1267,$A730,inv!$U$1:$U$1267,'DIAS DE INVENTARIO TAT'!E$1)</f>
        <v>0</v>
      </c>
      <c r="F730">
        <f>+SUMIFS(inv!$D$1:$D$1267,inv!$A$1:$A$1267,$B730,inv!$T$1:$T$1267,$A730,inv!$U$1:$U$1267,'DIAS DE INVENTARIO TAT'!F$1)</f>
        <v>0</v>
      </c>
      <c r="G730">
        <f>+SUMIFS(inv!$D$1:$D$1267,inv!$A$1:$A$1267,$B730,inv!$T$1:$T$1267,$A730,inv!$U$1:$U$1267,'DIAS DE INVENTARIO TAT'!G$1)</f>
        <v>0</v>
      </c>
      <c r="H730">
        <f>+SUMIFS(inv!$D$1:$D$1267,inv!$A$1:$A$1267,$B730,inv!$T$1:$T$1267,$A730,inv!$U$1:$U$1267,'DIAS DE INVENTARIO TAT'!H$1)</f>
        <v>0</v>
      </c>
      <c r="I730">
        <f>+SUMIFS(inv!$D$1:$D$1267,inv!$A$1:$A$1267,$B730,inv!$T$1:$T$1267,$A730,inv!$U$1:$U$1267,'DIAS DE INVENTARIO TAT'!I$1)</f>
        <v>0</v>
      </c>
      <c r="J730">
        <f>+SUMIFS(inv!$D$1:$D$1267,inv!$A$1:$A$1267,$B730,inv!$T$1:$T$1267,$A730,inv!$U$1:$U$1267,'DIAS DE INVENTARIO TAT'!J$1)</f>
        <v>0</v>
      </c>
      <c r="K730">
        <f>+SUMIFS(inv!$D$1:$D$1267,inv!$A$1:$A$1267,$B730,inv!$T$1:$T$1267,$A730,inv!$U$1:$U$1267,'DIAS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+SUMIFS(inv!$D$1:$D$1267,inv!$A$1:$A$1267,$B731,inv!$T$1:$T$1267,$A731,inv!$U$1:$U$1267,'DIAS DE INVENTARIO TAT'!E$1)</f>
        <v>0</v>
      </c>
      <c r="F731">
        <f>+SUMIFS(inv!$D$1:$D$1267,inv!$A$1:$A$1267,$B731,inv!$T$1:$T$1267,$A731,inv!$U$1:$U$1267,'DIAS DE INVENTARIO TAT'!F$1)</f>
        <v>0</v>
      </c>
      <c r="G731">
        <f>+SUMIFS(inv!$D$1:$D$1267,inv!$A$1:$A$1267,$B731,inv!$T$1:$T$1267,$A731,inv!$U$1:$U$1267,'DIAS DE INVENTARIO TAT'!G$1)</f>
        <v>0</v>
      </c>
      <c r="H731">
        <f>+SUMIFS(inv!$D$1:$D$1267,inv!$A$1:$A$1267,$B731,inv!$T$1:$T$1267,$A731,inv!$U$1:$U$1267,'DIAS DE INVENTARIO TAT'!H$1)</f>
        <v>0</v>
      </c>
      <c r="I731">
        <f>+SUMIFS(inv!$D$1:$D$1267,inv!$A$1:$A$1267,$B731,inv!$T$1:$T$1267,$A731,inv!$U$1:$U$1267,'DIAS DE INVENTARIO TAT'!I$1)</f>
        <v>0</v>
      </c>
      <c r="J731">
        <f>+SUMIFS(inv!$D$1:$D$1267,inv!$A$1:$A$1267,$B731,inv!$T$1:$T$1267,$A731,inv!$U$1:$U$1267,'DIAS DE INVENTARIO TAT'!J$1)</f>
        <v>0</v>
      </c>
      <c r="K731">
        <f>+SUMIFS(inv!$D$1:$D$1267,inv!$A$1:$A$1267,$B731,inv!$T$1:$T$1267,$A731,inv!$U$1:$U$1267,'DIAS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+SUMIFS(inv!$D$1:$D$1267,inv!$A$1:$A$1267,$B732,inv!$T$1:$T$1267,$A732,inv!$U$1:$U$1267,'DIAS DE INVENTARIO TAT'!E$1)</f>
        <v>0</v>
      </c>
      <c r="F732">
        <f>+SUMIFS(inv!$D$1:$D$1267,inv!$A$1:$A$1267,$B732,inv!$T$1:$T$1267,$A732,inv!$U$1:$U$1267,'DIAS DE INVENTARIO TAT'!F$1)</f>
        <v>0</v>
      </c>
      <c r="G732">
        <f>+SUMIFS(inv!$D$1:$D$1267,inv!$A$1:$A$1267,$B732,inv!$T$1:$T$1267,$A732,inv!$U$1:$U$1267,'DIAS DE INVENTARIO TAT'!G$1)</f>
        <v>0</v>
      </c>
      <c r="H732">
        <f>+SUMIFS(inv!$D$1:$D$1267,inv!$A$1:$A$1267,$B732,inv!$T$1:$T$1267,$A732,inv!$U$1:$U$1267,'DIAS DE INVENTARIO TAT'!H$1)</f>
        <v>0</v>
      </c>
      <c r="I732">
        <f>+SUMIFS(inv!$D$1:$D$1267,inv!$A$1:$A$1267,$B732,inv!$T$1:$T$1267,$A732,inv!$U$1:$U$1267,'DIAS DE INVENTARIO TAT'!I$1)</f>
        <v>0</v>
      </c>
      <c r="J732">
        <f>+SUMIFS(inv!$D$1:$D$1267,inv!$A$1:$A$1267,$B732,inv!$T$1:$T$1267,$A732,inv!$U$1:$U$1267,'DIAS DE INVENTARIO TAT'!J$1)</f>
        <v>0</v>
      </c>
      <c r="K732">
        <f>+SUMIFS(inv!$D$1:$D$1267,inv!$A$1:$A$1267,$B732,inv!$T$1:$T$1267,$A732,inv!$U$1:$U$1267,'DIAS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+SUMIFS(inv!$D$1:$D$1267,inv!$A$1:$A$1267,$B733,inv!$T$1:$T$1267,$A733,inv!$U$1:$U$1267,'DIAS DE INVENTARIO TAT'!E$1)</f>
        <v>0</v>
      </c>
      <c r="F733">
        <f>+SUMIFS(inv!$D$1:$D$1267,inv!$A$1:$A$1267,$B733,inv!$T$1:$T$1267,$A733,inv!$U$1:$U$1267,'DIAS DE INVENTARIO TAT'!F$1)</f>
        <v>0</v>
      </c>
      <c r="G733">
        <f>+SUMIFS(inv!$D$1:$D$1267,inv!$A$1:$A$1267,$B733,inv!$T$1:$T$1267,$A733,inv!$U$1:$U$1267,'DIAS DE INVENTARIO TAT'!G$1)</f>
        <v>0</v>
      </c>
      <c r="H733">
        <f>+SUMIFS(inv!$D$1:$D$1267,inv!$A$1:$A$1267,$B733,inv!$T$1:$T$1267,$A733,inv!$U$1:$U$1267,'DIAS DE INVENTARIO TAT'!H$1)</f>
        <v>0</v>
      </c>
      <c r="I733">
        <f>+SUMIFS(inv!$D$1:$D$1267,inv!$A$1:$A$1267,$B733,inv!$T$1:$T$1267,$A733,inv!$U$1:$U$1267,'DIAS DE INVENTARIO TAT'!I$1)</f>
        <v>0</v>
      </c>
      <c r="J733">
        <f>+SUMIFS(inv!$D$1:$D$1267,inv!$A$1:$A$1267,$B733,inv!$T$1:$T$1267,$A733,inv!$U$1:$U$1267,'DIAS DE INVENTARIO TAT'!J$1)</f>
        <v>0</v>
      </c>
      <c r="K733">
        <f>+SUMIFS(inv!$D$1:$D$1267,inv!$A$1:$A$1267,$B733,inv!$T$1:$T$1267,$A733,inv!$U$1:$U$1267,'DIAS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+SUMIFS(inv!$D$1:$D$1267,inv!$A$1:$A$1267,$B734,inv!$T$1:$T$1267,$A734,inv!$U$1:$U$1267,'DIAS DE INVENTARIO TAT'!E$1)</f>
        <v>0</v>
      </c>
      <c r="F734">
        <f>+SUMIFS(inv!$D$1:$D$1267,inv!$A$1:$A$1267,$B734,inv!$T$1:$T$1267,$A734,inv!$U$1:$U$1267,'DIAS DE INVENTARIO TAT'!F$1)</f>
        <v>0</v>
      </c>
      <c r="G734">
        <f>+SUMIFS(inv!$D$1:$D$1267,inv!$A$1:$A$1267,$B734,inv!$T$1:$T$1267,$A734,inv!$U$1:$U$1267,'DIAS DE INVENTARIO TAT'!G$1)</f>
        <v>0</v>
      </c>
      <c r="H734">
        <f>+SUMIFS(inv!$D$1:$D$1267,inv!$A$1:$A$1267,$B734,inv!$T$1:$T$1267,$A734,inv!$U$1:$U$1267,'DIAS DE INVENTARIO TAT'!H$1)</f>
        <v>0</v>
      </c>
      <c r="I734">
        <f>+SUMIFS(inv!$D$1:$D$1267,inv!$A$1:$A$1267,$B734,inv!$T$1:$T$1267,$A734,inv!$U$1:$U$1267,'DIAS DE INVENTARIO TAT'!I$1)</f>
        <v>0</v>
      </c>
      <c r="J734">
        <f>+SUMIFS(inv!$D$1:$D$1267,inv!$A$1:$A$1267,$B734,inv!$T$1:$T$1267,$A734,inv!$U$1:$U$1267,'DIAS DE INVENTARIO TAT'!J$1)</f>
        <v>0</v>
      </c>
      <c r="K734">
        <f>+SUMIFS(inv!$D$1:$D$1267,inv!$A$1:$A$1267,$B734,inv!$T$1:$T$1267,$A734,inv!$U$1:$U$1267,'DIAS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+SUMIFS(inv!$D$1:$D$1267,inv!$A$1:$A$1267,$B735,inv!$T$1:$T$1267,$A735,inv!$U$1:$U$1267,'DIAS DE INVENTARIO TAT'!E$1)</f>
        <v>0</v>
      </c>
      <c r="F735">
        <f>+SUMIFS(inv!$D$1:$D$1267,inv!$A$1:$A$1267,$B735,inv!$T$1:$T$1267,$A735,inv!$U$1:$U$1267,'DIAS DE INVENTARIO TAT'!F$1)</f>
        <v>0</v>
      </c>
      <c r="G735">
        <f>+SUMIFS(inv!$D$1:$D$1267,inv!$A$1:$A$1267,$B735,inv!$T$1:$T$1267,$A735,inv!$U$1:$U$1267,'DIAS DE INVENTARIO TAT'!G$1)</f>
        <v>0</v>
      </c>
      <c r="H735">
        <f>+SUMIFS(inv!$D$1:$D$1267,inv!$A$1:$A$1267,$B735,inv!$T$1:$T$1267,$A735,inv!$U$1:$U$1267,'DIAS DE INVENTARIO TAT'!H$1)</f>
        <v>0</v>
      </c>
      <c r="I735">
        <f>+SUMIFS(inv!$D$1:$D$1267,inv!$A$1:$A$1267,$B735,inv!$T$1:$T$1267,$A735,inv!$U$1:$U$1267,'DIAS DE INVENTARIO TAT'!I$1)</f>
        <v>0</v>
      </c>
      <c r="J735">
        <f>+SUMIFS(inv!$D$1:$D$1267,inv!$A$1:$A$1267,$B735,inv!$T$1:$T$1267,$A735,inv!$U$1:$U$1267,'DIAS DE INVENTARIO TAT'!J$1)</f>
        <v>0</v>
      </c>
      <c r="K735">
        <f>+SUMIFS(inv!$D$1:$D$1267,inv!$A$1:$A$1267,$B735,inv!$T$1:$T$1267,$A735,inv!$U$1:$U$1267,'DIAS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+SUMIFS(inv!$D$1:$D$1267,inv!$A$1:$A$1267,$B736,inv!$T$1:$T$1267,$A736,inv!$U$1:$U$1267,'DIAS DE INVENTARIO TAT'!E$1)</f>
        <v>0</v>
      </c>
      <c r="F736">
        <f>+SUMIFS(inv!$D$1:$D$1267,inv!$A$1:$A$1267,$B736,inv!$T$1:$T$1267,$A736,inv!$U$1:$U$1267,'DIAS DE INVENTARIO TAT'!F$1)</f>
        <v>0</v>
      </c>
      <c r="G736">
        <f>+SUMIFS(inv!$D$1:$D$1267,inv!$A$1:$A$1267,$B736,inv!$T$1:$T$1267,$A736,inv!$U$1:$U$1267,'DIAS DE INVENTARIO TAT'!G$1)</f>
        <v>0</v>
      </c>
      <c r="H736">
        <f>+SUMIFS(inv!$D$1:$D$1267,inv!$A$1:$A$1267,$B736,inv!$T$1:$T$1267,$A736,inv!$U$1:$U$1267,'DIAS DE INVENTARIO TAT'!H$1)</f>
        <v>0</v>
      </c>
      <c r="I736">
        <f>+SUMIFS(inv!$D$1:$D$1267,inv!$A$1:$A$1267,$B736,inv!$T$1:$T$1267,$A736,inv!$U$1:$U$1267,'DIAS DE INVENTARIO TAT'!I$1)</f>
        <v>0</v>
      </c>
      <c r="J736">
        <f>+SUMIFS(inv!$D$1:$D$1267,inv!$A$1:$A$1267,$B736,inv!$T$1:$T$1267,$A736,inv!$U$1:$U$1267,'DIAS DE INVENTARIO TAT'!J$1)</f>
        <v>0</v>
      </c>
      <c r="K736">
        <f>+SUMIFS(inv!$D$1:$D$1267,inv!$A$1:$A$1267,$B736,inv!$T$1:$T$1267,$A736,inv!$U$1:$U$1267,'DIAS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+SUMIFS(inv!$D$1:$D$1267,inv!$A$1:$A$1267,$B737,inv!$T$1:$T$1267,$A737,inv!$U$1:$U$1267,'DIAS DE INVENTARIO TAT'!E$1)</f>
        <v>0</v>
      </c>
      <c r="F737">
        <f>+SUMIFS(inv!$D$1:$D$1267,inv!$A$1:$A$1267,$B737,inv!$T$1:$T$1267,$A737,inv!$U$1:$U$1267,'DIAS DE INVENTARIO TAT'!F$1)</f>
        <v>0</v>
      </c>
      <c r="G737">
        <f>+SUMIFS(inv!$D$1:$D$1267,inv!$A$1:$A$1267,$B737,inv!$T$1:$T$1267,$A737,inv!$U$1:$U$1267,'DIAS DE INVENTARIO TAT'!G$1)</f>
        <v>0</v>
      </c>
      <c r="H737">
        <f>+SUMIFS(inv!$D$1:$D$1267,inv!$A$1:$A$1267,$B737,inv!$T$1:$T$1267,$A737,inv!$U$1:$U$1267,'DIAS DE INVENTARIO TAT'!H$1)</f>
        <v>0</v>
      </c>
      <c r="I737">
        <f>+SUMIFS(inv!$D$1:$D$1267,inv!$A$1:$A$1267,$B737,inv!$T$1:$T$1267,$A737,inv!$U$1:$U$1267,'DIAS DE INVENTARIO TAT'!I$1)</f>
        <v>0</v>
      </c>
      <c r="J737">
        <f>+SUMIFS(inv!$D$1:$D$1267,inv!$A$1:$A$1267,$B737,inv!$T$1:$T$1267,$A737,inv!$U$1:$U$1267,'DIAS DE INVENTARIO TAT'!J$1)</f>
        <v>0</v>
      </c>
      <c r="K737">
        <f>+SUMIFS(inv!$D$1:$D$1267,inv!$A$1:$A$1267,$B737,inv!$T$1:$T$1267,$A737,inv!$U$1:$U$1267,'DIAS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+SUMIFS(inv!$D$1:$D$1267,inv!$A$1:$A$1267,$B738,inv!$T$1:$T$1267,$A738,inv!$U$1:$U$1267,'DIAS DE INVENTARIO TAT'!E$1)</f>
        <v>0</v>
      </c>
      <c r="F738">
        <f>+SUMIFS(inv!$D$1:$D$1267,inv!$A$1:$A$1267,$B738,inv!$T$1:$T$1267,$A738,inv!$U$1:$U$1267,'DIAS DE INVENTARIO TAT'!F$1)</f>
        <v>0</v>
      </c>
      <c r="G738">
        <f>+SUMIFS(inv!$D$1:$D$1267,inv!$A$1:$A$1267,$B738,inv!$T$1:$T$1267,$A738,inv!$U$1:$U$1267,'DIAS DE INVENTARIO TAT'!G$1)</f>
        <v>0</v>
      </c>
      <c r="H738">
        <f>+SUMIFS(inv!$D$1:$D$1267,inv!$A$1:$A$1267,$B738,inv!$T$1:$T$1267,$A738,inv!$U$1:$U$1267,'DIAS DE INVENTARIO TAT'!H$1)</f>
        <v>0</v>
      </c>
      <c r="I738">
        <f>+SUMIFS(inv!$D$1:$D$1267,inv!$A$1:$A$1267,$B738,inv!$T$1:$T$1267,$A738,inv!$U$1:$U$1267,'DIAS DE INVENTARIO TAT'!I$1)</f>
        <v>0</v>
      </c>
      <c r="J738">
        <f>+SUMIFS(inv!$D$1:$D$1267,inv!$A$1:$A$1267,$B738,inv!$T$1:$T$1267,$A738,inv!$U$1:$U$1267,'DIAS DE INVENTARIO TAT'!J$1)</f>
        <v>0</v>
      </c>
      <c r="K738">
        <f>+SUMIFS(inv!$D$1:$D$1267,inv!$A$1:$A$1267,$B738,inv!$T$1:$T$1267,$A738,inv!$U$1:$U$1267,'DIAS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+SUMIFS(inv!$D$1:$D$1267,inv!$A$1:$A$1267,$B739,inv!$T$1:$T$1267,$A739,inv!$U$1:$U$1267,'DIAS DE INVENTARIO TAT'!E$1)</f>
        <v>0</v>
      </c>
      <c r="F739">
        <f>+SUMIFS(inv!$D$1:$D$1267,inv!$A$1:$A$1267,$B739,inv!$T$1:$T$1267,$A739,inv!$U$1:$U$1267,'DIAS DE INVENTARIO TAT'!F$1)</f>
        <v>0</v>
      </c>
      <c r="G739">
        <f>+SUMIFS(inv!$D$1:$D$1267,inv!$A$1:$A$1267,$B739,inv!$T$1:$T$1267,$A739,inv!$U$1:$U$1267,'DIAS DE INVENTARIO TAT'!G$1)</f>
        <v>0</v>
      </c>
      <c r="H739">
        <f>+SUMIFS(inv!$D$1:$D$1267,inv!$A$1:$A$1267,$B739,inv!$T$1:$T$1267,$A739,inv!$U$1:$U$1267,'DIAS DE INVENTARIO TAT'!H$1)</f>
        <v>0</v>
      </c>
      <c r="I739">
        <f>+SUMIFS(inv!$D$1:$D$1267,inv!$A$1:$A$1267,$B739,inv!$T$1:$T$1267,$A739,inv!$U$1:$U$1267,'DIAS DE INVENTARIO TAT'!I$1)</f>
        <v>0</v>
      </c>
      <c r="J739">
        <f>+SUMIFS(inv!$D$1:$D$1267,inv!$A$1:$A$1267,$B739,inv!$T$1:$T$1267,$A739,inv!$U$1:$U$1267,'DIAS DE INVENTARIO TAT'!J$1)</f>
        <v>0</v>
      </c>
      <c r="K739">
        <f>+SUMIFS(inv!$D$1:$D$1267,inv!$A$1:$A$1267,$B739,inv!$T$1:$T$1267,$A739,inv!$U$1:$U$1267,'DIAS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+SUMIFS(inv!$D$1:$D$1267,inv!$A$1:$A$1267,$B740,inv!$T$1:$T$1267,$A740,inv!$U$1:$U$1267,'DIAS DE INVENTARIO TAT'!E$1)</f>
        <v>0</v>
      </c>
      <c r="F740">
        <f>+SUMIFS(inv!$D$1:$D$1267,inv!$A$1:$A$1267,$B740,inv!$T$1:$T$1267,$A740,inv!$U$1:$U$1267,'DIAS DE INVENTARIO TAT'!F$1)</f>
        <v>0</v>
      </c>
      <c r="G740">
        <f>+SUMIFS(inv!$D$1:$D$1267,inv!$A$1:$A$1267,$B740,inv!$T$1:$T$1267,$A740,inv!$U$1:$U$1267,'DIAS DE INVENTARIO TAT'!G$1)</f>
        <v>0</v>
      </c>
      <c r="H740">
        <f>+SUMIFS(inv!$D$1:$D$1267,inv!$A$1:$A$1267,$B740,inv!$T$1:$T$1267,$A740,inv!$U$1:$U$1267,'DIAS DE INVENTARIO TAT'!H$1)</f>
        <v>0</v>
      </c>
      <c r="I740">
        <f>+SUMIFS(inv!$D$1:$D$1267,inv!$A$1:$A$1267,$B740,inv!$T$1:$T$1267,$A740,inv!$U$1:$U$1267,'DIAS DE INVENTARIO TAT'!I$1)</f>
        <v>0</v>
      </c>
      <c r="J740">
        <f>+SUMIFS(inv!$D$1:$D$1267,inv!$A$1:$A$1267,$B740,inv!$T$1:$T$1267,$A740,inv!$U$1:$U$1267,'DIAS DE INVENTARIO TAT'!J$1)</f>
        <v>0</v>
      </c>
      <c r="K740">
        <f>+SUMIFS(inv!$D$1:$D$1267,inv!$A$1:$A$1267,$B740,inv!$T$1:$T$1267,$A740,inv!$U$1:$U$1267,'DIAS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+SUMIFS(inv!$D$1:$D$1267,inv!$A$1:$A$1267,$B741,inv!$T$1:$T$1267,$A741,inv!$U$1:$U$1267,'DIAS DE INVENTARIO TAT'!E$1)</f>
        <v>0</v>
      </c>
      <c r="F741">
        <f>+SUMIFS(inv!$D$1:$D$1267,inv!$A$1:$A$1267,$B741,inv!$T$1:$T$1267,$A741,inv!$U$1:$U$1267,'DIAS DE INVENTARIO TAT'!F$1)</f>
        <v>0</v>
      </c>
      <c r="G741">
        <f>+SUMIFS(inv!$D$1:$D$1267,inv!$A$1:$A$1267,$B741,inv!$T$1:$T$1267,$A741,inv!$U$1:$U$1267,'DIAS DE INVENTARIO TAT'!G$1)</f>
        <v>0</v>
      </c>
      <c r="H741">
        <f>+SUMIFS(inv!$D$1:$D$1267,inv!$A$1:$A$1267,$B741,inv!$T$1:$T$1267,$A741,inv!$U$1:$U$1267,'DIAS DE INVENTARIO TAT'!H$1)</f>
        <v>0</v>
      </c>
      <c r="I741">
        <f>+SUMIFS(inv!$D$1:$D$1267,inv!$A$1:$A$1267,$B741,inv!$T$1:$T$1267,$A741,inv!$U$1:$U$1267,'DIAS DE INVENTARIO TAT'!I$1)</f>
        <v>0</v>
      </c>
      <c r="J741">
        <f>+SUMIFS(inv!$D$1:$D$1267,inv!$A$1:$A$1267,$B741,inv!$T$1:$T$1267,$A741,inv!$U$1:$U$1267,'DIAS DE INVENTARIO TAT'!J$1)</f>
        <v>0</v>
      </c>
      <c r="K741">
        <f>+SUMIFS(inv!$D$1:$D$1267,inv!$A$1:$A$1267,$B741,inv!$T$1:$T$1267,$A741,inv!$U$1:$U$1267,'DIAS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+SUMIFS(inv!$D$1:$D$1267,inv!$A$1:$A$1267,$B742,inv!$T$1:$T$1267,$A742,inv!$U$1:$U$1267,'DIAS DE INVENTARIO TAT'!E$1)</f>
        <v>0</v>
      </c>
      <c r="F742">
        <f>+SUMIFS(inv!$D$1:$D$1267,inv!$A$1:$A$1267,$B742,inv!$T$1:$T$1267,$A742,inv!$U$1:$U$1267,'DIAS DE INVENTARIO TAT'!F$1)</f>
        <v>0</v>
      </c>
      <c r="G742">
        <f>+SUMIFS(inv!$D$1:$D$1267,inv!$A$1:$A$1267,$B742,inv!$T$1:$T$1267,$A742,inv!$U$1:$U$1267,'DIAS DE INVENTARIO TAT'!G$1)</f>
        <v>0</v>
      </c>
      <c r="H742">
        <f>+SUMIFS(inv!$D$1:$D$1267,inv!$A$1:$A$1267,$B742,inv!$T$1:$T$1267,$A742,inv!$U$1:$U$1267,'DIAS DE INVENTARIO TAT'!H$1)</f>
        <v>0</v>
      </c>
      <c r="I742">
        <f>+SUMIFS(inv!$D$1:$D$1267,inv!$A$1:$A$1267,$B742,inv!$T$1:$T$1267,$A742,inv!$U$1:$U$1267,'DIAS DE INVENTARIO TAT'!I$1)</f>
        <v>0</v>
      </c>
      <c r="J742">
        <f>+SUMIFS(inv!$D$1:$D$1267,inv!$A$1:$A$1267,$B742,inv!$T$1:$T$1267,$A742,inv!$U$1:$U$1267,'DIAS DE INVENTARIO TAT'!J$1)</f>
        <v>0</v>
      </c>
      <c r="K742">
        <f>+SUMIFS(inv!$D$1:$D$1267,inv!$A$1:$A$1267,$B742,inv!$T$1:$T$1267,$A742,inv!$U$1:$U$1267,'DIAS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+SUMIFS(inv!$D$1:$D$1267,inv!$A$1:$A$1267,$B743,inv!$T$1:$T$1267,$A743,inv!$U$1:$U$1267,'DIAS DE INVENTARIO TAT'!E$1)</f>
        <v>0</v>
      </c>
      <c r="F743">
        <f>+SUMIFS(inv!$D$1:$D$1267,inv!$A$1:$A$1267,$B743,inv!$T$1:$T$1267,$A743,inv!$U$1:$U$1267,'DIAS DE INVENTARIO TAT'!F$1)</f>
        <v>0</v>
      </c>
      <c r="G743">
        <f>+SUMIFS(inv!$D$1:$D$1267,inv!$A$1:$A$1267,$B743,inv!$T$1:$T$1267,$A743,inv!$U$1:$U$1267,'DIAS DE INVENTARIO TAT'!G$1)</f>
        <v>0</v>
      </c>
      <c r="H743">
        <f>+SUMIFS(inv!$D$1:$D$1267,inv!$A$1:$A$1267,$B743,inv!$T$1:$T$1267,$A743,inv!$U$1:$U$1267,'DIAS DE INVENTARIO TAT'!H$1)</f>
        <v>0</v>
      </c>
      <c r="I743">
        <f>+SUMIFS(inv!$D$1:$D$1267,inv!$A$1:$A$1267,$B743,inv!$T$1:$T$1267,$A743,inv!$U$1:$U$1267,'DIAS DE INVENTARIO TAT'!I$1)</f>
        <v>0</v>
      </c>
      <c r="J743">
        <f>+SUMIFS(inv!$D$1:$D$1267,inv!$A$1:$A$1267,$B743,inv!$T$1:$T$1267,$A743,inv!$U$1:$U$1267,'DIAS DE INVENTARIO TAT'!J$1)</f>
        <v>0</v>
      </c>
      <c r="K743">
        <f>+SUMIFS(inv!$D$1:$D$1267,inv!$A$1:$A$1267,$B743,inv!$T$1:$T$1267,$A743,inv!$U$1:$U$1267,'DIAS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+SUMIFS(inv!$D$1:$D$1267,inv!$A$1:$A$1267,$B744,inv!$T$1:$T$1267,$A744,inv!$U$1:$U$1267,'DIAS DE INVENTARIO TAT'!E$1)</f>
        <v>0</v>
      </c>
      <c r="F744">
        <f>+SUMIFS(inv!$D$1:$D$1267,inv!$A$1:$A$1267,$B744,inv!$T$1:$T$1267,$A744,inv!$U$1:$U$1267,'DIAS DE INVENTARIO TAT'!F$1)</f>
        <v>0</v>
      </c>
      <c r="G744">
        <f>+SUMIFS(inv!$D$1:$D$1267,inv!$A$1:$A$1267,$B744,inv!$T$1:$T$1267,$A744,inv!$U$1:$U$1267,'DIAS DE INVENTARIO TAT'!G$1)</f>
        <v>0</v>
      </c>
      <c r="H744">
        <f>+SUMIFS(inv!$D$1:$D$1267,inv!$A$1:$A$1267,$B744,inv!$T$1:$T$1267,$A744,inv!$U$1:$U$1267,'DIAS DE INVENTARIO TAT'!H$1)</f>
        <v>0</v>
      </c>
      <c r="I744">
        <f>+SUMIFS(inv!$D$1:$D$1267,inv!$A$1:$A$1267,$B744,inv!$T$1:$T$1267,$A744,inv!$U$1:$U$1267,'DIAS DE INVENTARIO TAT'!I$1)</f>
        <v>0</v>
      </c>
      <c r="J744">
        <f>+SUMIFS(inv!$D$1:$D$1267,inv!$A$1:$A$1267,$B744,inv!$T$1:$T$1267,$A744,inv!$U$1:$U$1267,'DIAS DE INVENTARIO TAT'!J$1)</f>
        <v>0</v>
      </c>
      <c r="K744">
        <f>+SUMIFS(inv!$D$1:$D$1267,inv!$A$1:$A$1267,$B744,inv!$T$1:$T$1267,$A744,inv!$U$1:$U$1267,'DIAS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+SUMIFS(inv!$D$1:$D$1267,inv!$A$1:$A$1267,$B745,inv!$T$1:$T$1267,$A745,inv!$U$1:$U$1267,'DIAS DE INVENTARIO TAT'!E$1)</f>
        <v>0</v>
      </c>
      <c r="F745">
        <f>+SUMIFS(inv!$D$1:$D$1267,inv!$A$1:$A$1267,$B745,inv!$T$1:$T$1267,$A745,inv!$U$1:$U$1267,'DIAS DE INVENTARIO TAT'!F$1)</f>
        <v>0</v>
      </c>
      <c r="G745">
        <f>+SUMIFS(inv!$D$1:$D$1267,inv!$A$1:$A$1267,$B745,inv!$T$1:$T$1267,$A745,inv!$U$1:$U$1267,'DIAS DE INVENTARIO TAT'!G$1)</f>
        <v>0</v>
      </c>
      <c r="H745">
        <f>+SUMIFS(inv!$D$1:$D$1267,inv!$A$1:$A$1267,$B745,inv!$T$1:$T$1267,$A745,inv!$U$1:$U$1267,'DIAS DE INVENTARIO TAT'!H$1)</f>
        <v>0</v>
      </c>
      <c r="I745">
        <f>+SUMIFS(inv!$D$1:$D$1267,inv!$A$1:$A$1267,$B745,inv!$T$1:$T$1267,$A745,inv!$U$1:$U$1267,'DIAS DE INVENTARIO TAT'!I$1)</f>
        <v>0</v>
      </c>
      <c r="J745">
        <f>+SUMIFS(inv!$D$1:$D$1267,inv!$A$1:$A$1267,$B745,inv!$T$1:$T$1267,$A745,inv!$U$1:$U$1267,'DIAS DE INVENTARIO TAT'!J$1)</f>
        <v>0</v>
      </c>
      <c r="K745">
        <f>+SUMIFS(inv!$D$1:$D$1267,inv!$A$1:$A$1267,$B745,inv!$T$1:$T$1267,$A745,inv!$U$1:$U$1267,'DIAS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+SUMIFS(inv!$D$1:$D$1267,inv!$A$1:$A$1267,$B746,inv!$T$1:$T$1267,$A746,inv!$U$1:$U$1267,'DIAS DE INVENTARIO TAT'!E$1)</f>
        <v>0</v>
      </c>
      <c r="F746">
        <f>+SUMIFS(inv!$D$1:$D$1267,inv!$A$1:$A$1267,$B746,inv!$T$1:$T$1267,$A746,inv!$U$1:$U$1267,'DIAS DE INVENTARIO TAT'!F$1)</f>
        <v>0</v>
      </c>
      <c r="G746">
        <f>+SUMIFS(inv!$D$1:$D$1267,inv!$A$1:$A$1267,$B746,inv!$T$1:$T$1267,$A746,inv!$U$1:$U$1267,'DIAS DE INVENTARIO TAT'!G$1)</f>
        <v>0</v>
      </c>
      <c r="H746">
        <f>+SUMIFS(inv!$D$1:$D$1267,inv!$A$1:$A$1267,$B746,inv!$T$1:$T$1267,$A746,inv!$U$1:$U$1267,'DIAS DE INVENTARIO TAT'!H$1)</f>
        <v>0</v>
      </c>
      <c r="I746">
        <f>+SUMIFS(inv!$D$1:$D$1267,inv!$A$1:$A$1267,$B746,inv!$T$1:$T$1267,$A746,inv!$U$1:$U$1267,'DIAS DE INVENTARIO TAT'!I$1)</f>
        <v>0</v>
      </c>
      <c r="J746">
        <f>+SUMIFS(inv!$D$1:$D$1267,inv!$A$1:$A$1267,$B746,inv!$T$1:$T$1267,$A746,inv!$U$1:$U$1267,'DIAS DE INVENTARIO TAT'!J$1)</f>
        <v>0</v>
      </c>
      <c r="K746">
        <f>+SUMIFS(inv!$D$1:$D$1267,inv!$A$1:$A$1267,$B746,inv!$T$1:$T$1267,$A746,inv!$U$1:$U$1267,'DIAS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+SUMIFS(inv!$D$1:$D$1267,inv!$A$1:$A$1267,$B747,inv!$T$1:$T$1267,$A747,inv!$U$1:$U$1267,'DIAS DE INVENTARIO TAT'!E$1)</f>
        <v>0</v>
      </c>
      <c r="F747">
        <f>+SUMIFS(inv!$D$1:$D$1267,inv!$A$1:$A$1267,$B747,inv!$T$1:$T$1267,$A747,inv!$U$1:$U$1267,'DIAS DE INVENTARIO TAT'!F$1)</f>
        <v>0</v>
      </c>
      <c r="G747">
        <f>+SUMIFS(inv!$D$1:$D$1267,inv!$A$1:$A$1267,$B747,inv!$T$1:$T$1267,$A747,inv!$U$1:$U$1267,'DIAS DE INVENTARIO TAT'!G$1)</f>
        <v>0</v>
      </c>
      <c r="H747">
        <f>+SUMIFS(inv!$D$1:$D$1267,inv!$A$1:$A$1267,$B747,inv!$T$1:$T$1267,$A747,inv!$U$1:$U$1267,'DIAS DE INVENTARIO TAT'!H$1)</f>
        <v>0</v>
      </c>
      <c r="I747">
        <f>+SUMIFS(inv!$D$1:$D$1267,inv!$A$1:$A$1267,$B747,inv!$T$1:$T$1267,$A747,inv!$U$1:$U$1267,'DIAS DE INVENTARIO TAT'!I$1)</f>
        <v>0</v>
      </c>
      <c r="J747">
        <f>+SUMIFS(inv!$D$1:$D$1267,inv!$A$1:$A$1267,$B747,inv!$T$1:$T$1267,$A747,inv!$U$1:$U$1267,'DIAS DE INVENTARIO TAT'!J$1)</f>
        <v>0</v>
      </c>
      <c r="K747">
        <f>+SUMIFS(inv!$D$1:$D$1267,inv!$A$1:$A$1267,$B747,inv!$T$1:$T$1267,$A747,inv!$U$1:$U$1267,'DIAS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+SUMIFS(inv!$D$1:$D$1267,inv!$A$1:$A$1267,$B748,inv!$T$1:$T$1267,$A748,inv!$U$1:$U$1267,'DIAS DE INVENTARIO TAT'!E$1)</f>
        <v>0</v>
      </c>
      <c r="F748">
        <f>+SUMIFS(inv!$D$1:$D$1267,inv!$A$1:$A$1267,$B748,inv!$T$1:$T$1267,$A748,inv!$U$1:$U$1267,'DIAS DE INVENTARIO TAT'!F$1)</f>
        <v>0</v>
      </c>
      <c r="G748">
        <f>+SUMIFS(inv!$D$1:$D$1267,inv!$A$1:$A$1267,$B748,inv!$T$1:$T$1267,$A748,inv!$U$1:$U$1267,'DIAS DE INVENTARIO TAT'!G$1)</f>
        <v>0</v>
      </c>
      <c r="H748">
        <f>+SUMIFS(inv!$D$1:$D$1267,inv!$A$1:$A$1267,$B748,inv!$T$1:$T$1267,$A748,inv!$U$1:$U$1267,'DIAS DE INVENTARIO TAT'!H$1)</f>
        <v>0</v>
      </c>
      <c r="I748">
        <f>+SUMIFS(inv!$D$1:$D$1267,inv!$A$1:$A$1267,$B748,inv!$T$1:$T$1267,$A748,inv!$U$1:$U$1267,'DIAS DE INVENTARIO TAT'!I$1)</f>
        <v>0</v>
      </c>
      <c r="J748">
        <f>+SUMIFS(inv!$D$1:$D$1267,inv!$A$1:$A$1267,$B748,inv!$T$1:$T$1267,$A748,inv!$U$1:$U$1267,'DIAS DE INVENTARIO TAT'!J$1)</f>
        <v>0</v>
      </c>
      <c r="K748">
        <f>+SUMIFS(inv!$D$1:$D$1267,inv!$A$1:$A$1267,$B748,inv!$T$1:$T$1267,$A748,inv!$U$1:$U$1267,'DIAS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+SUMIFS(inv!$D$1:$D$1267,inv!$A$1:$A$1267,$B749,inv!$T$1:$T$1267,$A749,inv!$U$1:$U$1267,'DIAS DE INVENTARIO TAT'!E$1)</f>
        <v>0</v>
      </c>
      <c r="F749">
        <f>+SUMIFS(inv!$D$1:$D$1267,inv!$A$1:$A$1267,$B749,inv!$T$1:$T$1267,$A749,inv!$U$1:$U$1267,'DIAS DE INVENTARIO TAT'!F$1)</f>
        <v>0</v>
      </c>
      <c r="G749">
        <f>+SUMIFS(inv!$D$1:$D$1267,inv!$A$1:$A$1267,$B749,inv!$T$1:$T$1267,$A749,inv!$U$1:$U$1267,'DIAS DE INVENTARIO TAT'!G$1)</f>
        <v>0</v>
      </c>
      <c r="H749">
        <f>+SUMIFS(inv!$D$1:$D$1267,inv!$A$1:$A$1267,$B749,inv!$T$1:$T$1267,$A749,inv!$U$1:$U$1267,'DIAS DE INVENTARIO TAT'!H$1)</f>
        <v>0</v>
      </c>
      <c r="I749">
        <f>+SUMIFS(inv!$D$1:$D$1267,inv!$A$1:$A$1267,$B749,inv!$T$1:$T$1267,$A749,inv!$U$1:$U$1267,'DIAS DE INVENTARIO TAT'!I$1)</f>
        <v>0</v>
      </c>
      <c r="J749">
        <f>+SUMIFS(inv!$D$1:$D$1267,inv!$A$1:$A$1267,$B749,inv!$T$1:$T$1267,$A749,inv!$U$1:$U$1267,'DIAS DE INVENTARIO TAT'!J$1)</f>
        <v>0</v>
      </c>
      <c r="K749">
        <f>+SUMIFS(inv!$D$1:$D$1267,inv!$A$1:$A$1267,$B749,inv!$T$1:$T$1267,$A749,inv!$U$1:$U$1267,'DIAS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+SUMIFS(inv!$D$1:$D$1267,inv!$A$1:$A$1267,$B750,inv!$T$1:$T$1267,$A750,inv!$U$1:$U$1267,'DIAS DE INVENTARIO TAT'!E$1)</f>
        <v>0</v>
      </c>
      <c r="F750">
        <f>+SUMIFS(inv!$D$1:$D$1267,inv!$A$1:$A$1267,$B750,inv!$T$1:$T$1267,$A750,inv!$U$1:$U$1267,'DIAS DE INVENTARIO TAT'!F$1)</f>
        <v>0</v>
      </c>
      <c r="G750">
        <f>+SUMIFS(inv!$D$1:$D$1267,inv!$A$1:$A$1267,$B750,inv!$T$1:$T$1267,$A750,inv!$U$1:$U$1267,'DIAS DE INVENTARIO TAT'!G$1)</f>
        <v>0</v>
      </c>
      <c r="H750">
        <f>+SUMIFS(inv!$D$1:$D$1267,inv!$A$1:$A$1267,$B750,inv!$T$1:$T$1267,$A750,inv!$U$1:$U$1267,'DIAS DE INVENTARIO TAT'!H$1)</f>
        <v>0</v>
      </c>
      <c r="I750">
        <f>+SUMIFS(inv!$D$1:$D$1267,inv!$A$1:$A$1267,$B750,inv!$T$1:$T$1267,$A750,inv!$U$1:$U$1267,'DIAS DE INVENTARIO TAT'!I$1)</f>
        <v>0</v>
      </c>
      <c r="J750">
        <f>+SUMIFS(inv!$D$1:$D$1267,inv!$A$1:$A$1267,$B750,inv!$T$1:$T$1267,$A750,inv!$U$1:$U$1267,'DIAS DE INVENTARIO TAT'!J$1)</f>
        <v>0</v>
      </c>
      <c r="K750">
        <f>+SUMIFS(inv!$D$1:$D$1267,inv!$A$1:$A$1267,$B750,inv!$T$1:$T$1267,$A750,inv!$U$1:$U$1267,'DIAS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+SUMIFS(inv!$D$1:$D$1267,inv!$A$1:$A$1267,$B751,inv!$T$1:$T$1267,$A751,inv!$U$1:$U$1267,'DIAS DE INVENTARIO TAT'!E$1)</f>
        <v>0</v>
      </c>
      <c r="F751">
        <f>+SUMIFS(inv!$D$1:$D$1267,inv!$A$1:$A$1267,$B751,inv!$T$1:$T$1267,$A751,inv!$U$1:$U$1267,'DIAS DE INVENTARIO TAT'!F$1)</f>
        <v>0</v>
      </c>
      <c r="G751">
        <f>+SUMIFS(inv!$D$1:$D$1267,inv!$A$1:$A$1267,$B751,inv!$T$1:$T$1267,$A751,inv!$U$1:$U$1267,'DIAS DE INVENTARIO TAT'!G$1)</f>
        <v>0</v>
      </c>
      <c r="H751">
        <f>+SUMIFS(inv!$D$1:$D$1267,inv!$A$1:$A$1267,$B751,inv!$T$1:$T$1267,$A751,inv!$U$1:$U$1267,'DIAS DE INVENTARIO TAT'!H$1)</f>
        <v>0</v>
      </c>
      <c r="I751">
        <f>+SUMIFS(inv!$D$1:$D$1267,inv!$A$1:$A$1267,$B751,inv!$T$1:$T$1267,$A751,inv!$U$1:$U$1267,'DIAS DE INVENTARIO TAT'!I$1)</f>
        <v>0</v>
      </c>
      <c r="J751">
        <f>+SUMIFS(inv!$D$1:$D$1267,inv!$A$1:$A$1267,$B751,inv!$T$1:$T$1267,$A751,inv!$U$1:$U$1267,'DIAS DE INVENTARIO TAT'!J$1)</f>
        <v>0</v>
      </c>
      <c r="K751">
        <f>+SUMIFS(inv!$D$1:$D$1267,inv!$A$1:$A$1267,$B751,inv!$T$1:$T$1267,$A751,inv!$U$1:$U$1267,'DIAS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+SUMIFS(inv!$D$1:$D$1267,inv!$A$1:$A$1267,$B752,inv!$T$1:$T$1267,$A752,inv!$U$1:$U$1267,'DIAS DE INVENTARIO TAT'!E$1)</f>
        <v>0</v>
      </c>
      <c r="F752">
        <f>+SUMIFS(inv!$D$1:$D$1267,inv!$A$1:$A$1267,$B752,inv!$T$1:$T$1267,$A752,inv!$U$1:$U$1267,'DIAS DE INVENTARIO TAT'!F$1)</f>
        <v>0</v>
      </c>
      <c r="G752">
        <f>+SUMIFS(inv!$D$1:$D$1267,inv!$A$1:$A$1267,$B752,inv!$T$1:$T$1267,$A752,inv!$U$1:$U$1267,'DIAS DE INVENTARIO TAT'!G$1)</f>
        <v>0</v>
      </c>
      <c r="H752">
        <f>+SUMIFS(inv!$D$1:$D$1267,inv!$A$1:$A$1267,$B752,inv!$T$1:$T$1267,$A752,inv!$U$1:$U$1267,'DIAS DE INVENTARIO TAT'!H$1)</f>
        <v>0</v>
      </c>
      <c r="I752">
        <f>+SUMIFS(inv!$D$1:$D$1267,inv!$A$1:$A$1267,$B752,inv!$T$1:$T$1267,$A752,inv!$U$1:$U$1267,'DIAS DE INVENTARIO TAT'!I$1)</f>
        <v>0</v>
      </c>
      <c r="J752">
        <f>+SUMIFS(inv!$D$1:$D$1267,inv!$A$1:$A$1267,$B752,inv!$T$1:$T$1267,$A752,inv!$U$1:$U$1267,'DIAS DE INVENTARIO TAT'!J$1)</f>
        <v>0</v>
      </c>
      <c r="K752">
        <f>+SUMIFS(inv!$D$1:$D$1267,inv!$A$1:$A$1267,$B752,inv!$T$1:$T$1267,$A752,inv!$U$1:$U$1267,'DIAS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+SUMIFS(inv!$D$1:$D$1267,inv!$A$1:$A$1267,$B753,inv!$T$1:$T$1267,$A753,inv!$U$1:$U$1267,'DIAS DE INVENTARIO TAT'!E$1)</f>
        <v>0</v>
      </c>
      <c r="F753">
        <f>+SUMIFS(inv!$D$1:$D$1267,inv!$A$1:$A$1267,$B753,inv!$T$1:$T$1267,$A753,inv!$U$1:$U$1267,'DIAS DE INVENTARIO TAT'!F$1)</f>
        <v>0</v>
      </c>
      <c r="G753">
        <f>+SUMIFS(inv!$D$1:$D$1267,inv!$A$1:$A$1267,$B753,inv!$T$1:$T$1267,$A753,inv!$U$1:$U$1267,'DIAS DE INVENTARIO TAT'!G$1)</f>
        <v>0</v>
      </c>
      <c r="H753">
        <f>+SUMIFS(inv!$D$1:$D$1267,inv!$A$1:$A$1267,$B753,inv!$T$1:$T$1267,$A753,inv!$U$1:$U$1267,'DIAS DE INVENTARIO TAT'!H$1)</f>
        <v>0</v>
      </c>
      <c r="I753">
        <f>+SUMIFS(inv!$D$1:$D$1267,inv!$A$1:$A$1267,$B753,inv!$T$1:$T$1267,$A753,inv!$U$1:$U$1267,'DIAS DE INVENTARIO TAT'!I$1)</f>
        <v>0</v>
      </c>
      <c r="J753">
        <f>+SUMIFS(inv!$D$1:$D$1267,inv!$A$1:$A$1267,$B753,inv!$T$1:$T$1267,$A753,inv!$U$1:$U$1267,'DIAS DE INVENTARIO TAT'!J$1)</f>
        <v>0</v>
      </c>
      <c r="K753">
        <f>+SUMIFS(inv!$D$1:$D$1267,inv!$A$1:$A$1267,$B753,inv!$T$1:$T$1267,$A753,inv!$U$1:$U$1267,'DIAS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+SUMIFS(inv!$D$1:$D$1267,inv!$A$1:$A$1267,$B754,inv!$T$1:$T$1267,$A754,inv!$U$1:$U$1267,'DIAS DE INVENTARIO TAT'!E$1)</f>
        <v>0</v>
      </c>
      <c r="F754">
        <f>+SUMIFS(inv!$D$1:$D$1267,inv!$A$1:$A$1267,$B754,inv!$T$1:$T$1267,$A754,inv!$U$1:$U$1267,'DIAS DE INVENTARIO TAT'!F$1)</f>
        <v>0</v>
      </c>
      <c r="G754">
        <f>+SUMIFS(inv!$D$1:$D$1267,inv!$A$1:$A$1267,$B754,inv!$T$1:$T$1267,$A754,inv!$U$1:$U$1267,'DIAS DE INVENTARIO TAT'!G$1)</f>
        <v>0</v>
      </c>
      <c r="H754">
        <f>+SUMIFS(inv!$D$1:$D$1267,inv!$A$1:$A$1267,$B754,inv!$T$1:$T$1267,$A754,inv!$U$1:$U$1267,'DIAS DE INVENTARIO TAT'!H$1)</f>
        <v>0</v>
      </c>
      <c r="I754">
        <f>+SUMIFS(inv!$D$1:$D$1267,inv!$A$1:$A$1267,$B754,inv!$T$1:$T$1267,$A754,inv!$U$1:$U$1267,'DIAS DE INVENTARIO TAT'!I$1)</f>
        <v>0</v>
      </c>
      <c r="J754">
        <f>+SUMIFS(inv!$D$1:$D$1267,inv!$A$1:$A$1267,$B754,inv!$T$1:$T$1267,$A754,inv!$U$1:$U$1267,'DIAS DE INVENTARIO TAT'!J$1)</f>
        <v>0</v>
      </c>
      <c r="K754">
        <f>+SUMIFS(inv!$D$1:$D$1267,inv!$A$1:$A$1267,$B754,inv!$T$1:$T$1267,$A754,inv!$U$1:$U$1267,'DIAS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+SUMIFS(inv!$D$1:$D$1267,inv!$A$1:$A$1267,$B755,inv!$T$1:$T$1267,$A755,inv!$U$1:$U$1267,'DIAS DE INVENTARIO TAT'!E$1)</f>
        <v>0</v>
      </c>
      <c r="F755">
        <f>+SUMIFS(inv!$D$1:$D$1267,inv!$A$1:$A$1267,$B755,inv!$T$1:$T$1267,$A755,inv!$U$1:$U$1267,'DIAS DE INVENTARIO TAT'!F$1)</f>
        <v>0</v>
      </c>
      <c r="G755">
        <f>+SUMIFS(inv!$D$1:$D$1267,inv!$A$1:$A$1267,$B755,inv!$T$1:$T$1267,$A755,inv!$U$1:$U$1267,'DIAS DE INVENTARIO TAT'!G$1)</f>
        <v>0</v>
      </c>
      <c r="H755">
        <f>+SUMIFS(inv!$D$1:$D$1267,inv!$A$1:$A$1267,$B755,inv!$T$1:$T$1267,$A755,inv!$U$1:$U$1267,'DIAS DE INVENTARIO TAT'!H$1)</f>
        <v>0</v>
      </c>
      <c r="I755">
        <f>+SUMIFS(inv!$D$1:$D$1267,inv!$A$1:$A$1267,$B755,inv!$T$1:$T$1267,$A755,inv!$U$1:$U$1267,'DIAS DE INVENTARIO TAT'!I$1)</f>
        <v>0</v>
      </c>
      <c r="J755">
        <f>+SUMIFS(inv!$D$1:$D$1267,inv!$A$1:$A$1267,$B755,inv!$T$1:$T$1267,$A755,inv!$U$1:$U$1267,'DIAS DE INVENTARIO TAT'!J$1)</f>
        <v>0</v>
      </c>
      <c r="K755">
        <f>+SUMIFS(inv!$D$1:$D$1267,inv!$A$1:$A$1267,$B755,inv!$T$1:$T$1267,$A755,inv!$U$1:$U$1267,'DIAS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+SUMIFS(inv!$D$1:$D$1267,inv!$A$1:$A$1267,$B756,inv!$T$1:$T$1267,$A756,inv!$U$1:$U$1267,'DIAS DE INVENTARIO TAT'!E$1)</f>
        <v>0</v>
      </c>
      <c r="F756">
        <f>+SUMIFS(inv!$D$1:$D$1267,inv!$A$1:$A$1267,$B756,inv!$T$1:$T$1267,$A756,inv!$U$1:$U$1267,'DIAS DE INVENTARIO TAT'!F$1)</f>
        <v>0</v>
      </c>
      <c r="G756">
        <f>+SUMIFS(inv!$D$1:$D$1267,inv!$A$1:$A$1267,$B756,inv!$T$1:$T$1267,$A756,inv!$U$1:$U$1267,'DIAS DE INVENTARIO TAT'!G$1)</f>
        <v>0</v>
      </c>
      <c r="H756">
        <f>+SUMIFS(inv!$D$1:$D$1267,inv!$A$1:$A$1267,$B756,inv!$T$1:$T$1267,$A756,inv!$U$1:$U$1267,'DIAS DE INVENTARIO TAT'!H$1)</f>
        <v>0</v>
      </c>
      <c r="I756">
        <f>+SUMIFS(inv!$D$1:$D$1267,inv!$A$1:$A$1267,$B756,inv!$T$1:$T$1267,$A756,inv!$U$1:$U$1267,'DIAS DE INVENTARIO TAT'!I$1)</f>
        <v>0</v>
      </c>
      <c r="J756">
        <f>+SUMIFS(inv!$D$1:$D$1267,inv!$A$1:$A$1267,$B756,inv!$T$1:$T$1267,$A756,inv!$U$1:$U$1267,'DIAS DE INVENTARIO TAT'!J$1)</f>
        <v>0</v>
      </c>
      <c r="K756">
        <f>+SUMIFS(inv!$D$1:$D$1267,inv!$A$1:$A$1267,$B756,inv!$T$1:$T$1267,$A756,inv!$U$1:$U$1267,'DIAS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+SUMIFS(inv!$D$1:$D$1267,inv!$A$1:$A$1267,$B757,inv!$T$1:$T$1267,$A757,inv!$U$1:$U$1267,'DIAS DE INVENTARIO TAT'!E$1)</f>
        <v>0</v>
      </c>
      <c r="F757">
        <f>+SUMIFS(inv!$D$1:$D$1267,inv!$A$1:$A$1267,$B757,inv!$T$1:$T$1267,$A757,inv!$U$1:$U$1267,'DIAS DE INVENTARIO TAT'!F$1)</f>
        <v>0</v>
      </c>
      <c r="G757">
        <f>+SUMIFS(inv!$D$1:$D$1267,inv!$A$1:$A$1267,$B757,inv!$T$1:$T$1267,$A757,inv!$U$1:$U$1267,'DIAS DE INVENTARIO TAT'!G$1)</f>
        <v>0</v>
      </c>
      <c r="H757">
        <f>+SUMIFS(inv!$D$1:$D$1267,inv!$A$1:$A$1267,$B757,inv!$T$1:$T$1267,$A757,inv!$U$1:$U$1267,'DIAS DE INVENTARIO TAT'!H$1)</f>
        <v>0</v>
      </c>
      <c r="I757">
        <f>+SUMIFS(inv!$D$1:$D$1267,inv!$A$1:$A$1267,$B757,inv!$T$1:$T$1267,$A757,inv!$U$1:$U$1267,'DIAS DE INVENTARIO TAT'!I$1)</f>
        <v>0</v>
      </c>
      <c r="J757">
        <f>+SUMIFS(inv!$D$1:$D$1267,inv!$A$1:$A$1267,$B757,inv!$T$1:$T$1267,$A757,inv!$U$1:$U$1267,'DIAS DE INVENTARIO TAT'!J$1)</f>
        <v>0</v>
      </c>
      <c r="K757">
        <f>+SUMIFS(inv!$D$1:$D$1267,inv!$A$1:$A$1267,$B757,inv!$T$1:$T$1267,$A757,inv!$U$1:$U$1267,'DIAS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+SUMIFS(inv!$D$1:$D$1267,inv!$A$1:$A$1267,$B758,inv!$T$1:$T$1267,$A758,inv!$U$1:$U$1267,'DIAS DE INVENTARIO TAT'!E$1)</f>
        <v>0</v>
      </c>
      <c r="F758">
        <f>+SUMIFS(inv!$D$1:$D$1267,inv!$A$1:$A$1267,$B758,inv!$T$1:$T$1267,$A758,inv!$U$1:$U$1267,'DIAS DE INVENTARIO TAT'!F$1)</f>
        <v>0</v>
      </c>
      <c r="G758">
        <f>+SUMIFS(inv!$D$1:$D$1267,inv!$A$1:$A$1267,$B758,inv!$T$1:$T$1267,$A758,inv!$U$1:$U$1267,'DIAS DE INVENTARIO TAT'!G$1)</f>
        <v>0</v>
      </c>
      <c r="H758">
        <f>+SUMIFS(inv!$D$1:$D$1267,inv!$A$1:$A$1267,$B758,inv!$T$1:$T$1267,$A758,inv!$U$1:$U$1267,'DIAS DE INVENTARIO TAT'!H$1)</f>
        <v>0</v>
      </c>
      <c r="I758">
        <f>+SUMIFS(inv!$D$1:$D$1267,inv!$A$1:$A$1267,$B758,inv!$T$1:$T$1267,$A758,inv!$U$1:$U$1267,'DIAS DE INVENTARIO TAT'!I$1)</f>
        <v>0</v>
      </c>
      <c r="J758">
        <f>+SUMIFS(inv!$D$1:$D$1267,inv!$A$1:$A$1267,$B758,inv!$T$1:$T$1267,$A758,inv!$U$1:$U$1267,'DIAS DE INVENTARIO TAT'!J$1)</f>
        <v>0</v>
      </c>
      <c r="K758">
        <f>+SUMIFS(inv!$D$1:$D$1267,inv!$A$1:$A$1267,$B758,inv!$T$1:$T$1267,$A758,inv!$U$1:$U$1267,'DIAS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+SUMIFS(inv!$D$1:$D$1267,inv!$A$1:$A$1267,$B759,inv!$T$1:$T$1267,$A759,inv!$U$1:$U$1267,'DIAS DE INVENTARIO TAT'!E$1)</f>
        <v>0</v>
      </c>
      <c r="F759">
        <f>+SUMIFS(inv!$D$1:$D$1267,inv!$A$1:$A$1267,$B759,inv!$T$1:$T$1267,$A759,inv!$U$1:$U$1267,'DIAS DE INVENTARIO TAT'!F$1)</f>
        <v>0</v>
      </c>
      <c r="G759">
        <f>+SUMIFS(inv!$D$1:$D$1267,inv!$A$1:$A$1267,$B759,inv!$T$1:$T$1267,$A759,inv!$U$1:$U$1267,'DIAS DE INVENTARIO TAT'!G$1)</f>
        <v>0</v>
      </c>
      <c r="H759">
        <f>+SUMIFS(inv!$D$1:$D$1267,inv!$A$1:$A$1267,$B759,inv!$T$1:$T$1267,$A759,inv!$U$1:$U$1267,'DIAS DE INVENTARIO TAT'!H$1)</f>
        <v>0</v>
      </c>
      <c r="I759">
        <f>+SUMIFS(inv!$D$1:$D$1267,inv!$A$1:$A$1267,$B759,inv!$T$1:$T$1267,$A759,inv!$U$1:$U$1267,'DIAS DE INVENTARIO TAT'!I$1)</f>
        <v>0</v>
      </c>
      <c r="J759">
        <f>+SUMIFS(inv!$D$1:$D$1267,inv!$A$1:$A$1267,$B759,inv!$T$1:$T$1267,$A759,inv!$U$1:$U$1267,'DIAS DE INVENTARIO TAT'!J$1)</f>
        <v>0</v>
      </c>
      <c r="K759">
        <f>+SUMIFS(inv!$D$1:$D$1267,inv!$A$1:$A$1267,$B759,inv!$T$1:$T$1267,$A759,inv!$U$1:$U$1267,'DIAS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+SUMIFS(inv!$D$1:$D$1267,inv!$A$1:$A$1267,$B760,inv!$T$1:$T$1267,$A760,inv!$U$1:$U$1267,'DIAS DE INVENTARIO TAT'!E$1)</f>
        <v>0</v>
      </c>
      <c r="F760">
        <f>+SUMIFS(inv!$D$1:$D$1267,inv!$A$1:$A$1267,$B760,inv!$T$1:$T$1267,$A760,inv!$U$1:$U$1267,'DIAS DE INVENTARIO TAT'!F$1)</f>
        <v>0</v>
      </c>
      <c r="G760">
        <f>+SUMIFS(inv!$D$1:$D$1267,inv!$A$1:$A$1267,$B760,inv!$T$1:$T$1267,$A760,inv!$U$1:$U$1267,'DIAS DE INVENTARIO TAT'!G$1)</f>
        <v>0</v>
      </c>
      <c r="H760">
        <f>+SUMIFS(inv!$D$1:$D$1267,inv!$A$1:$A$1267,$B760,inv!$T$1:$T$1267,$A760,inv!$U$1:$U$1267,'DIAS DE INVENTARIO TAT'!H$1)</f>
        <v>0</v>
      </c>
      <c r="I760">
        <f>+SUMIFS(inv!$D$1:$D$1267,inv!$A$1:$A$1267,$B760,inv!$T$1:$T$1267,$A760,inv!$U$1:$U$1267,'DIAS DE INVENTARIO TAT'!I$1)</f>
        <v>0</v>
      </c>
      <c r="J760">
        <f>+SUMIFS(inv!$D$1:$D$1267,inv!$A$1:$A$1267,$B760,inv!$T$1:$T$1267,$A760,inv!$U$1:$U$1267,'DIAS DE INVENTARIO TAT'!J$1)</f>
        <v>0</v>
      </c>
      <c r="K760">
        <f>+SUMIFS(inv!$D$1:$D$1267,inv!$A$1:$A$1267,$B760,inv!$T$1:$T$1267,$A760,inv!$U$1:$U$1267,'DIAS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+SUMIFS(inv!$D$1:$D$1267,inv!$A$1:$A$1267,$B761,inv!$T$1:$T$1267,$A761,inv!$U$1:$U$1267,'DIAS DE INVENTARIO TAT'!E$1)</f>
        <v>0</v>
      </c>
      <c r="F761">
        <f>+SUMIFS(inv!$D$1:$D$1267,inv!$A$1:$A$1267,$B761,inv!$T$1:$T$1267,$A761,inv!$U$1:$U$1267,'DIAS DE INVENTARIO TAT'!F$1)</f>
        <v>0</v>
      </c>
      <c r="G761">
        <f>+SUMIFS(inv!$D$1:$D$1267,inv!$A$1:$A$1267,$B761,inv!$T$1:$T$1267,$A761,inv!$U$1:$U$1267,'DIAS DE INVENTARIO TAT'!G$1)</f>
        <v>0</v>
      </c>
      <c r="H761">
        <f>+SUMIFS(inv!$D$1:$D$1267,inv!$A$1:$A$1267,$B761,inv!$T$1:$T$1267,$A761,inv!$U$1:$U$1267,'DIAS DE INVENTARIO TAT'!H$1)</f>
        <v>0</v>
      </c>
      <c r="I761">
        <f>+SUMIFS(inv!$D$1:$D$1267,inv!$A$1:$A$1267,$B761,inv!$T$1:$T$1267,$A761,inv!$U$1:$U$1267,'DIAS DE INVENTARIO TAT'!I$1)</f>
        <v>0</v>
      </c>
      <c r="J761">
        <f>+SUMIFS(inv!$D$1:$D$1267,inv!$A$1:$A$1267,$B761,inv!$T$1:$T$1267,$A761,inv!$U$1:$U$1267,'DIAS DE INVENTARIO TAT'!J$1)</f>
        <v>0</v>
      </c>
      <c r="K761">
        <f>+SUMIFS(inv!$D$1:$D$1267,inv!$A$1:$A$1267,$B761,inv!$T$1:$T$1267,$A761,inv!$U$1:$U$1267,'DIAS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+SUMIFS(inv!$D$1:$D$1267,inv!$A$1:$A$1267,$B762,inv!$T$1:$T$1267,$A762,inv!$U$1:$U$1267,'DIAS DE INVENTARIO TAT'!E$1)</f>
        <v>0</v>
      </c>
      <c r="F762">
        <f>+SUMIFS(inv!$D$1:$D$1267,inv!$A$1:$A$1267,$B762,inv!$T$1:$T$1267,$A762,inv!$U$1:$U$1267,'DIAS DE INVENTARIO TAT'!F$1)</f>
        <v>0</v>
      </c>
      <c r="G762">
        <f>+SUMIFS(inv!$D$1:$D$1267,inv!$A$1:$A$1267,$B762,inv!$T$1:$T$1267,$A762,inv!$U$1:$U$1267,'DIAS DE INVENTARIO TAT'!G$1)</f>
        <v>0</v>
      </c>
      <c r="H762">
        <f>+SUMIFS(inv!$D$1:$D$1267,inv!$A$1:$A$1267,$B762,inv!$T$1:$T$1267,$A762,inv!$U$1:$U$1267,'DIAS DE INVENTARIO TAT'!H$1)</f>
        <v>0</v>
      </c>
      <c r="I762">
        <f>+SUMIFS(inv!$D$1:$D$1267,inv!$A$1:$A$1267,$B762,inv!$T$1:$T$1267,$A762,inv!$U$1:$U$1267,'DIAS DE INVENTARIO TAT'!I$1)</f>
        <v>0</v>
      </c>
      <c r="J762">
        <f>+SUMIFS(inv!$D$1:$D$1267,inv!$A$1:$A$1267,$B762,inv!$T$1:$T$1267,$A762,inv!$U$1:$U$1267,'DIAS DE INVENTARIO TAT'!J$1)</f>
        <v>0</v>
      </c>
      <c r="K762">
        <f>+SUMIFS(inv!$D$1:$D$1267,inv!$A$1:$A$1267,$B762,inv!$T$1:$T$1267,$A762,inv!$U$1:$U$1267,'DIAS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+SUMIFS(inv!$D$1:$D$1267,inv!$A$1:$A$1267,$B763,inv!$T$1:$T$1267,$A763,inv!$U$1:$U$1267,'DIAS DE INVENTARIO TAT'!E$1)</f>
        <v>0</v>
      </c>
      <c r="F763">
        <f>+SUMIFS(inv!$D$1:$D$1267,inv!$A$1:$A$1267,$B763,inv!$T$1:$T$1267,$A763,inv!$U$1:$U$1267,'DIAS DE INVENTARIO TAT'!F$1)</f>
        <v>0</v>
      </c>
      <c r="G763">
        <f>+SUMIFS(inv!$D$1:$D$1267,inv!$A$1:$A$1267,$B763,inv!$T$1:$T$1267,$A763,inv!$U$1:$U$1267,'DIAS DE INVENTARIO TAT'!G$1)</f>
        <v>0</v>
      </c>
      <c r="H763">
        <f>+SUMIFS(inv!$D$1:$D$1267,inv!$A$1:$A$1267,$B763,inv!$T$1:$T$1267,$A763,inv!$U$1:$U$1267,'DIAS DE INVENTARIO TAT'!H$1)</f>
        <v>0</v>
      </c>
      <c r="I763">
        <f>+SUMIFS(inv!$D$1:$D$1267,inv!$A$1:$A$1267,$B763,inv!$T$1:$T$1267,$A763,inv!$U$1:$U$1267,'DIAS DE INVENTARIO TAT'!I$1)</f>
        <v>0</v>
      </c>
      <c r="J763">
        <f>+SUMIFS(inv!$D$1:$D$1267,inv!$A$1:$A$1267,$B763,inv!$T$1:$T$1267,$A763,inv!$U$1:$U$1267,'DIAS DE INVENTARIO TAT'!J$1)</f>
        <v>0</v>
      </c>
      <c r="K763">
        <f>+SUMIFS(inv!$D$1:$D$1267,inv!$A$1:$A$1267,$B763,inv!$T$1:$T$1267,$A763,inv!$U$1:$U$1267,'DIAS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+SUMIFS(inv!$D$1:$D$1267,inv!$A$1:$A$1267,$B764,inv!$T$1:$T$1267,$A764,inv!$U$1:$U$1267,'DIAS DE INVENTARIO TAT'!E$1)</f>
        <v>0</v>
      </c>
      <c r="F764">
        <f>+SUMIFS(inv!$D$1:$D$1267,inv!$A$1:$A$1267,$B764,inv!$T$1:$T$1267,$A764,inv!$U$1:$U$1267,'DIAS DE INVENTARIO TAT'!F$1)</f>
        <v>0</v>
      </c>
      <c r="G764">
        <f>+SUMIFS(inv!$D$1:$D$1267,inv!$A$1:$A$1267,$B764,inv!$T$1:$T$1267,$A764,inv!$U$1:$U$1267,'DIAS DE INVENTARIO TAT'!G$1)</f>
        <v>0</v>
      </c>
      <c r="H764">
        <f>+SUMIFS(inv!$D$1:$D$1267,inv!$A$1:$A$1267,$B764,inv!$T$1:$T$1267,$A764,inv!$U$1:$U$1267,'DIAS DE INVENTARIO TAT'!H$1)</f>
        <v>0</v>
      </c>
      <c r="I764">
        <f>+SUMIFS(inv!$D$1:$D$1267,inv!$A$1:$A$1267,$B764,inv!$T$1:$T$1267,$A764,inv!$U$1:$U$1267,'DIAS DE INVENTARIO TAT'!I$1)</f>
        <v>0</v>
      </c>
      <c r="J764">
        <f>+SUMIFS(inv!$D$1:$D$1267,inv!$A$1:$A$1267,$B764,inv!$T$1:$T$1267,$A764,inv!$U$1:$U$1267,'DIAS DE INVENTARIO TAT'!J$1)</f>
        <v>0</v>
      </c>
      <c r="K764">
        <f>+SUMIFS(inv!$D$1:$D$1267,inv!$A$1:$A$1267,$B764,inv!$T$1:$T$1267,$A764,inv!$U$1:$U$1267,'DIAS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+SUMIFS(inv!$D$1:$D$1267,inv!$A$1:$A$1267,$B765,inv!$T$1:$T$1267,$A765,inv!$U$1:$U$1267,'DIAS DE INVENTARIO TAT'!E$1)</f>
        <v>0</v>
      </c>
      <c r="F765">
        <f>+SUMIFS(inv!$D$1:$D$1267,inv!$A$1:$A$1267,$B765,inv!$T$1:$T$1267,$A765,inv!$U$1:$U$1267,'DIAS DE INVENTARIO TAT'!F$1)</f>
        <v>0</v>
      </c>
      <c r="G765">
        <f>+SUMIFS(inv!$D$1:$D$1267,inv!$A$1:$A$1267,$B765,inv!$T$1:$T$1267,$A765,inv!$U$1:$U$1267,'DIAS DE INVENTARIO TAT'!G$1)</f>
        <v>0</v>
      </c>
      <c r="H765">
        <f>+SUMIFS(inv!$D$1:$D$1267,inv!$A$1:$A$1267,$B765,inv!$T$1:$T$1267,$A765,inv!$U$1:$U$1267,'DIAS DE INVENTARIO TAT'!H$1)</f>
        <v>0</v>
      </c>
      <c r="I765">
        <f>+SUMIFS(inv!$D$1:$D$1267,inv!$A$1:$A$1267,$B765,inv!$T$1:$T$1267,$A765,inv!$U$1:$U$1267,'DIAS DE INVENTARIO TAT'!I$1)</f>
        <v>0</v>
      </c>
      <c r="J765">
        <f>+SUMIFS(inv!$D$1:$D$1267,inv!$A$1:$A$1267,$B765,inv!$T$1:$T$1267,$A765,inv!$U$1:$U$1267,'DIAS DE INVENTARIO TAT'!J$1)</f>
        <v>0</v>
      </c>
      <c r="K765">
        <f>+SUMIFS(inv!$D$1:$D$1267,inv!$A$1:$A$1267,$B765,inv!$T$1:$T$1267,$A765,inv!$U$1:$U$1267,'DIAS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+SUMIFS(inv!$D$1:$D$1267,inv!$A$1:$A$1267,$B766,inv!$T$1:$T$1267,$A766,inv!$U$1:$U$1267,'DIAS DE INVENTARIO TAT'!E$1)</f>
        <v>0</v>
      </c>
      <c r="F766">
        <f>+SUMIFS(inv!$D$1:$D$1267,inv!$A$1:$A$1267,$B766,inv!$T$1:$T$1267,$A766,inv!$U$1:$U$1267,'DIAS DE INVENTARIO TAT'!F$1)</f>
        <v>0</v>
      </c>
      <c r="G766">
        <f>+SUMIFS(inv!$D$1:$D$1267,inv!$A$1:$A$1267,$B766,inv!$T$1:$T$1267,$A766,inv!$U$1:$U$1267,'DIAS DE INVENTARIO TAT'!G$1)</f>
        <v>0</v>
      </c>
      <c r="H766">
        <f>+SUMIFS(inv!$D$1:$D$1267,inv!$A$1:$A$1267,$B766,inv!$T$1:$T$1267,$A766,inv!$U$1:$U$1267,'DIAS DE INVENTARIO TAT'!H$1)</f>
        <v>0</v>
      </c>
      <c r="I766">
        <f>+SUMIFS(inv!$D$1:$D$1267,inv!$A$1:$A$1267,$B766,inv!$T$1:$T$1267,$A766,inv!$U$1:$U$1267,'DIAS DE INVENTARIO TAT'!I$1)</f>
        <v>0</v>
      </c>
      <c r="J766">
        <f>+SUMIFS(inv!$D$1:$D$1267,inv!$A$1:$A$1267,$B766,inv!$T$1:$T$1267,$A766,inv!$U$1:$U$1267,'DIAS DE INVENTARIO TAT'!J$1)</f>
        <v>0</v>
      </c>
      <c r="K766">
        <f>+SUMIFS(inv!$D$1:$D$1267,inv!$A$1:$A$1267,$B766,inv!$T$1:$T$1267,$A766,inv!$U$1:$U$1267,'DIAS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+SUMIFS(inv!$D$1:$D$1267,inv!$A$1:$A$1267,$B767,inv!$T$1:$T$1267,$A767,inv!$U$1:$U$1267,'DIAS DE INVENTARIO TAT'!E$1)</f>
        <v>0</v>
      </c>
      <c r="F767">
        <f>+SUMIFS(inv!$D$1:$D$1267,inv!$A$1:$A$1267,$B767,inv!$T$1:$T$1267,$A767,inv!$U$1:$U$1267,'DIAS DE INVENTARIO TAT'!F$1)</f>
        <v>0</v>
      </c>
      <c r="G767">
        <f>+SUMIFS(inv!$D$1:$D$1267,inv!$A$1:$A$1267,$B767,inv!$T$1:$T$1267,$A767,inv!$U$1:$U$1267,'DIAS DE INVENTARIO TAT'!G$1)</f>
        <v>0</v>
      </c>
      <c r="H767">
        <f>+SUMIFS(inv!$D$1:$D$1267,inv!$A$1:$A$1267,$B767,inv!$T$1:$T$1267,$A767,inv!$U$1:$U$1267,'DIAS DE INVENTARIO TAT'!H$1)</f>
        <v>0</v>
      </c>
      <c r="I767">
        <f>+SUMIFS(inv!$D$1:$D$1267,inv!$A$1:$A$1267,$B767,inv!$T$1:$T$1267,$A767,inv!$U$1:$U$1267,'DIAS DE INVENTARIO TAT'!I$1)</f>
        <v>0</v>
      </c>
      <c r="J767">
        <f>+SUMIFS(inv!$D$1:$D$1267,inv!$A$1:$A$1267,$B767,inv!$T$1:$T$1267,$A767,inv!$U$1:$U$1267,'DIAS DE INVENTARIO TAT'!J$1)</f>
        <v>0</v>
      </c>
      <c r="K767">
        <f>+SUMIFS(inv!$D$1:$D$1267,inv!$A$1:$A$1267,$B767,inv!$T$1:$T$1267,$A767,inv!$U$1:$U$1267,'DIAS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+SUMIFS(inv!$D$1:$D$1267,inv!$A$1:$A$1267,$B768,inv!$T$1:$T$1267,$A768,inv!$U$1:$U$1267,'DIAS DE INVENTARIO TAT'!E$1)</f>
        <v>0</v>
      </c>
      <c r="F768">
        <f>+SUMIFS(inv!$D$1:$D$1267,inv!$A$1:$A$1267,$B768,inv!$T$1:$T$1267,$A768,inv!$U$1:$U$1267,'DIAS DE INVENTARIO TAT'!F$1)</f>
        <v>0</v>
      </c>
      <c r="G768">
        <f>+SUMIFS(inv!$D$1:$D$1267,inv!$A$1:$A$1267,$B768,inv!$T$1:$T$1267,$A768,inv!$U$1:$U$1267,'DIAS DE INVENTARIO TAT'!G$1)</f>
        <v>0</v>
      </c>
      <c r="H768">
        <f>+SUMIFS(inv!$D$1:$D$1267,inv!$A$1:$A$1267,$B768,inv!$T$1:$T$1267,$A768,inv!$U$1:$U$1267,'DIAS DE INVENTARIO TAT'!H$1)</f>
        <v>0</v>
      </c>
      <c r="I768">
        <f>+SUMIFS(inv!$D$1:$D$1267,inv!$A$1:$A$1267,$B768,inv!$T$1:$T$1267,$A768,inv!$U$1:$U$1267,'DIAS DE INVENTARIO TAT'!I$1)</f>
        <v>0</v>
      </c>
      <c r="J768">
        <f>+SUMIFS(inv!$D$1:$D$1267,inv!$A$1:$A$1267,$B768,inv!$T$1:$T$1267,$A768,inv!$U$1:$U$1267,'DIAS DE INVENTARIO TAT'!J$1)</f>
        <v>0</v>
      </c>
      <c r="K768">
        <f>+SUMIFS(inv!$D$1:$D$1267,inv!$A$1:$A$1267,$B768,inv!$T$1:$T$1267,$A768,inv!$U$1:$U$1267,'DIAS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+SUMIFS(inv!$D$1:$D$1267,inv!$A$1:$A$1267,$B769,inv!$T$1:$T$1267,$A769,inv!$U$1:$U$1267,'DIAS DE INVENTARIO TAT'!E$1)</f>
        <v>0</v>
      </c>
      <c r="F769">
        <f>+SUMIFS(inv!$D$1:$D$1267,inv!$A$1:$A$1267,$B769,inv!$T$1:$T$1267,$A769,inv!$U$1:$U$1267,'DIAS DE INVENTARIO TAT'!F$1)</f>
        <v>0</v>
      </c>
      <c r="G769">
        <f>+SUMIFS(inv!$D$1:$D$1267,inv!$A$1:$A$1267,$B769,inv!$T$1:$T$1267,$A769,inv!$U$1:$U$1267,'DIAS DE INVENTARIO TAT'!G$1)</f>
        <v>0</v>
      </c>
      <c r="H769">
        <f>+SUMIFS(inv!$D$1:$D$1267,inv!$A$1:$A$1267,$B769,inv!$T$1:$T$1267,$A769,inv!$U$1:$U$1267,'DIAS DE INVENTARIO TAT'!H$1)</f>
        <v>0</v>
      </c>
      <c r="I769">
        <f>+SUMIFS(inv!$D$1:$D$1267,inv!$A$1:$A$1267,$B769,inv!$T$1:$T$1267,$A769,inv!$U$1:$U$1267,'DIAS DE INVENTARIO TAT'!I$1)</f>
        <v>0</v>
      </c>
      <c r="J769">
        <f>+SUMIFS(inv!$D$1:$D$1267,inv!$A$1:$A$1267,$B769,inv!$T$1:$T$1267,$A769,inv!$U$1:$U$1267,'DIAS DE INVENTARIO TAT'!J$1)</f>
        <v>0</v>
      </c>
      <c r="K769">
        <f>+SUMIFS(inv!$D$1:$D$1267,inv!$A$1:$A$1267,$B769,inv!$T$1:$T$1267,$A769,inv!$U$1:$U$1267,'DIAS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+SUMIFS(inv!$D$1:$D$1267,inv!$A$1:$A$1267,$B770,inv!$T$1:$T$1267,$A770,inv!$U$1:$U$1267,'DIAS DE INVENTARIO TAT'!E$1)</f>
        <v>0</v>
      </c>
      <c r="F770">
        <f>+SUMIFS(inv!$D$1:$D$1267,inv!$A$1:$A$1267,$B770,inv!$T$1:$T$1267,$A770,inv!$U$1:$U$1267,'DIAS DE INVENTARIO TAT'!F$1)</f>
        <v>0</v>
      </c>
      <c r="G770">
        <f>+SUMIFS(inv!$D$1:$D$1267,inv!$A$1:$A$1267,$B770,inv!$T$1:$T$1267,$A770,inv!$U$1:$U$1267,'DIAS DE INVENTARIO TAT'!G$1)</f>
        <v>0</v>
      </c>
      <c r="H770">
        <f>+SUMIFS(inv!$D$1:$D$1267,inv!$A$1:$A$1267,$B770,inv!$T$1:$T$1267,$A770,inv!$U$1:$U$1267,'DIAS DE INVENTARIO TAT'!H$1)</f>
        <v>0</v>
      </c>
      <c r="I770">
        <f>+SUMIFS(inv!$D$1:$D$1267,inv!$A$1:$A$1267,$B770,inv!$T$1:$T$1267,$A770,inv!$U$1:$U$1267,'DIAS DE INVENTARIO TAT'!I$1)</f>
        <v>0</v>
      </c>
      <c r="J770">
        <f>+SUMIFS(inv!$D$1:$D$1267,inv!$A$1:$A$1267,$B770,inv!$T$1:$T$1267,$A770,inv!$U$1:$U$1267,'DIAS DE INVENTARIO TAT'!J$1)</f>
        <v>0</v>
      </c>
      <c r="K770">
        <f>+SUMIFS(inv!$D$1:$D$1267,inv!$A$1:$A$1267,$B770,inv!$T$1:$T$1267,$A770,inv!$U$1:$U$1267,'DIAS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+SUMIFS(inv!$D$1:$D$1267,inv!$A$1:$A$1267,$B771,inv!$T$1:$T$1267,$A771,inv!$U$1:$U$1267,'DIAS DE INVENTARIO TAT'!E$1)</f>
        <v>0</v>
      </c>
      <c r="F771">
        <f>+SUMIFS(inv!$D$1:$D$1267,inv!$A$1:$A$1267,$B771,inv!$T$1:$T$1267,$A771,inv!$U$1:$U$1267,'DIAS DE INVENTARIO TAT'!F$1)</f>
        <v>0</v>
      </c>
      <c r="G771">
        <f>+SUMIFS(inv!$D$1:$D$1267,inv!$A$1:$A$1267,$B771,inv!$T$1:$T$1267,$A771,inv!$U$1:$U$1267,'DIAS DE INVENTARIO TAT'!G$1)</f>
        <v>0</v>
      </c>
      <c r="H771">
        <f>+SUMIFS(inv!$D$1:$D$1267,inv!$A$1:$A$1267,$B771,inv!$T$1:$T$1267,$A771,inv!$U$1:$U$1267,'DIAS DE INVENTARIO TAT'!H$1)</f>
        <v>0</v>
      </c>
      <c r="I771">
        <f>+SUMIFS(inv!$D$1:$D$1267,inv!$A$1:$A$1267,$B771,inv!$T$1:$T$1267,$A771,inv!$U$1:$U$1267,'DIAS DE INVENTARIO TAT'!I$1)</f>
        <v>0</v>
      </c>
      <c r="J771">
        <f>+SUMIFS(inv!$D$1:$D$1267,inv!$A$1:$A$1267,$B771,inv!$T$1:$T$1267,$A771,inv!$U$1:$U$1267,'DIAS DE INVENTARIO TAT'!J$1)</f>
        <v>0</v>
      </c>
      <c r="K771">
        <f>+SUMIFS(inv!$D$1:$D$1267,inv!$A$1:$A$1267,$B771,inv!$T$1:$T$1267,$A771,inv!$U$1:$U$1267,'DIAS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+SUMIFS(inv!$D$1:$D$1267,inv!$A$1:$A$1267,$B772,inv!$T$1:$T$1267,$A772,inv!$U$1:$U$1267,'DIAS DE INVENTARIO TAT'!E$1)</f>
        <v>0</v>
      </c>
      <c r="F772">
        <f>+SUMIFS(inv!$D$1:$D$1267,inv!$A$1:$A$1267,$B772,inv!$T$1:$T$1267,$A772,inv!$U$1:$U$1267,'DIAS DE INVENTARIO TAT'!F$1)</f>
        <v>0</v>
      </c>
      <c r="G772">
        <f>+SUMIFS(inv!$D$1:$D$1267,inv!$A$1:$A$1267,$B772,inv!$T$1:$T$1267,$A772,inv!$U$1:$U$1267,'DIAS DE INVENTARIO TAT'!G$1)</f>
        <v>0</v>
      </c>
      <c r="H772">
        <f>+SUMIFS(inv!$D$1:$D$1267,inv!$A$1:$A$1267,$B772,inv!$T$1:$T$1267,$A772,inv!$U$1:$U$1267,'DIAS DE INVENTARIO TAT'!H$1)</f>
        <v>0</v>
      </c>
      <c r="I772">
        <f>+SUMIFS(inv!$D$1:$D$1267,inv!$A$1:$A$1267,$B772,inv!$T$1:$T$1267,$A772,inv!$U$1:$U$1267,'DIAS DE INVENTARIO TAT'!I$1)</f>
        <v>0</v>
      </c>
      <c r="J772">
        <f>+SUMIFS(inv!$D$1:$D$1267,inv!$A$1:$A$1267,$B772,inv!$T$1:$T$1267,$A772,inv!$U$1:$U$1267,'DIAS DE INVENTARIO TAT'!J$1)</f>
        <v>0</v>
      </c>
      <c r="K772">
        <f>+SUMIFS(inv!$D$1:$D$1267,inv!$A$1:$A$1267,$B772,inv!$T$1:$T$1267,$A772,inv!$U$1:$U$1267,'DIAS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+SUMIFS(inv!$D$1:$D$1267,inv!$A$1:$A$1267,$B773,inv!$T$1:$T$1267,$A773,inv!$U$1:$U$1267,'DIAS DE INVENTARIO TAT'!E$1)</f>
        <v>0</v>
      </c>
      <c r="F773">
        <f>+SUMIFS(inv!$D$1:$D$1267,inv!$A$1:$A$1267,$B773,inv!$T$1:$T$1267,$A773,inv!$U$1:$U$1267,'DIAS DE INVENTARIO TAT'!F$1)</f>
        <v>0</v>
      </c>
      <c r="G773">
        <f>+SUMIFS(inv!$D$1:$D$1267,inv!$A$1:$A$1267,$B773,inv!$T$1:$T$1267,$A773,inv!$U$1:$U$1267,'DIAS DE INVENTARIO TAT'!G$1)</f>
        <v>0</v>
      </c>
      <c r="H773">
        <f>+SUMIFS(inv!$D$1:$D$1267,inv!$A$1:$A$1267,$B773,inv!$T$1:$T$1267,$A773,inv!$U$1:$U$1267,'DIAS DE INVENTARIO TAT'!H$1)</f>
        <v>0</v>
      </c>
      <c r="I773">
        <f>+SUMIFS(inv!$D$1:$D$1267,inv!$A$1:$A$1267,$B773,inv!$T$1:$T$1267,$A773,inv!$U$1:$U$1267,'DIAS DE INVENTARIO TAT'!I$1)</f>
        <v>0</v>
      </c>
      <c r="J773">
        <f>+SUMIFS(inv!$D$1:$D$1267,inv!$A$1:$A$1267,$B773,inv!$T$1:$T$1267,$A773,inv!$U$1:$U$1267,'DIAS DE INVENTARIO TAT'!J$1)</f>
        <v>0</v>
      </c>
      <c r="K773">
        <f>+SUMIFS(inv!$D$1:$D$1267,inv!$A$1:$A$1267,$B773,inv!$T$1:$T$1267,$A773,inv!$U$1:$U$1267,'DIAS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+SUMIFS(inv!$D$1:$D$1267,inv!$A$1:$A$1267,$B774,inv!$T$1:$T$1267,$A774,inv!$U$1:$U$1267,'DIAS DE INVENTARIO TAT'!E$1)</f>
        <v>0</v>
      </c>
      <c r="F774">
        <f>+SUMIFS(inv!$D$1:$D$1267,inv!$A$1:$A$1267,$B774,inv!$T$1:$T$1267,$A774,inv!$U$1:$U$1267,'DIAS DE INVENTARIO TAT'!F$1)</f>
        <v>0</v>
      </c>
      <c r="G774">
        <f>+SUMIFS(inv!$D$1:$D$1267,inv!$A$1:$A$1267,$B774,inv!$T$1:$T$1267,$A774,inv!$U$1:$U$1267,'DIAS DE INVENTARIO TAT'!G$1)</f>
        <v>0</v>
      </c>
      <c r="H774">
        <f>+SUMIFS(inv!$D$1:$D$1267,inv!$A$1:$A$1267,$B774,inv!$T$1:$T$1267,$A774,inv!$U$1:$U$1267,'DIAS DE INVENTARIO TAT'!H$1)</f>
        <v>0</v>
      </c>
      <c r="I774">
        <f>+SUMIFS(inv!$D$1:$D$1267,inv!$A$1:$A$1267,$B774,inv!$T$1:$T$1267,$A774,inv!$U$1:$U$1267,'DIAS DE INVENTARIO TAT'!I$1)</f>
        <v>0</v>
      </c>
      <c r="J774">
        <f>+SUMIFS(inv!$D$1:$D$1267,inv!$A$1:$A$1267,$B774,inv!$T$1:$T$1267,$A774,inv!$U$1:$U$1267,'DIAS DE INVENTARIO TAT'!J$1)</f>
        <v>0</v>
      </c>
      <c r="K774">
        <f>+SUMIFS(inv!$D$1:$D$1267,inv!$A$1:$A$1267,$B774,inv!$T$1:$T$1267,$A774,inv!$U$1:$U$1267,'DIAS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+SUMIFS(inv!$D$1:$D$1267,inv!$A$1:$A$1267,$B775,inv!$T$1:$T$1267,$A775,inv!$U$1:$U$1267,'DIAS DE INVENTARIO TAT'!E$1)</f>
        <v>0</v>
      </c>
      <c r="F775">
        <f>+SUMIFS(inv!$D$1:$D$1267,inv!$A$1:$A$1267,$B775,inv!$T$1:$T$1267,$A775,inv!$U$1:$U$1267,'DIAS DE INVENTARIO TAT'!F$1)</f>
        <v>0</v>
      </c>
      <c r="G775">
        <f>+SUMIFS(inv!$D$1:$D$1267,inv!$A$1:$A$1267,$B775,inv!$T$1:$T$1267,$A775,inv!$U$1:$U$1267,'DIAS DE INVENTARIO TAT'!G$1)</f>
        <v>0</v>
      </c>
      <c r="H775">
        <f>+SUMIFS(inv!$D$1:$D$1267,inv!$A$1:$A$1267,$B775,inv!$T$1:$T$1267,$A775,inv!$U$1:$U$1267,'DIAS DE INVENTARIO TAT'!H$1)</f>
        <v>0</v>
      </c>
      <c r="I775">
        <f>+SUMIFS(inv!$D$1:$D$1267,inv!$A$1:$A$1267,$B775,inv!$T$1:$T$1267,$A775,inv!$U$1:$U$1267,'DIAS DE INVENTARIO TAT'!I$1)</f>
        <v>0</v>
      </c>
      <c r="J775">
        <f>+SUMIFS(inv!$D$1:$D$1267,inv!$A$1:$A$1267,$B775,inv!$T$1:$T$1267,$A775,inv!$U$1:$U$1267,'DIAS DE INVENTARIO TAT'!J$1)</f>
        <v>0</v>
      </c>
      <c r="K775">
        <f>+SUMIFS(inv!$D$1:$D$1267,inv!$A$1:$A$1267,$B775,inv!$T$1:$T$1267,$A775,inv!$U$1:$U$1267,'DIAS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+SUMIFS(inv!$D$1:$D$1267,inv!$A$1:$A$1267,$B776,inv!$T$1:$T$1267,$A776,inv!$U$1:$U$1267,'DIAS DE INVENTARIO TAT'!E$1)</f>
        <v>0</v>
      </c>
      <c r="F776">
        <f>+SUMIFS(inv!$D$1:$D$1267,inv!$A$1:$A$1267,$B776,inv!$T$1:$T$1267,$A776,inv!$U$1:$U$1267,'DIAS DE INVENTARIO TAT'!F$1)</f>
        <v>0</v>
      </c>
      <c r="G776">
        <f>+SUMIFS(inv!$D$1:$D$1267,inv!$A$1:$A$1267,$B776,inv!$T$1:$T$1267,$A776,inv!$U$1:$U$1267,'DIAS DE INVENTARIO TAT'!G$1)</f>
        <v>0</v>
      </c>
      <c r="H776">
        <f>+SUMIFS(inv!$D$1:$D$1267,inv!$A$1:$A$1267,$B776,inv!$T$1:$T$1267,$A776,inv!$U$1:$U$1267,'DIAS DE INVENTARIO TAT'!H$1)</f>
        <v>0</v>
      </c>
      <c r="I776">
        <f>+SUMIFS(inv!$D$1:$D$1267,inv!$A$1:$A$1267,$B776,inv!$T$1:$T$1267,$A776,inv!$U$1:$U$1267,'DIAS DE INVENTARIO TAT'!I$1)</f>
        <v>0</v>
      </c>
      <c r="J776">
        <f>+SUMIFS(inv!$D$1:$D$1267,inv!$A$1:$A$1267,$B776,inv!$T$1:$T$1267,$A776,inv!$U$1:$U$1267,'DIAS DE INVENTARIO TAT'!J$1)</f>
        <v>0</v>
      </c>
      <c r="K776">
        <f>+SUMIFS(inv!$D$1:$D$1267,inv!$A$1:$A$1267,$B776,inv!$T$1:$T$1267,$A776,inv!$U$1:$U$1267,'DIAS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40</v>
      </c>
      <c r="E777">
        <f>+SUMIFS(inv!$D$1:$D$1267,inv!$A$1:$A$1267,$B777,inv!$T$1:$T$1267,$A777,inv!$U$1:$U$1267,'DIAS DE INVENTARIO TAT'!E$1)</f>
        <v>0</v>
      </c>
      <c r="F777">
        <f>+SUMIFS(inv!$D$1:$D$1267,inv!$A$1:$A$1267,$B777,inv!$T$1:$T$1267,$A777,inv!$U$1:$U$1267,'DIAS DE INVENTARIO TAT'!F$1)</f>
        <v>4</v>
      </c>
      <c r="G777">
        <f>+SUMIFS(inv!$D$1:$D$1267,inv!$A$1:$A$1267,$B777,inv!$T$1:$T$1267,$A777,inv!$U$1:$U$1267,'DIAS DE INVENTARIO TAT'!G$1)</f>
        <v>36</v>
      </c>
      <c r="H777">
        <f>+SUMIFS(inv!$D$1:$D$1267,inv!$A$1:$A$1267,$B777,inv!$T$1:$T$1267,$A777,inv!$U$1:$U$1267,'DIAS DE INVENTARIO TAT'!H$1)</f>
        <v>0</v>
      </c>
      <c r="I777">
        <f>+SUMIFS(inv!$D$1:$D$1267,inv!$A$1:$A$1267,$B777,inv!$T$1:$T$1267,$A777,inv!$U$1:$U$1267,'DIAS DE INVENTARIO TAT'!I$1)</f>
        <v>0</v>
      </c>
      <c r="J777">
        <f>+SUMIFS(inv!$D$1:$D$1267,inv!$A$1:$A$1267,$B777,inv!$T$1:$T$1267,$A777,inv!$U$1:$U$1267,'DIAS DE INVENTARIO TAT'!J$1)</f>
        <v>0</v>
      </c>
      <c r="K777">
        <f>+SUMIFS(inv!$D$1:$D$1267,inv!$A$1:$A$1267,$B777,inv!$T$1:$T$1267,$A777,inv!$U$1:$U$1267,'DIAS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+SUMIFS(inv!$D$1:$D$1267,inv!$A$1:$A$1267,$B778,inv!$T$1:$T$1267,$A778,inv!$U$1:$U$1267,'DIAS DE INVENTARIO TAT'!E$1)</f>
        <v>0</v>
      </c>
      <c r="F778">
        <f>+SUMIFS(inv!$D$1:$D$1267,inv!$A$1:$A$1267,$B778,inv!$T$1:$T$1267,$A778,inv!$U$1:$U$1267,'DIAS DE INVENTARIO TAT'!F$1)</f>
        <v>0</v>
      </c>
      <c r="G778">
        <f>+SUMIFS(inv!$D$1:$D$1267,inv!$A$1:$A$1267,$B778,inv!$T$1:$T$1267,$A778,inv!$U$1:$U$1267,'DIAS DE INVENTARIO TAT'!G$1)</f>
        <v>0</v>
      </c>
      <c r="H778">
        <f>+SUMIFS(inv!$D$1:$D$1267,inv!$A$1:$A$1267,$B778,inv!$T$1:$T$1267,$A778,inv!$U$1:$U$1267,'DIAS DE INVENTARIO TAT'!H$1)</f>
        <v>0</v>
      </c>
      <c r="I778">
        <f>+SUMIFS(inv!$D$1:$D$1267,inv!$A$1:$A$1267,$B778,inv!$T$1:$T$1267,$A778,inv!$U$1:$U$1267,'DIAS DE INVENTARIO TAT'!I$1)</f>
        <v>0</v>
      </c>
      <c r="J778">
        <f>+SUMIFS(inv!$D$1:$D$1267,inv!$A$1:$A$1267,$B778,inv!$T$1:$T$1267,$A778,inv!$U$1:$U$1267,'DIAS DE INVENTARIO TAT'!J$1)</f>
        <v>0</v>
      </c>
      <c r="K778">
        <f>+SUMIFS(inv!$D$1:$D$1267,inv!$A$1:$A$1267,$B778,inv!$T$1:$T$1267,$A778,inv!$U$1:$U$1267,'DIAS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+SUMIFS(inv!$D$1:$D$1267,inv!$A$1:$A$1267,$B779,inv!$T$1:$T$1267,$A779,inv!$U$1:$U$1267,'DIAS DE INVENTARIO TAT'!E$1)</f>
        <v>0</v>
      </c>
      <c r="F779">
        <f>+SUMIFS(inv!$D$1:$D$1267,inv!$A$1:$A$1267,$B779,inv!$T$1:$T$1267,$A779,inv!$U$1:$U$1267,'DIAS DE INVENTARIO TAT'!F$1)</f>
        <v>0</v>
      </c>
      <c r="G779">
        <f>+SUMIFS(inv!$D$1:$D$1267,inv!$A$1:$A$1267,$B779,inv!$T$1:$T$1267,$A779,inv!$U$1:$U$1267,'DIAS DE INVENTARIO TAT'!G$1)</f>
        <v>0</v>
      </c>
      <c r="H779">
        <f>+SUMIFS(inv!$D$1:$D$1267,inv!$A$1:$A$1267,$B779,inv!$T$1:$T$1267,$A779,inv!$U$1:$U$1267,'DIAS DE INVENTARIO TAT'!H$1)</f>
        <v>0</v>
      </c>
      <c r="I779">
        <f>+SUMIFS(inv!$D$1:$D$1267,inv!$A$1:$A$1267,$B779,inv!$T$1:$T$1267,$A779,inv!$U$1:$U$1267,'DIAS DE INVENTARIO TAT'!I$1)</f>
        <v>0</v>
      </c>
      <c r="J779">
        <f>+SUMIFS(inv!$D$1:$D$1267,inv!$A$1:$A$1267,$B779,inv!$T$1:$T$1267,$A779,inv!$U$1:$U$1267,'DIAS DE INVENTARIO TAT'!J$1)</f>
        <v>0</v>
      </c>
      <c r="K779">
        <f>+SUMIFS(inv!$D$1:$D$1267,inv!$A$1:$A$1267,$B779,inv!$T$1:$T$1267,$A779,inv!$U$1:$U$1267,'DIAS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+SUMIFS(inv!$D$1:$D$1267,inv!$A$1:$A$1267,$B780,inv!$T$1:$T$1267,$A780,inv!$U$1:$U$1267,'DIAS DE INVENTARIO TAT'!E$1)</f>
        <v>0</v>
      </c>
      <c r="F780">
        <f>+SUMIFS(inv!$D$1:$D$1267,inv!$A$1:$A$1267,$B780,inv!$T$1:$T$1267,$A780,inv!$U$1:$U$1267,'DIAS DE INVENTARIO TAT'!F$1)</f>
        <v>0</v>
      </c>
      <c r="G780">
        <f>+SUMIFS(inv!$D$1:$D$1267,inv!$A$1:$A$1267,$B780,inv!$T$1:$T$1267,$A780,inv!$U$1:$U$1267,'DIAS DE INVENTARIO TAT'!G$1)</f>
        <v>0</v>
      </c>
      <c r="H780">
        <f>+SUMIFS(inv!$D$1:$D$1267,inv!$A$1:$A$1267,$B780,inv!$T$1:$T$1267,$A780,inv!$U$1:$U$1267,'DIAS DE INVENTARIO TAT'!H$1)</f>
        <v>0</v>
      </c>
      <c r="I780">
        <f>+SUMIFS(inv!$D$1:$D$1267,inv!$A$1:$A$1267,$B780,inv!$T$1:$T$1267,$A780,inv!$U$1:$U$1267,'DIAS DE INVENTARIO TAT'!I$1)</f>
        <v>0</v>
      </c>
      <c r="J780">
        <f>+SUMIFS(inv!$D$1:$D$1267,inv!$A$1:$A$1267,$B780,inv!$T$1:$T$1267,$A780,inv!$U$1:$U$1267,'DIAS DE INVENTARIO TAT'!J$1)</f>
        <v>0</v>
      </c>
      <c r="K780">
        <f>+SUMIFS(inv!$D$1:$D$1267,inv!$A$1:$A$1267,$B780,inv!$T$1:$T$1267,$A780,inv!$U$1:$U$1267,'DIAS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+SUMIFS(inv!$D$1:$D$1267,inv!$A$1:$A$1267,$B781,inv!$T$1:$T$1267,$A781,inv!$U$1:$U$1267,'DIAS DE INVENTARIO TAT'!E$1)</f>
        <v>0</v>
      </c>
      <c r="F781">
        <f>+SUMIFS(inv!$D$1:$D$1267,inv!$A$1:$A$1267,$B781,inv!$T$1:$T$1267,$A781,inv!$U$1:$U$1267,'DIAS DE INVENTARIO TAT'!F$1)</f>
        <v>0</v>
      </c>
      <c r="G781">
        <f>+SUMIFS(inv!$D$1:$D$1267,inv!$A$1:$A$1267,$B781,inv!$T$1:$T$1267,$A781,inv!$U$1:$U$1267,'DIAS DE INVENTARIO TAT'!G$1)</f>
        <v>0</v>
      </c>
      <c r="H781">
        <f>+SUMIFS(inv!$D$1:$D$1267,inv!$A$1:$A$1267,$B781,inv!$T$1:$T$1267,$A781,inv!$U$1:$U$1267,'DIAS DE INVENTARIO TAT'!H$1)</f>
        <v>0</v>
      </c>
      <c r="I781">
        <f>+SUMIFS(inv!$D$1:$D$1267,inv!$A$1:$A$1267,$B781,inv!$T$1:$T$1267,$A781,inv!$U$1:$U$1267,'DIAS DE INVENTARIO TAT'!I$1)</f>
        <v>0</v>
      </c>
      <c r="J781">
        <f>+SUMIFS(inv!$D$1:$D$1267,inv!$A$1:$A$1267,$B781,inv!$T$1:$T$1267,$A781,inv!$U$1:$U$1267,'DIAS DE INVENTARIO TAT'!J$1)</f>
        <v>0</v>
      </c>
      <c r="K781">
        <f>+SUMIFS(inv!$D$1:$D$1267,inv!$A$1:$A$1267,$B781,inv!$T$1:$T$1267,$A781,inv!$U$1:$U$1267,'DIAS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+SUMIFS(inv!$D$1:$D$1267,inv!$A$1:$A$1267,$B782,inv!$T$1:$T$1267,$A782,inv!$U$1:$U$1267,'DIAS DE INVENTARIO TAT'!E$1)</f>
        <v>0</v>
      </c>
      <c r="F782">
        <f>+SUMIFS(inv!$D$1:$D$1267,inv!$A$1:$A$1267,$B782,inv!$T$1:$T$1267,$A782,inv!$U$1:$U$1267,'DIAS DE INVENTARIO TAT'!F$1)</f>
        <v>0</v>
      </c>
      <c r="G782">
        <f>+SUMIFS(inv!$D$1:$D$1267,inv!$A$1:$A$1267,$B782,inv!$T$1:$T$1267,$A782,inv!$U$1:$U$1267,'DIAS DE INVENTARIO TAT'!G$1)</f>
        <v>0</v>
      </c>
      <c r="H782">
        <f>+SUMIFS(inv!$D$1:$D$1267,inv!$A$1:$A$1267,$B782,inv!$T$1:$T$1267,$A782,inv!$U$1:$U$1267,'DIAS DE INVENTARIO TAT'!H$1)</f>
        <v>0</v>
      </c>
      <c r="I782">
        <f>+SUMIFS(inv!$D$1:$D$1267,inv!$A$1:$A$1267,$B782,inv!$T$1:$T$1267,$A782,inv!$U$1:$U$1267,'DIAS DE INVENTARIO TAT'!I$1)</f>
        <v>0</v>
      </c>
      <c r="J782">
        <f>+SUMIFS(inv!$D$1:$D$1267,inv!$A$1:$A$1267,$B782,inv!$T$1:$T$1267,$A782,inv!$U$1:$U$1267,'DIAS DE INVENTARIO TAT'!J$1)</f>
        <v>0</v>
      </c>
      <c r="K782">
        <f>+SUMIFS(inv!$D$1:$D$1267,inv!$A$1:$A$1267,$B782,inv!$T$1:$T$1267,$A782,inv!$U$1:$U$1267,'DIAS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+SUMIFS(inv!$D$1:$D$1267,inv!$A$1:$A$1267,$B783,inv!$T$1:$T$1267,$A783,inv!$U$1:$U$1267,'DIAS DE INVENTARIO TAT'!E$1)</f>
        <v>0</v>
      </c>
      <c r="F783">
        <f>+SUMIFS(inv!$D$1:$D$1267,inv!$A$1:$A$1267,$B783,inv!$T$1:$T$1267,$A783,inv!$U$1:$U$1267,'DIAS DE INVENTARIO TAT'!F$1)</f>
        <v>0</v>
      </c>
      <c r="G783">
        <f>+SUMIFS(inv!$D$1:$D$1267,inv!$A$1:$A$1267,$B783,inv!$T$1:$T$1267,$A783,inv!$U$1:$U$1267,'DIAS DE INVENTARIO TAT'!G$1)</f>
        <v>0</v>
      </c>
      <c r="H783">
        <f>+SUMIFS(inv!$D$1:$D$1267,inv!$A$1:$A$1267,$B783,inv!$T$1:$T$1267,$A783,inv!$U$1:$U$1267,'DIAS DE INVENTARIO TAT'!H$1)</f>
        <v>0</v>
      </c>
      <c r="I783">
        <f>+SUMIFS(inv!$D$1:$D$1267,inv!$A$1:$A$1267,$B783,inv!$T$1:$T$1267,$A783,inv!$U$1:$U$1267,'DIAS DE INVENTARIO TAT'!I$1)</f>
        <v>0</v>
      </c>
      <c r="J783">
        <f>+SUMIFS(inv!$D$1:$D$1267,inv!$A$1:$A$1267,$B783,inv!$T$1:$T$1267,$A783,inv!$U$1:$U$1267,'DIAS DE INVENTARIO TAT'!J$1)</f>
        <v>0</v>
      </c>
      <c r="K783">
        <f>+SUMIFS(inv!$D$1:$D$1267,inv!$A$1:$A$1267,$B783,inv!$T$1:$T$1267,$A783,inv!$U$1:$U$1267,'DIAS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+SUMIFS(inv!$D$1:$D$1267,inv!$A$1:$A$1267,$B784,inv!$T$1:$T$1267,$A784,inv!$U$1:$U$1267,'DIAS DE INVENTARIO TAT'!E$1)</f>
        <v>0</v>
      </c>
      <c r="F784">
        <f>+SUMIFS(inv!$D$1:$D$1267,inv!$A$1:$A$1267,$B784,inv!$T$1:$T$1267,$A784,inv!$U$1:$U$1267,'DIAS DE INVENTARIO TAT'!F$1)</f>
        <v>0</v>
      </c>
      <c r="G784">
        <f>+SUMIFS(inv!$D$1:$D$1267,inv!$A$1:$A$1267,$B784,inv!$T$1:$T$1267,$A784,inv!$U$1:$U$1267,'DIAS DE INVENTARIO TAT'!G$1)</f>
        <v>0</v>
      </c>
      <c r="H784">
        <f>+SUMIFS(inv!$D$1:$D$1267,inv!$A$1:$A$1267,$B784,inv!$T$1:$T$1267,$A784,inv!$U$1:$U$1267,'DIAS DE INVENTARIO TAT'!H$1)</f>
        <v>0</v>
      </c>
      <c r="I784">
        <f>+SUMIFS(inv!$D$1:$D$1267,inv!$A$1:$A$1267,$B784,inv!$T$1:$T$1267,$A784,inv!$U$1:$U$1267,'DIAS DE INVENTARIO TAT'!I$1)</f>
        <v>0</v>
      </c>
      <c r="J784">
        <f>+SUMIFS(inv!$D$1:$D$1267,inv!$A$1:$A$1267,$B784,inv!$T$1:$T$1267,$A784,inv!$U$1:$U$1267,'DIAS DE INVENTARIO TAT'!J$1)</f>
        <v>0</v>
      </c>
      <c r="K784">
        <f>+SUMIFS(inv!$D$1:$D$1267,inv!$A$1:$A$1267,$B784,inv!$T$1:$T$1267,$A784,inv!$U$1:$U$1267,'DIAS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+SUMIFS(inv!$D$1:$D$1267,inv!$A$1:$A$1267,$B785,inv!$T$1:$T$1267,$A785,inv!$U$1:$U$1267,'DIAS DE INVENTARIO TAT'!E$1)</f>
        <v>0</v>
      </c>
      <c r="F785">
        <f>+SUMIFS(inv!$D$1:$D$1267,inv!$A$1:$A$1267,$B785,inv!$T$1:$T$1267,$A785,inv!$U$1:$U$1267,'DIAS DE INVENTARIO TAT'!F$1)</f>
        <v>0</v>
      </c>
      <c r="G785">
        <f>+SUMIFS(inv!$D$1:$D$1267,inv!$A$1:$A$1267,$B785,inv!$T$1:$T$1267,$A785,inv!$U$1:$U$1267,'DIAS DE INVENTARIO TAT'!G$1)</f>
        <v>0</v>
      </c>
      <c r="H785">
        <f>+SUMIFS(inv!$D$1:$D$1267,inv!$A$1:$A$1267,$B785,inv!$T$1:$T$1267,$A785,inv!$U$1:$U$1267,'DIAS DE INVENTARIO TAT'!H$1)</f>
        <v>0</v>
      </c>
      <c r="I785">
        <f>+SUMIFS(inv!$D$1:$D$1267,inv!$A$1:$A$1267,$B785,inv!$T$1:$T$1267,$A785,inv!$U$1:$U$1267,'DIAS DE INVENTARIO TAT'!I$1)</f>
        <v>0</v>
      </c>
      <c r="J785">
        <f>+SUMIFS(inv!$D$1:$D$1267,inv!$A$1:$A$1267,$B785,inv!$T$1:$T$1267,$A785,inv!$U$1:$U$1267,'DIAS DE INVENTARIO TAT'!J$1)</f>
        <v>0</v>
      </c>
      <c r="K785">
        <f>+SUMIFS(inv!$D$1:$D$1267,inv!$A$1:$A$1267,$B785,inv!$T$1:$T$1267,$A785,inv!$U$1:$U$1267,'DIAS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+SUMIFS(inv!$D$1:$D$1267,inv!$A$1:$A$1267,$B786,inv!$T$1:$T$1267,$A786,inv!$U$1:$U$1267,'DIAS DE INVENTARIO TAT'!E$1)</f>
        <v>0</v>
      </c>
      <c r="F786">
        <f>+SUMIFS(inv!$D$1:$D$1267,inv!$A$1:$A$1267,$B786,inv!$T$1:$T$1267,$A786,inv!$U$1:$U$1267,'DIAS DE INVENTARIO TAT'!F$1)</f>
        <v>0</v>
      </c>
      <c r="G786">
        <f>+SUMIFS(inv!$D$1:$D$1267,inv!$A$1:$A$1267,$B786,inv!$T$1:$T$1267,$A786,inv!$U$1:$U$1267,'DIAS DE INVENTARIO TAT'!G$1)</f>
        <v>0</v>
      </c>
      <c r="H786">
        <f>+SUMIFS(inv!$D$1:$D$1267,inv!$A$1:$A$1267,$B786,inv!$T$1:$T$1267,$A786,inv!$U$1:$U$1267,'DIAS DE INVENTARIO TAT'!H$1)</f>
        <v>0</v>
      </c>
      <c r="I786">
        <f>+SUMIFS(inv!$D$1:$D$1267,inv!$A$1:$A$1267,$B786,inv!$T$1:$T$1267,$A786,inv!$U$1:$U$1267,'DIAS DE INVENTARIO TAT'!I$1)</f>
        <v>0</v>
      </c>
      <c r="J786">
        <f>+SUMIFS(inv!$D$1:$D$1267,inv!$A$1:$A$1267,$B786,inv!$T$1:$T$1267,$A786,inv!$U$1:$U$1267,'DIAS DE INVENTARIO TAT'!J$1)</f>
        <v>0</v>
      </c>
      <c r="K786">
        <f>+SUMIFS(inv!$D$1:$D$1267,inv!$A$1:$A$1267,$B786,inv!$T$1:$T$1267,$A786,inv!$U$1:$U$1267,'DIAS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+SUMIFS(inv!$D$1:$D$1267,inv!$A$1:$A$1267,$B787,inv!$T$1:$T$1267,$A787,inv!$U$1:$U$1267,'DIAS DE INVENTARIO TAT'!E$1)</f>
        <v>0</v>
      </c>
      <c r="F787">
        <f>+SUMIFS(inv!$D$1:$D$1267,inv!$A$1:$A$1267,$B787,inv!$T$1:$T$1267,$A787,inv!$U$1:$U$1267,'DIAS DE INVENTARIO TAT'!F$1)</f>
        <v>0</v>
      </c>
      <c r="G787">
        <f>+SUMIFS(inv!$D$1:$D$1267,inv!$A$1:$A$1267,$B787,inv!$T$1:$T$1267,$A787,inv!$U$1:$U$1267,'DIAS DE INVENTARIO TAT'!G$1)</f>
        <v>0</v>
      </c>
      <c r="H787">
        <f>+SUMIFS(inv!$D$1:$D$1267,inv!$A$1:$A$1267,$B787,inv!$T$1:$T$1267,$A787,inv!$U$1:$U$1267,'DIAS DE INVENTARIO TAT'!H$1)</f>
        <v>0</v>
      </c>
      <c r="I787">
        <f>+SUMIFS(inv!$D$1:$D$1267,inv!$A$1:$A$1267,$B787,inv!$T$1:$T$1267,$A787,inv!$U$1:$U$1267,'DIAS DE INVENTARIO TAT'!I$1)</f>
        <v>0</v>
      </c>
      <c r="J787">
        <f>+SUMIFS(inv!$D$1:$D$1267,inv!$A$1:$A$1267,$B787,inv!$T$1:$T$1267,$A787,inv!$U$1:$U$1267,'DIAS DE INVENTARIO TAT'!J$1)</f>
        <v>0</v>
      </c>
      <c r="K787">
        <f>+SUMIFS(inv!$D$1:$D$1267,inv!$A$1:$A$1267,$B787,inv!$T$1:$T$1267,$A787,inv!$U$1:$U$1267,'DIAS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+SUMIFS(inv!$D$1:$D$1267,inv!$A$1:$A$1267,$B788,inv!$T$1:$T$1267,$A788,inv!$U$1:$U$1267,'DIAS DE INVENTARIO TAT'!E$1)</f>
        <v>0</v>
      </c>
      <c r="F788">
        <f>+SUMIFS(inv!$D$1:$D$1267,inv!$A$1:$A$1267,$B788,inv!$T$1:$T$1267,$A788,inv!$U$1:$U$1267,'DIAS DE INVENTARIO TAT'!F$1)</f>
        <v>0</v>
      </c>
      <c r="G788">
        <f>+SUMIFS(inv!$D$1:$D$1267,inv!$A$1:$A$1267,$B788,inv!$T$1:$T$1267,$A788,inv!$U$1:$U$1267,'DIAS DE INVENTARIO TAT'!G$1)</f>
        <v>0</v>
      </c>
      <c r="H788">
        <f>+SUMIFS(inv!$D$1:$D$1267,inv!$A$1:$A$1267,$B788,inv!$T$1:$T$1267,$A788,inv!$U$1:$U$1267,'DIAS DE INVENTARIO TAT'!H$1)</f>
        <v>0</v>
      </c>
      <c r="I788">
        <f>+SUMIFS(inv!$D$1:$D$1267,inv!$A$1:$A$1267,$B788,inv!$T$1:$T$1267,$A788,inv!$U$1:$U$1267,'DIAS DE INVENTARIO TAT'!I$1)</f>
        <v>0</v>
      </c>
      <c r="J788">
        <f>+SUMIFS(inv!$D$1:$D$1267,inv!$A$1:$A$1267,$B788,inv!$T$1:$T$1267,$A788,inv!$U$1:$U$1267,'DIAS DE INVENTARIO TAT'!J$1)</f>
        <v>0</v>
      </c>
      <c r="K788">
        <f>+SUMIFS(inv!$D$1:$D$1267,inv!$A$1:$A$1267,$B788,inv!$T$1:$T$1267,$A788,inv!$U$1:$U$1267,'DIAS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+SUMIFS(inv!$D$1:$D$1267,inv!$A$1:$A$1267,$B789,inv!$T$1:$T$1267,$A789,inv!$U$1:$U$1267,'DIAS DE INVENTARIO TAT'!E$1)</f>
        <v>0</v>
      </c>
      <c r="F789">
        <f>+SUMIFS(inv!$D$1:$D$1267,inv!$A$1:$A$1267,$B789,inv!$T$1:$T$1267,$A789,inv!$U$1:$U$1267,'DIAS DE INVENTARIO TAT'!F$1)</f>
        <v>0</v>
      </c>
      <c r="G789">
        <f>+SUMIFS(inv!$D$1:$D$1267,inv!$A$1:$A$1267,$B789,inv!$T$1:$T$1267,$A789,inv!$U$1:$U$1267,'DIAS DE INVENTARIO TAT'!G$1)</f>
        <v>0</v>
      </c>
      <c r="H789">
        <f>+SUMIFS(inv!$D$1:$D$1267,inv!$A$1:$A$1267,$B789,inv!$T$1:$T$1267,$A789,inv!$U$1:$U$1267,'DIAS DE INVENTARIO TAT'!H$1)</f>
        <v>0</v>
      </c>
      <c r="I789">
        <f>+SUMIFS(inv!$D$1:$D$1267,inv!$A$1:$A$1267,$B789,inv!$T$1:$T$1267,$A789,inv!$U$1:$U$1267,'DIAS DE INVENTARIO TAT'!I$1)</f>
        <v>0</v>
      </c>
      <c r="J789">
        <f>+SUMIFS(inv!$D$1:$D$1267,inv!$A$1:$A$1267,$B789,inv!$T$1:$T$1267,$A789,inv!$U$1:$U$1267,'DIAS DE INVENTARIO TAT'!J$1)</f>
        <v>0</v>
      </c>
      <c r="K789">
        <f>+SUMIFS(inv!$D$1:$D$1267,inv!$A$1:$A$1267,$B789,inv!$T$1:$T$1267,$A789,inv!$U$1:$U$1267,'DIAS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+SUMIFS(inv!$D$1:$D$1267,inv!$A$1:$A$1267,$B790,inv!$T$1:$T$1267,$A790,inv!$U$1:$U$1267,'DIAS DE INVENTARIO TAT'!E$1)</f>
        <v>0</v>
      </c>
      <c r="F790">
        <f>+SUMIFS(inv!$D$1:$D$1267,inv!$A$1:$A$1267,$B790,inv!$T$1:$T$1267,$A790,inv!$U$1:$U$1267,'DIAS DE INVENTARIO TAT'!F$1)</f>
        <v>0</v>
      </c>
      <c r="G790">
        <f>+SUMIFS(inv!$D$1:$D$1267,inv!$A$1:$A$1267,$B790,inv!$T$1:$T$1267,$A790,inv!$U$1:$U$1267,'DIAS DE INVENTARIO TAT'!G$1)</f>
        <v>0</v>
      </c>
      <c r="H790">
        <f>+SUMIFS(inv!$D$1:$D$1267,inv!$A$1:$A$1267,$B790,inv!$T$1:$T$1267,$A790,inv!$U$1:$U$1267,'DIAS DE INVENTARIO TAT'!H$1)</f>
        <v>0</v>
      </c>
      <c r="I790">
        <f>+SUMIFS(inv!$D$1:$D$1267,inv!$A$1:$A$1267,$B790,inv!$T$1:$T$1267,$A790,inv!$U$1:$U$1267,'DIAS DE INVENTARIO TAT'!I$1)</f>
        <v>0</v>
      </c>
      <c r="J790">
        <f>+SUMIFS(inv!$D$1:$D$1267,inv!$A$1:$A$1267,$B790,inv!$T$1:$T$1267,$A790,inv!$U$1:$U$1267,'DIAS DE INVENTARIO TAT'!J$1)</f>
        <v>0</v>
      </c>
      <c r="K790">
        <f>+SUMIFS(inv!$D$1:$D$1267,inv!$A$1:$A$1267,$B790,inv!$T$1:$T$1267,$A790,inv!$U$1:$U$1267,'DIAS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+SUMIFS(inv!$D$1:$D$1267,inv!$A$1:$A$1267,$B791,inv!$T$1:$T$1267,$A791,inv!$U$1:$U$1267,'DIAS DE INVENTARIO TAT'!E$1)</f>
        <v>0</v>
      </c>
      <c r="F791">
        <f>+SUMIFS(inv!$D$1:$D$1267,inv!$A$1:$A$1267,$B791,inv!$T$1:$T$1267,$A791,inv!$U$1:$U$1267,'DIAS DE INVENTARIO TAT'!F$1)</f>
        <v>0</v>
      </c>
      <c r="G791">
        <f>+SUMIFS(inv!$D$1:$D$1267,inv!$A$1:$A$1267,$B791,inv!$T$1:$T$1267,$A791,inv!$U$1:$U$1267,'DIAS DE INVENTARIO TAT'!G$1)</f>
        <v>0</v>
      </c>
      <c r="H791">
        <f>+SUMIFS(inv!$D$1:$D$1267,inv!$A$1:$A$1267,$B791,inv!$T$1:$T$1267,$A791,inv!$U$1:$U$1267,'DIAS DE INVENTARIO TAT'!H$1)</f>
        <v>0</v>
      </c>
      <c r="I791">
        <f>+SUMIFS(inv!$D$1:$D$1267,inv!$A$1:$A$1267,$B791,inv!$T$1:$T$1267,$A791,inv!$U$1:$U$1267,'DIAS DE INVENTARIO TAT'!I$1)</f>
        <v>0</v>
      </c>
      <c r="J791">
        <f>+SUMIFS(inv!$D$1:$D$1267,inv!$A$1:$A$1267,$B791,inv!$T$1:$T$1267,$A791,inv!$U$1:$U$1267,'DIAS DE INVENTARIO TAT'!J$1)</f>
        <v>0</v>
      </c>
      <c r="K791">
        <f>+SUMIFS(inv!$D$1:$D$1267,inv!$A$1:$A$1267,$B791,inv!$T$1:$T$1267,$A791,inv!$U$1:$U$1267,'DIAS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+SUMIFS(inv!$D$1:$D$1267,inv!$A$1:$A$1267,$B792,inv!$T$1:$T$1267,$A792,inv!$U$1:$U$1267,'DIAS DE INVENTARIO TAT'!E$1)</f>
        <v>0</v>
      </c>
      <c r="F792">
        <f>+SUMIFS(inv!$D$1:$D$1267,inv!$A$1:$A$1267,$B792,inv!$T$1:$T$1267,$A792,inv!$U$1:$U$1267,'DIAS DE INVENTARIO TAT'!F$1)</f>
        <v>0</v>
      </c>
      <c r="G792">
        <f>+SUMIFS(inv!$D$1:$D$1267,inv!$A$1:$A$1267,$B792,inv!$T$1:$T$1267,$A792,inv!$U$1:$U$1267,'DIAS DE INVENTARIO TAT'!G$1)</f>
        <v>0</v>
      </c>
      <c r="H792">
        <f>+SUMIFS(inv!$D$1:$D$1267,inv!$A$1:$A$1267,$B792,inv!$T$1:$T$1267,$A792,inv!$U$1:$U$1267,'DIAS DE INVENTARIO TAT'!H$1)</f>
        <v>0</v>
      </c>
      <c r="I792">
        <f>+SUMIFS(inv!$D$1:$D$1267,inv!$A$1:$A$1267,$B792,inv!$T$1:$T$1267,$A792,inv!$U$1:$U$1267,'DIAS DE INVENTARIO TAT'!I$1)</f>
        <v>0</v>
      </c>
      <c r="J792">
        <f>+SUMIFS(inv!$D$1:$D$1267,inv!$A$1:$A$1267,$B792,inv!$T$1:$T$1267,$A792,inv!$U$1:$U$1267,'DIAS DE INVENTARIO TAT'!J$1)</f>
        <v>0</v>
      </c>
      <c r="K792">
        <f>+SUMIFS(inv!$D$1:$D$1267,inv!$A$1:$A$1267,$B792,inv!$T$1:$T$1267,$A792,inv!$U$1:$U$1267,'DIAS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+SUMIFS(inv!$D$1:$D$1267,inv!$A$1:$A$1267,$B793,inv!$T$1:$T$1267,$A793,inv!$U$1:$U$1267,'DIAS DE INVENTARIO TAT'!E$1)</f>
        <v>0</v>
      </c>
      <c r="F793">
        <f>+SUMIFS(inv!$D$1:$D$1267,inv!$A$1:$A$1267,$B793,inv!$T$1:$T$1267,$A793,inv!$U$1:$U$1267,'DIAS DE INVENTARIO TAT'!F$1)</f>
        <v>0</v>
      </c>
      <c r="G793">
        <f>+SUMIFS(inv!$D$1:$D$1267,inv!$A$1:$A$1267,$B793,inv!$T$1:$T$1267,$A793,inv!$U$1:$U$1267,'DIAS DE INVENTARIO TAT'!G$1)</f>
        <v>0</v>
      </c>
      <c r="H793">
        <f>+SUMIFS(inv!$D$1:$D$1267,inv!$A$1:$A$1267,$B793,inv!$T$1:$T$1267,$A793,inv!$U$1:$U$1267,'DIAS DE INVENTARIO TAT'!H$1)</f>
        <v>0</v>
      </c>
      <c r="I793">
        <f>+SUMIFS(inv!$D$1:$D$1267,inv!$A$1:$A$1267,$B793,inv!$T$1:$T$1267,$A793,inv!$U$1:$U$1267,'DIAS DE INVENTARIO TAT'!I$1)</f>
        <v>0</v>
      </c>
      <c r="J793">
        <f>+SUMIFS(inv!$D$1:$D$1267,inv!$A$1:$A$1267,$B793,inv!$T$1:$T$1267,$A793,inv!$U$1:$U$1267,'DIAS DE INVENTARIO TAT'!J$1)</f>
        <v>0</v>
      </c>
      <c r="K793">
        <f>+SUMIFS(inv!$D$1:$D$1267,inv!$A$1:$A$1267,$B793,inv!$T$1:$T$1267,$A793,inv!$U$1:$U$1267,'DIAS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+SUMIFS(inv!$D$1:$D$1267,inv!$A$1:$A$1267,$B794,inv!$T$1:$T$1267,$A794,inv!$U$1:$U$1267,'DIAS DE INVENTARIO TAT'!E$1)</f>
        <v>0</v>
      </c>
      <c r="F794">
        <f>+SUMIFS(inv!$D$1:$D$1267,inv!$A$1:$A$1267,$B794,inv!$T$1:$T$1267,$A794,inv!$U$1:$U$1267,'DIAS DE INVENTARIO TAT'!F$1)</f>
        <v>0</v>
      </c>
      <c r="G794">
        <f>+SUMIFS(inv!$D$1:$D$1267,inv!$A$1:$A$1267,$B794,inv!$T$1:$T$1267,$A794,inv!$U$1:$U$1267,'DIAS DE INVENTARIO TAT'!G$1)</f>
        <v>0</v>
      </c>
      <c r="H794">
        <f>+SUMIFS(inv!$D$1:$D$1267,inv!$A$1:$A$1267,$B794,inv!$T$1:$T$1267,$A794,inv!$U$1:$U$1267,'DIAS DE INVENTARIO TAT'!H$1)</f>
        <v>0</v>
      </c>
      <c r="I794">
        <f>+SUMIFS(inv!$D$1:$D$1267,inv!$A$1:$A$1267,$B794,inv!$T$1:$T$1267,$A794,inv!$U$1:$U$1267,'DIAS DE INVENTARIO TAT'!I$1)</f>
        <v>0</v>
      </c>
      <c r="J794">
        <f>+SUMIFS(inv!$D$1:$D$1267,inv!$A$1:$A$1267,$B794,inv!$T$1:$T$1267,$A794,inv!$U$1:$U$1267,'DIAS DE INVENTARIO TAT'!J$1)</f>
        <v>0</v>
      </c>
      <c r="K794">
        <f>+SUMIFS(inv!$D$1:$D$1267,inv!$A$1:$A$1267,$B794,inv!$T$1:$T$1267,$A794,inv!$U$1:$U$1267,'DIAS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+SUMIFS(inv!$D$1:$D$1267,inv!$A$1:$A$1267,$B795,inv!$T$1:$T$1267,$A795,inv!$U$1:$U$1267,'DIAS DE INVENTARIO TAT'!E$1)</f>
        <v>0</v>
      </c>
      <c r="F795">
        <f>+SUMIFS(inv!$D$1:$D$1267,inv!$A$1:$A$1267,$B795,inv!$T$1:$T$1267,$A795,inv!$U$1:$U$1267,'DIAS DE INVENTARIO TAT'!F$1)</f>
        <v>0</v>
      </c>
      <c r="G795">
        <f>+SUMIFS(inv!$D$1:$D$1267,inv!$A$1:$A$1267,$B795,inv!$T$1:$T$1267,$A795,inv!$U$1:$U$1267,'DIAS DE INVENTARIO TAT'!G$1)</f>
        <v>0</v>
      </c>
      <c r="H795">
        <f>+SUMIFS(inv!$D$1:$D$1267,inv!$A$1:$A$1267,$B795,inv!$T$1:$T$1267,$A795,inv!$U$1:$U$1267,'DIAS DE INVENTARIO TAT'!H$1)</f>
        <v>0</v>
      </c>
      <c r="I795">
        <f>+SUMIFS(inv!$D$1:$D$1267,inv!$A$1:$A$1267,$B795,inv!$T$1:$T$1267,$A795,inv!$U$1:$U$1267,'DIAS DE INVENTARIO TAT'!I$1)</f>
        <v>0</v>
      </c>
      <c r="J795">
        <f>+SUMIFS(inv!$D$1:$D$1267,inv!$A$1:$A$1267,$B795,inv!$T$1:$T$1267,$A795,inv!$U$1:$U$1267,'DIAS DE INVENTARIO TAT'!J$1)</f>
        <v>0</v>
      </c>
      <c r="K795">
        <f>+SUMIFS(inv!$D$1:$D$1267,inv!$A$1:$A$1267,$B795,inv!$T$1:$T$1267,$A795,inv!$U$1:$U$1267,'DIAS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+SUMIFS(inv!$D$1:$D$1267,inv!$A$1:$A$1267,$B796,inv!$T$1:$T$1267,$A796,inv!$U$1:$U$1267,'DIAS DE INVENTARIO TAT'!E$1)</f>
        <v>0</v>
      </c>
      <c r="F796">
        <f>+SUMIFS(inv!$D$1:$D$1267,inv!$A$1:$A$1267,$B796,inv!$T$1:$T$1267,$A796,inv!$U$1:$U$1267,'DIAS DE INVENTARIO TAT'!F$1)</f>
        <v>0</v>
      </c>
      <c r="G796">
        <f>+SUMIFS(inv!$D$1:$D$1267,inv!$A$1:$A$1267,$B796,inv!$T$1:$T$1267,$A796,inv!$U$1:$U$1267,'DIAS DE INVENTARIO TAT'!G$1)</f>
        <v>0</v>
      </c>
      <c r="H796">
        <f>+SUMIFS(inv!$D$1:$D$1267,inv!$A$1:$A$1267,$B796,inv!$T$1:$T$1267,$A796,inv!$U$1:$U$1267,'DIAS DE INVENTARIO TAT'!H$1)</f>
        <v>0</v>
      </c>
      <c r="I796">
        <f>+SUMIFS(inv!$D$1:$D$1267,inv!$A$1:$A$1267,$B796,inv!$T$1:$T$1267,$A796,inv!$U$1:$U$1267,'DIAS DE INVENTARIO TAT'!I$1)</f>
        <v>0</v>
      </c>
      <c r="J796">
        <f>+SUMIFS(inv!$D$1:$D$1267,inv!$A$1:$A$1267,$B796,inv!$T$1:$T$1267,$A796,inv!$U$1:$U$1267,'DIAS DE INVENTARIO TAT'!J$1)</f>
        <v>0</v>
      </c>
      <c r="K796">
        <f>+SUMIFS(inv!$D$1:$D$1267,inv!$A$1:$A$1267,$B796,inv!$T$1:$T$1267,$A796,inv!$U$1:$U$1267,'DIAS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+SUMIFS(inv!$D$1:$D$1267,inv!$A$1:$A$1267,$B797,inv!$T$1:$T$1267,$A797,inv!$U$1:$U$1267,'DIAS DE INVENTARIO TAT'!E$1)</f>
        <v>0</v>
      </c>
      <c r="F797">
        <f>+SUMIFS(inv!$D$1:$D$1267,inv!$A$1:$A$1267,$B797,inv!$T$1:$T$1267,$A797,inv!$U$1:$U$1267,'DIAS DE INVENTARIO TAT'!F$1)</f>
        <v>0</v>
      </c>
      <c r="G797">
        <f>+SUMIFS(inv!$D$1:$D$1267,inv!$A$1:$A$1267,$B797,inv!$T$1:$T$1267,$A797,inv!$U$1:$U$1267,'DIAS DE INVENTARIO TAT'!G$1)</f>
        <v>0</v>
      </c>
      <c r="H797">
        <f>+SUMIFS(inv!$D$1:$D$1267,inv!$A$1:$A$1267,$B797,inv!$T$1:$T$1267,$A797,inv!$U$1:$U$1267,'DIAS DE INVENTARIO TAT'!H$1)</f>
        <v>0</v>
      </c>
      <c r="I797">
        <f>+SUMIFS(inv!$D$1:$D$1267,inv!$A$1:$A$1267,$B797,inv!$T$1:$T$1267,$A797,inv!$U$1:$U$1267,'DIAS DE INVENTARIO TAT'!I$1)</f>
        <v>0</v>
      </c>
      <c r="J797">
        <f>+SUMIFS(inv!$D$1:$D$1267,inv!$A$1:$A$1267,$B797,inv!$T$1:$T$1267,$A797,inv!$U$1:$U$1267,'DIAS DE INVENTARIO TAT'!J$1)</f>
        <v>0</v>
      </c>
      <c r="K797">
        <f>+SUMIFS(inv!$D$1:$D$1267,inv!$A$1:$A$1267,$B797,inv!$T$1:$T$1267,$A797,inv!$U$1:$U$1267,'DIAS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+SUMIFS(inv!$D$1:$D$1267,inv!$A$1:$A$1267,$B798,inv!$T$1:$T$1267,$A798,inv!$U$1:$U$1267,'DIAS DE INVENTARIO TAT'!E$1)</f>
        <v>0</v>
      </c>
      <c r="F798">
        <f>+SUMIFS(inv!$D$1:$D$1267,inv!$A$1:$A$1267,$B798,inv!$T$1:$T$1267,$A798,inv!$U$1:$U$1267,'DIAS DE INVENTARIO TAT'!F$1)</f>
        <v>0</v>
      </c>
      <c r="G798">
        <f>+SUMIFS(inv!$D$1:$D$1267,inv!$A$1:$A$1267,$B798,inv!$T$1:$T$1267,$A798,inv!$U$1:$U$1267,'DIAS DE INVENTARIO TAT'!G$1)</f>
        <v>0</v>
      </c>
      <c r="H798">
        <f>+SUMIFS(inv!$D$1:$D$1267,inv!$A$1:$A$1267,$B798,inv!$T$1:$T$1267,$A798,inv!$U$1:$U$1267,'DIAS DE INVENTARIO TAT'!H$1)</f>
        <v>0</v>
      </c>
      <c r="I798">
        <f>+SUMIFS(inv!$D$1:$D$1267,inv!$A$1:$A$1267,$B798,inv!$T$1:$T$1267,$A798,inv!$U$1:$U$1267,'DIAS DE INVENTARIO TAT'!I$1)</f>
        <v>0</v>
      </c>
      <c r="J798">
        <f>+SUMIFS(inv!$D$1:$D$1267,inv!$A$1:$A$1267,$B798,inv!$T$1:$T$1267,$A798,inv!$U$1:$U$1267,'DIAS DE INVENTARIO TAT'!J$1)</f>
        <v>0</v>
      </c>
      <c r="K798">
        <f>+SUMIFS(inv!$D$1:$D$1267,inv!$A$1:$A$1267,$B798,inv!$T$1:$T$1267,$A798,inv!$U$1:$U$1267,'DIAS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+SUMIFS(inv!$D$1:$D$1267,inv!$A$1:$A$1267,$B799,inv!$T$1:$T$1267,$A799,inv!$U$1:$U$1267,'DIAS DE INVENTARIO TAT'!E$1)</f>
        <v>0</v>
      </c>
      <c r="F799">
        <f>+SUMIFS(inv!$D$1:$D$1267,inv!$A$1:$A$1267,$B799,inv!$T$1:$T$1267,$A799,inv!$U$1:$U$1267,'DIAS DE INVENTARIO TAT'!F$1)</f>
        <v>0</v>
      </c>
      <c r="G799">
        <f>+SUMIFS(inv!$D$1:$D$1267,inv!$A$1:$A$1267,$B799,inv!$T$1:$T$1267,$A799,inv!$U$1:$U$1267,'DIAS DE INVENTARIO TAT'!G$1)</f>
        <v>0</v>
      </c>
      <c r="H799">
        <f>+SUMIFS(inv!$D$1:$D$1267,inv!$A$1:$A$1267,$B799,inv!$T$1:$T$1267,$A799,inv!$U$1:$U$1267,'DIAS DE INVENTARIO TAT'!H$1)</f>
        <v>0</v>
      </c>
      <c r="I799">
        <f>+SUMIFS(inv!$D$1:$D$1267,inv!$A$1:$A$1267,$B799,inv!$T$1:$T$1267,$A799,inv!$U$1:$U$1267,'DIAS DE INVENTARIO TAT'!I$1)</f>
        <v>0</v>
      </c>
      <c r="J799">
        <f>+SUMIFS(inv!$D$1:$D$1267,inv!$A$1:$A$1267,$B799,inv!$T$1:$T$1267,$A799,inv!$U$1:$U$1267,'DIAS DE INVENTARIO TAT'!J$1)</f>
        <v>0</v>
      </c>
      <c r="K799">
        <f>+SUMIFS(inv!$D$1:$D$1267,inv!$A$1:$A$1267,$B799,inv!$T$1:$T$1267,$A799,inv!$U$1:$U$1267,'DIAS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+SUMIFS(inv!$D$1:$D$1267,inv!$A$1:$A$1267,$B800,inv!$T$1:$T$1267,$A800,inv!$U$1:$U$1267,'DIAS DE INVENTARIO TAT'!E$1)</f>
        <v>0</v>
      </c>
      <c r="F800">
        <f>+SUMIFS(inv!$D$1:$D$1267,inv!$A$1:$A$1267,$B800,inv!$T$1:$T$1267,$A800,inv!$U$1:$U$1267,'DIAS DE INVENTARIO TAT'!F$1)</f>
        <v>0</v>
      </c>
      <c r="G800">
        <f>+SUMIFS(inv!$D$1:$D$1267,inv!$A$1:$A$1267,$B800,inv!$T$1:$T$1267,$A800,inv!$U$1:$U$1267,'DIAS DE INVENTARIO TAT'!G$1)</f>
        <v>0</v>
      </c>
      <c r="H800">
        <f>+SUMIFS(inv!$D$1:$D$1267,inv!$A$1:$A$1267,$B800,inv!$T$1:$T$1267,$A800,inv!$U$1:$U$1267,'DIAS DE INVENTARIO TAT'!H$1)</f>
        <v>0</v>
      </c>
      <c r="I800">
        <f>+SUMIFS(inv!$D$1:$D$1267,inv!$A$1:$A$1267,$B800,inv!$T$1:$T$1267,$A800,inv!$U$1:$U$1267,'DIAS DE INVENTARIO TAT'!I$1)</f>
        <v>0</v>
      </c>
      <c r="J800">
        <f>+SUMIFS(inv!$D$1:$D$1267,inv!$A$1:$A$1267,$B800,inv!$T$1:$T$1267,$A800,inv!$U$1:$U$1267,'DIAS DE INVENTARIO TAT'!J$1)</f>
        <v>0</v>
      </c>
      <c r="K800">
        <f>+SUMIFS(inv!$D$1:$D$1267,inv!$A$1:$A$1267,$B800,inv!$T$1:$T$1267,$A800,inv!$U$1:$U$1267,'DIAS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+SUMIFS(inv!$D$1:$D$1267,inv!$A$1:$A$1267,$B801,inv!$T$1:$T$1267,$A801,inv!$U$1:$U$1267,'DIAS DE INVENTARIO TAT'!E$1)</f>
        <v>0</v>
      </c>
      <c r="F801">
        <f>+SUMIFS(inv!$D$1:$D$1267,inv!$A$1:$A$1267,$B801,inv!$T$1:$T$1267,$A801,inv!$U$1:$U$1267,'DIAS DE INVENTARIO TAT'!F$1)</f>
        <v>0</v>
      </c>
      <c r="G801">
        <f>+SUMIFS(inv!$D$1:$D$1267,inv!$A$1:$A$1267,$B801,inv!$T$1:$T$1267,$A801,inv!$U$1:$U$1267,'DIAS DE INVENTARIO TAT'!G$1)</f>
        <v>0</v>
      </c>
      <c r="H801">
        <f>+SUMIFS(inv!$D$1:$D$1267,inv!$A$1:$A$1267,$B801,inv!$T$1:$T$1267,$A801,inv!$U$1:$U$1267,'DIAS DE INVENTARIO TAT'!H$1)</f>
        <v>0</v>
      </c>
      <c r="I801">
        <f>+SUMIFS(inv!$D$1:$D$1267,inv!$A$1:$A$1267,$B801,inv!$T$1:$T$1267,$A801,inv!$U$1:$U$1267,'DIAS DE INVENTARIO TAT'!I$1)</f>
        <v>0</v>
      </c>
      <c r="J801">
        <f>+SUMIFS(inv!$D$1:$D$1267,inv!$A$1:$A$1267,$B801,inv!$T$1:$T$1267,$A801,inv!$U$1:$U$1267,'DIAS DE INVENTARIO TAT'!J$1)</f>
        <v>0</v>
      </c>
      <c r="K801">
        <f>+SUMIFS(inv!$D$1:$D$1267,inv!$A$1:$A$1267,$B801,inv!$T$1:$T$1267,$A801,inv!$U$1:$U$1267,'DIAS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+SUMIFS(inv!$D$1:$D$1267,inv!$A$1:$A$1267,$B802,inv!$T$1:$T$1267,$A802,inv!$U$1:$U$1267,'DIAS DE INVENTARIO TAT'!E$1)</f>
        <v>0</v>
      </c>
      <c r="F802">
        <f>+SUMIFS(inv!$D$1:$D$1267,inv!$A$1:$A$1267,$B802,inv!$T$1:$T$1267,$A802,inv!$U$1:$U$1267,'DIAS DE INVENTARIO TAT'!F$1)</f>
        <v>0</v>
      </c>
      <c r="G802">
        <f>+SUMIFS(inv!$D$1:$D$1267,inv!$A$1:$A$1267,$B802,inv!$T$1:$T$1267,$A802,inv!$U$1:$U$1267,'DIAS DE INVENTARIO TAT'!G$1)</f>
        <v>0</v>
      </c>
      <c r="H802">
        <f>+SUMIFS(inv!$D$1:$D$1267,inv!$A$1:$A$1267,$B802,inv!$T$1:$T$1267,$A802,inv!$U$1:$U$1267,'DIAS DE INVENTARIO TAT'!H$1)</f>
        <v>0</v>
      </c>
      <c r="I802">
        <f>+SUMIFS(inv!$D$1:$D$1267,inv!$A$1:$A$1267,$B802,inv!$T$1:$T$1267,$A802,inv!$U$1:$U$1267,'DIAS DE INVENTARIO TAT'!I$1)</f>
        <v>0</v>
      </c>
      <c r="J802">
        <f>+SUMIFS(inv!$D$1:$D$1267,inv!$A$1:$A$1267,$B802,inv!$T$1:$T$1267,$A802,inv!$U$1:$U$1267,'DIAS DE INVENTARIO TAT'!J$1)</f>
        <v>0</v>
      </c>
      <c r="K802">
        <f>+SUMIFS(inv!$D$1:$D$1267,inv!$A$1:$A$1267,$B802,inv!$T$1:$T$1267,$A802,inv!$U$1:$U$1267,'DIAS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+SUMIFS(inv!$D$1:$D$1267,inv!$A$1:$A$1267,$B803,inv!$T$1:$T$1267,$A803,inv!$U$1:$U$1267,'DIAS DE INVENTARIO TAT'!E$1)</f>
        <v>0</v>
      </c>
      <c r="F803">
        <f>+SUMIFS(inv!$D$1:$D$1267,inv!$A$1:$A$1267,$B803,inv!$T$1:$T$1267,$A803,inv!$U$1:$U$1267,'DIAS DE INVENTARIO TAT'!F$1)</f>
        <v>0</v>
      </c>
      <c r="G803">
        <f>+SUMIFS(inv!$D$1:$D$1267,inv!$A$1:$A$1267,$B803,inv!$T$1:$T$1267,$A803,inv!$U$1:$U$1267,'DIAS DE INVENTARIO TAT'!G$1)</f>
        <v>0</v>
      </c>
      <c r="H803">
        <f>+SUMIFS(inv!$D$1:$D$1267,inv!$A$1:$A$1267,$B803,inv!$T$1:$T$1267,$A803,inv!$U$1:$U$1267,'DIAS DE INVENTARIO TAT'!H$1)</f>
        <v>0</v>
      </c>
      <c r="I803">
        <f>+SUMIFS(inv!$D$1:$D$1267,inv!$A$1:$A$1267,$B803,inv!$T$1:$T$1267,$A803,inv!$U$1:$U$1267,'DIAS DE INVENTARIO TAT'!I$1)</f>
        <v>0</v>
      </c>
      <c r="J803">
        <f>+SUMIFS(inv!$D$1:$D$1267,inv!$A$1:$A$1267,$B803,inv!$T$1:$T$1267,$A803,inv!$U$1:$U$1267,'DIAS DE INVENTARIO TAT'!J$1)</f>
        <v>0</v>
      </c>
      <c r="K803">
        <f>+SUMIFS(inv!$D$1:$D$1267,inv!$A$1:$A$1267,$B803,inv!$T$1:$T$1267,$A803,inv!$U$1:$U$1267,'DIAS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+SUMIFS(inv!$D$1:$D$1267,inv!$A$1:$A$1267,$B804,inv!$T$1:$T$1267,$A804,inv!$U$1:$U$1267,'DIAS DE INVENTARIO TAT'!E$1)</f>
        <v>0</v>
      </c>
      <c r="F804">
        <f>+SUMIFS(inv!$D$1:$D$1267,inv!$A$1:$A$1267,$B804,inv!$T$1:$T$1267,$A804,inv!$U$1:$U$1267,'DIAS DE INVENTARIO TAT'!F$1)</f>
        <v>0</v>
      </c>
      <c r="G804">
        <f>+SUMIFS(inv!$D$1:$D$1267,inv!$A$1:$A$1267,$B804,inv!$T$1:$T$1267,$A804,inv!$U$1:$U$1267,'DIAS DE INVENTARIO TAT'!G$1)</f>
        <v>0</v>
      </c>
      <c r="H804">
        <f>+SUMIFS(inv!$D$1:$D$1267,inv!$A$1:$A$1267,$B804,inv!$T$1:$T$1267,$A804,inv!$U$1:$U$1267,'DIAS DE INVENTARIO TAT'!H$1)</f>
        <v>0</v>
      </c>
      <c r="I804">
        <f>+SUMIFS(inv!$D$1:$D$1267,inv!$A$1:$A$1267,$B804,inv!$T$1:$T$1267,$A804,inv!$U$1:$U$1267,'DIAS DE INVENTARIO TAT'!I$1)</f>
        <v>0</v>
      </c>
      <c r="J804">
        <f>+SUMIFS(inv!$D$1:$D$1267,inv!$A$1:$A$1267,$B804,inv!$T$1:$T$1267,$A804,inv!$U$1:$U$1267,'DIAS DE INVENTARIO TAT'!J$1)</f>
        <v>0</v>
      </c>
      <c r="K804">
        <f>+SUMIFS(inv!$D$1:$D$1267,inv!$A$1:$A$1267,$B804,inv!$T$1:$T$1267,$A804,inv!$U$1:$U$1267,'DIAS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+SUMIFS(inv!$D$1:$D$1267,inv!$A$1:$A$1267,$B805,inv!$T$1:$T$1267,$A805,inv!$U$1:$U$1267,'DIAS DE INVENTARIO TAT'!E$1)</f>
        <v>0</v>
      </c>
      <c r="F805">
        <f>+SUMIFS(inv!$D$1:$D$1267,inv!$A$1:$A$1267,$B805,inv!$T$1:$T$1267,$A805,inv!$U$1:$U$1267,'DIAS DE INVENTARIO TAT'!F$1)</f>
        <v>0</v>
      </c>
      <c r="G805">
        <f>+SUMIFS(inv!$D$1:$D$1267,inv!$A$1:$A$1267,$B805,inv!$T$1:$T$1267,$A805,inv!$U$1:$U$1267,'DIAS DE INVENTARIO TAT'!G$1)</f>
        <v>0</v>
      </c>
      <c r="H805">
        <f>+SUMIFS(inv!$D$1:$D$1267,inv!$A$1:$A$1267,$B805,inv!$T$1:$T$1267,$A805,inv!$U$1:$U$1267,'DIAS DE INVENTARIO TAT'!H$1)</f>
        <v>0</v>
      </c>
      <c r="I805">
        <f>+SUMIFS(inv!$D$1:$D$1267,inv!$A$1:$A$1267,$B805,inv!$T$1:$T$1267,$A805,inv!$U$1:$U$1267,'DIAS DE INVENTARIO TAT'!I$1)</f>
        <v>0</v>
      </c>
      <c r="J805">
        <f>+SUMIFS(inv!$D$1:$D$1267,inv!$A$1:$A$1267,$B805,inv!$T$1:$T$1267,$A805,inv!$U$1:$U$1267,'DIAS DE INVENTARIO TAT'!J$1)</f>
        <v>0</v>
      </c>
      <c r="K805">
        <f>+SUMIFS(inv!$D$1:$D$1267,inv!$A$1:$A$1267,$B805,inv!$T$1:$T$1267,$A805,inv!$U$1:$U$1267,'DIAS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+SUMIFS(inv!$D$1:$D$1267,inv!$A$1:$A$1267,$B806,inv!$T$1:$T$1267,$A806,inv!$U$1:$U$1267,'DIAS DE INVENTARIO TAT'!E$1)</f>
        <v>0</v>
      </c>
      <c r="F806">
        <f>+SUMIFS(inv!$D$1:$D$1267,inv!$A$1:$A$1267,$B806,inv!$T$1:$T$1267,$A806,inv!$U$1:$U$1267,'DIAS DE INVENTARIO TAT'!F$1)</f>
        <v>0</v>
      </c>
      <c r="G806">
        <f>+SUMIFS(inv!$D$1:$D$1267,inv!$A$1:$A$1267,$B806,inv!$T$1:$T$1267,$A806,inv!$U$1:$U$1267,'DIAS DE INVENTARIO TAT'!G$1)</f>
        <v>0</v>
      </c>
      <c r="H806">
        <f>+SUMIFS(inv!$D$1:$D$1267,inv!$A$1:$A$1267,$B806,inv!$T$1:$T$1267,$A806,inv!$U$1:$U$1267,'DIAS DE INVENTARIO TAT'!H$1)</f>
        <v>0</v>
      </c>
      <c r="I806">
        <f>+SUMIFS(inv!$D$1:$D$1267,inv!$A$1:$A$1267,$B806,inv!$T$1:$T$1267,$A806,inv!$U$1:$U$1267,'DIAS DE INVENTARIO TAT'!I$1)</f>
        <v>0</v>
      </c>
      <c r="J806">
        <f>+SUMIFS(inv!$D$1:$D$1267,inv!$A$1:$A$1267,$B806,inv!$T$1:$T$1267,$A806,inv!$U$1:$U$1267,'DIAS DE INVENTARIO TAT'!J$1)</f>
        <v>0</v>
      </c>
      <c r="K806">
        <f>+SUMIFS(inv!$D$1:$D$1267,inv!$A$1:$A$1267,$B806,inv!$T$1:$T$1267,$A806,inv!$U$1:$U$1267,'DIAS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+SUMIFS(inv!$D$1:$D$1267,inv!$A$1:$A$1267,$B807,inv!$T$1:$T$1267,$A807,inv!$U$1:$U$1267,'DIAS DE INVENTARIO TAT'!E$1)</f>
        <v>0</v>
      </c>
      <c r="F807">
        <f>+SUMIFS(inv!$D$1:$D$1267,inv!$A$1:$A$1267,$B807,inv!$T$1:$T$1267,$A807,inv!$U$1:$U$1267,'DIAS DE INVENTARIO TAT'!F$1)</f>
        <v>0</v>
      </c>
      <c r="G807">
        <f>+SUMIFS(inv!$D$1:$D$1267,inv!$A$1:$A$1267,$B807,inv!$T$1:$T$1267,$A807,inv!$U$1:$U$1267,'DIAS DE INVENTARIO TAT'!G$1)</f>
        <v>0</v>
      </c>
      <c r="H807">
        <f>+SUMIFS(inv!$D$1:$D$1267,inv!$A$1:$A$1267,$B807,inv!$T$1:$T$1267,$A807,inv!$U$1:$U$1267,'DIAS DE INVENTARIO TAT'!H$1)</f>
        <v>0</v>
      </c>
      <c r="I807">
        <f>+SUMIFS(inv!$D$1:$D$1267,inv!$A$1:$A$1267,$B807,inv!$T$1:$T$1267,$A807,inv!$U$1:$U$1267,'DIAS DE INVENTARIO TAT'!I$1)</f>
        <v>0</v>
      </c>
      <c r="J807">
        <f>+SUMIFS(inv!$D$1:$D$1267,inv!$A$1:$A$1267,$B807,inv!$T$1:$T$1267,$A807,inv!$U$1:$U$1267,'DIAS DE INVENTARIO TAT'!J$1)</f>
        <v>0</v>
      </c>
      <c r="K807">
        <f>+SUMIFS(inv!$D$1:$D$1267,inv!$A$1:$A$1267,$B807,inv!$T$1:$T$1267,$A807,inv!$U$1:$U$1267,'DIAS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+SUMIFS(inv!$D$1:$D$1267,inv!$A$1:$A$1267,$B808,inv!$T$1:$T$1267,$A808,inv!$U$1:$U$1267,'DIAS DE INVENTARIO TAT'!E$1)</f>
        <v>0</v>
      </c>
      <c r="F808">
        <f>+SUMIFS(inv!$D$1:$D$1267,inv!$A$1:$A$1267,$B808,inv!$T$1:$T$1267,$A808,inv!$U$1:$U$1267,'DIAS DE INVENTARIO TAT'!F$1)</f>
        <v>0</v>
      </c>
      <c r="G808">
        <f>+SUMIFS(inv!$D$1:$D$1267,inv!$A$1:$A$1267,$B808,inv!$T$1:$T$1267,$A808,inv!$U$1:$U$1267,'DIAS DE INVENTARIO TAT'!G$1)</f>
        <v>0</v>
      </c>
      <c r="H808">
        <f>+SUMIFS(inv!$D$1:$D$1267,inv!$A$1:$A$1267,$B808,inv!$T$1:$T$1267,$A808,inv!$U$1:$U$1267,'DIAS DE INVENTARIO TAT'!H$1)</f>
        <v>0</v>
      </c>
      <c r="I808">
        <f>+SUMIFS(inv!$D$1:$D$1267,inv!$A$1:$A$1267,$B808,inv!$T$1:$T$1267,$A808,inv!$U$1:$U$1267,'DIAS DE INVENTARIO TAT'!I$1)</f>
        <v>0</v>
      </c>
      <c r="J808">
        <f>+SUMIFS(inv!$D$1:$D$1267,inv!$A$1:$A$1267,$B808,inv!$T$1:$T$1267,$A808,inv!$U$1:$U$1267,'DIAS DE INVENTARIO TAT'!J$1)</f>
        <v>0</v>
      </c>
      <c r="K808">
        <f>+SUMIFS(inv!$D$1:$D$1267,inv!$A$1:$A$1267,$B808,inv!$T$1:$T$1267,$A808,inv!$U$1:$U$1267,'DIAS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+SUMIFS(inv!$D$1:$D$1267,inv!$A$1:$A$1267,$B809,inv!$T$1:$T$1267,$A809,inv!$U$1:$U$1267,'DIAS DE INVENTARIO TAT'!E$1)</f>
        <v>0</v>
      </c>
      <c r="F809">
        <f>+SUMIFS(inv!$D$1:$D$1267,inv!$A$1:$A$1267,$B809,inv!$T$1:$T$1267,$A809,inv!$U$1:$U$1267,'DIAS DE INVENTARIO TAT'!F$1)</f>
        <v>0</v>
      </c>
      <c r="G809">
        <f>+SUMIFS(inv!$D$1:$D$1267,inv!$A$1:$A$1267,$B809,inv!$T$1:$T$1267,$A809,inv!$U$1:$U$1267,'DIAS DE INVENTARIO TAT'!G$1)</f>
        <v>0</v>
      </c>
      <c r="H809">
        <f>+SUMIFS(inv!$D$1:$D$1267,inv!$A$1:$A$1267,$B809,inv!$T$1:$T$1267,$A809,inv!$U$1:$U$1267,'DIAS DE INVENTARIO TAT'!H$1)</f>
        <v>0</v>
      </c>
      <c r="I809">
        <f>+SUMIFS(inv!$D$1:$D$1267,inv!$A$1:$A$1267,$B809,inv!$T$1:$T$1267,$A809,inv!$U$1:$U$1267,'DIAS DE INVENTARIO TAT'!I$1)</f>
        <v>0</v>
      </c>
      <c r="J809">
        <f>+SUMIFS(inv!$D$1:$D$1267,inv!$A$1:$A$1267,$B809,inv!$T$1:$T$1267,$A809,inv!$U$1:$U$1267,'DIAS DE INVENTARIO TAT'!J$1)</f>
        <v>0</v>
      </c>
      <c r="K809">
        <f>+SUMIFS(inv!$D$1:$D$1267,inv!$A$1:$A$1267,$B809,inv!$T$1:$T$1267,$A809,inv!$U$1:$U$1267,'DIAS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+SUMIFS(inv!$D$1:$D$1267,inv!$A$1:$A$1267,$B810,inv!$T$1:$T$1267,$A810,inv!$U$1:$U$1267,'DIAS DE INVENTARIO TAT'!E$1)</f>
        <v>0</v>
      </c>
      <c r="F810">
        <f>+SUMIFS(inv!$D$1:$D$1267,inv!$A$1:$A$1267,$B810,inv!$T$1:$T$1267,$A810,inv!$U$1:$U$1267,'DIAS DE INVENTARIO TAT'!F$1)</f>
        <v>0</v>
      </c>
      <c r="G810">
        <f>+SUMIFS(inv!$D$1:$D$1267,inv!$A$1:$A$1267,$B810,inv!$T$1:$T$1267,$A810,inv!$U$1:$U$1267,'DIAS DE INVENTARIO TAT'!G$1)</f>
        <v>0</v>
      </c>
      <c r="H810">
        <f>+SUMIFS(inv!$D$1:$D$1267,inv!$A$1:$A$1267,$B810,inv!$T$1:$T$1267,$A810,inv!$U$1:$U$1267,'DIAS DE INVENTARIO TAT'!H$1)</f>
        <v>0</v>
      </c>
      <c r="I810">
        <f>+SUMIFS(inv!$D$1:$D$1267,inv!$A$1:$A$1267,$B810,inv!$T$1:$T$1267,$A810,inv!$U$1:$U$1267,'DIAS DE INVENTARIO TAT'!I$1)</f>
        <v>0</v>
      </c>
      <c r="J810">
        <f>+SUMIFS(inv!$D$1:$D$1267,inv!$A$1:$A$1267,$B810,inv!$T$1:$T$1267,$A810,inv!$U$1:$U$1267,'DIAS DE INVENTARIO TAT'!J$1)</f>
        <v>0</v>
      </c>
      <c r="K810">
        <f>+SUMIFS(inv!$D$1:$D$1267,inv!$A$1:$A$1267,$B810,inv!$T$1:$T$1267,$A810,inv!$U$1:$U$1267,'DIAS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+SUMIFS(inv!$D$1:$D$1267,inv!$A$1:$A$1267,$B811,inv!$T$1:$T$1267,$A811,inv!$U$1:$U$1267,'DIAS DE INVENTARIO TAT'!E$1)</f>
        <v>0</v>
      </c>
      <c r="F811">
        <f>+SUMIFS(inv!$D$1:$D$1267,inv!$A$1:$A$1267,$B811,inv!$T$1:$T$1267,$A811,inv!$U$1:$U$1267,'DIAS DE INVENTARIO TAT'!F$1)</f>
        <v>0</v>
      </c>
      <c r="G811">
        <f>+SUMIFS(inv!$D$1:$D$1267,inv!$A$1:$A$1267,$B811,inv!$T$1:$T$1267,$A811,inv!$U$1:$U$1267,'DIAS DE INVENTARIO TAT'!G$1)</f>
        <v>0</v>
      </c>
      <c r="H811">
        <f>+SUMIFS(inv!$D$1:$D$1267,inv!$A$1:$A$1267,$B811,inv!$T$1:$T$1267,$A811,inv!$U$1:$U$1267,'DIAS DE INVENTARIO TAT'!H$1)</f>
        <v>0</v>
      </c>
      <c r="I811">
        <f>+SUMIFS(inv!$D$1:$D$1267,inv!$A$1:$A$1267,$B811,inv!$T$1:$T$1267,$A811,inv!$U$1:$U$1267,'DIAS DE INVENTARIO TAT'!I$1)</f>
        <v>0</v>
      </c>
      <c r="J811">
        <f>+SUMIFS(inv!$D$1:$D$1267,inv!$A$1:$A$1267,$B811,inv!$T$1:$T$1267,$A811,inv!$U$1:$U$1267,'DIAS DE INVENTARIO TAT'!J$1)</f>
        <v>0</v>
      </c>
      <c r="K811">
        <f>+SUMIFS(inv!$D$1:$D$1267,inv!$A$1:$A$1267,$B811,inv!$T$1:$T$1267,$A811,inv!$U$1:$U$1267,'DIAS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+SUMIFS(inv!$D$1:$D$1267,inv!$A$1:$A$1267,$B812,inv!$T$1:$T$1267,$A812,inv!$U$1:$U$1267,'DIAS DE INVENTARIO TAT'!E$1)</f>
        <v>0</v>
      </c>
      <c r="F812">
        <f>+SUMIFS(inv!$D$1:$D$1267,inv!$A$1:$A$1267,$B812,inv!$T$1:$T$1267,$A812,inv!$U$1:$U$1267,'DIAS DE INVENTARIO TAT'!F$1)</f>
        <v>0</v>
      </c>
      <c r="G812">
        <f>+SUMIFS(inv!$D$1:$D$1267,inv!$A$1:$A$1267,$B812,inv!$T$1:$T$1267,$A812,inv!$U$1:$U$1267,'DIAS DE INVENTARIO TAT'!G$1)</f>
        <v>0</v>
      </c>
      <c r="H812">
        <f>+SUMIFS(inv!$D$1:$D$1267,inv!$A$1:$A$1267,$B812,inv!$T$1:$T$1267,$A812,inv!$U$1:$U$1267,'DIAS DE INVENTARIO TAT'!H$1)</f>
        <v>0</v>
      </c>
      <c r="I812">
        <f>+SUMIFS(inv!$D$1:$D$1267,inv!$A$1:$A$1267,$B812,inv!$T$1:$T$1267,$A812,inv!$U$1:$U$1267,'DIAS DE INVENTARIO TAT'!I$1)</f>
        <v>0</v>
      </c>
      <c r="J812">
        <f>+SUMIFS(inv!$D$1:$D$1267,inv!$A$1:$A$1267,$B812,inv!$T$1:$T$1267,$A812,inv!$U$1:$U$1267,'DIAS DE INVENTARIO TAT'!J$1)</f>
        <v>0</v>
      </c>
      <c r="K812">
        <f>+SUMIFS(inv!$D$1:$D$1267,inv!$A$1:$A$1267,$B812,inv!$T$1:$T$1267,$A812,inv!$U$1:$U$1267,'DIAS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+SUMIFS(inv!$D$1:$D$1267,inv!$A$1:$A$1267,$B813,inv!$T$1:$T$1267,$A813,inv!$U$1:$U$1267,'DIAS DE INVENTARIO TAT'!E$1)</f>
        <v>0</v>
      </c>
      <c r="F813">
        <f>+SUMIFS(inv!$D$1:$D$1267,inv!$A$1:$A$1267,$B813,inv!$T$1:$T$1267,$A813,inv!$U$1:$U$1267,'DIAS DE INVENTARIO TAT'!F$1)</f>
        <v>0</v>
      </c>
      <c r="G813">
        <f>+SUMIFS(inv!$D$1:$D$1267,inv!$A$1:$A$1267,$B813,inv!$T$1:$T$1267,$A813,inv!$U$1:$U$1267,'DIAS DE INVENTARIO TAT'!G$1)</f>
        <v>0</v>
      </c>
      <c r="H813">
        <f>+SUMIFS(inv!$D$1:$D$1267,inv!$A$1:$A$1267,$B813,inv!$T$1:$T$1267,$A813,inv!$U$1:$U$1267,'DIAS DE INVENTARIO TAT'!H$1)</f>
        <v>0</v>
      </c>
      <c r="I813">
        <f>+SUMIFS(inv!$D$1:$D$1267,inv!$A$1:$A$1267,$B813,inv!$T$1:$T$1267,$A813,inv!$U$1:$U$1267,'DIAS DE INVENTARIO TAT'!I$1)</f>
        <v>0</v>
      </c>
      <c r="J813">
        <f>+SUMIFS(inv!$D$1:$D$1267,inv!$A$1:$A$1267,$B813,inv!$T$1:$T$1267,$A813,inv!$U$1:$U$1267,'DIAS DE INVENTARIO TAT'!J$1)</f>
        <v>0</v>
      </c>
      <c r="K813">
        <f>+SUMIFS(inv!$D$1:$D$1267,inv!$A$1:$A$1267,$B813,inv!$T$1:$T$1267,$A813,inv!$U$1:$U$1267,'DIAS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+SUMIFS(inv!$D$1:$D$1267,inv!$A$1:$A$1267,$B814,inv!$T$1:$T$1267,$A814,inv!$U$1:$U$1267,'DIAS DE INVENTARIO TAT'!E$1)</f>
        <v>0</v>
      </c>
      <c r="F814">
        <f>+SUMIFS(inv!$D$1:$D$1267,inv!$A$1:$A$1267,$B814,inv!$T$1:$T$1267,$A814,inv!$U$1:$U$1267,'DIAS DE INVENTARIO TAT'!F$1)</f>
        <v>0</v>
      </c>
      <c r="G814">
        <f>+SUMIFS(inv!$D$1:$D$1267,inv!$A$1:$A$1267,$B814,inv!$T$1:$T$1267,$A814,inv!$U$1:$U$1267,'DIAS DE INVENTARIO TAT'!G$1)</f>
        <v>0</v>
      </c>
      <c r="H814">
        <f>+SUMIFS(inv!$D$1:$D$1267,inv!$A$1:$A$1267,$B814,inv!$T$1:$T$1267,$A814,inv!$U$1:$U$1267,'DIAS DE INVENTARIO TAT'!H$1)</f>
        <v>0</v>
      </c>
      <c r="I814">
        <f>+SUMIFS(inv!$D$1:$D$1267,inv!$A$1:$A$1267,$B814,inv!$T$1:$T$1267,$A814,inv!$U$1:$U$1267,'DIAS DE INVENTARIO TAT'!I$1)</f>
        <v>0</v>
      </c>
      <c r="J814">
        <f>+SUMIFS(inv!$D$1:$D$1267,inv!$A$1:$A$1267,$B814,inv!$T$1:$T$1267,$A814,inv!$U$1:$U$1267,'DIAS DE INVENTARIO TAT'!J$1)</f>
        <v>0</v>
      </c>
      <c r="K814">
        <f>+SUMIFS(inv!$D$1:$D$1267,inv!$A$1:$A$1267,$B814,inv!$T$1:$T$1267,$A814,inv!$U$1:$U$1267,'DIAS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+SUMIFS(inv!$D$1:$D$1267,inv!$A$1:$A$1267,$B815,inv!$T$1:$T$1267,$A815,inv!$U$1:$U$1267,'DIAS DE INVENTARIO TAT'!E$1)</f>
        <v>0</v>
      </c>
      <c r="F815">
        <f>+SUMIFS(inv!$D$1:$D$1267,inv!$A$1:$A$1267,$B815,inv!$T$1:$T$1267,$A815,inv!$U$1:$U$1267,'DIAS DE INVENTARIO TAT'!F$1)</f>
        <v>0</v>
      </c>
      <c r="G815">
        <f>+SUMIFS(inv!$D$1:$D$1267,inv!$A$1:$A$1267,$B815,inv!$T$1:$T$1267,$A815,inv!$U$1:$U$1267,'DIAS DE INVENTARIO TAT'!G$1)</f>
        <v>0</v>
      </c>
      <c r="H815">
        <f>+SUMIFS(inv!$D$1:$D$1267,inv!$A$1:$A$1267,$B815,inv!$T$1:$T$1267,$A815,inv!$U$1:$U$1267,'DIAS DE INVENTARIO TAT'!H$1)</f>
        <v>0</v>
      </c>
      <c r="I815">
        <f>+SUMIFS(inv!$D$1:$D$1267,inv!$A$1:$A$1267,$B815,inv!$T$1:$T$1267,$A815,inv!$U$1:$U$1267,'DIAS DE INVENTARIO TAT'!I$1)</f>
        <v>0</v>
      </c>
      <c r="J815">
        <f>+SUMIFS(inv!$D$1:$D$1267,inv!$A$1:$A$1267,$B815,inv!$T$1:$T$1267,$A815,inv!$U$1:$U$1267,'DIAS DE INVENTARIO TAT'!J$1)</f>
        <v>0</v>
      </c>
      <c r="K815">
        <f>+SUMIFS(inv!$D$1:$D$1267,inv!$A$1:$A$1267,$B815,inv!$T$1:$T$1267,$A815,inv!$U$1:$U$1267,'DIAS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+SUMIFS(inv!$D$1:$D$1267,inv!$A$1:$A$1267,$B816,inv!$T$1:$T$1267,$A816,inv!$U$1:$U$1267,'DIAS DE INVENTARIO TAT'!E$1)</f>
        <v>0</v>
      </c>
      <c r="F816">
        <f>+SUMIFS(inv!$D$1:$D$1267,inv!$A$1:$A$1267,$B816,inv!$T$1:$T$1267,$A816,inv!$U$1:$U$1267,'DIAS DE INVENTARIO TAT'!F$1)</f>
        <v>0</v>
      </c>
      <c r="G816">
        <f>+SUMIFS(inv!$D$1:$D$1267,inv!$A$1:$A$1267,$B816,inv!$T$1:$T$1267,$A816,inv!$U$1:$U$1267,'DIAS DE INVENTARIO TAT'!G$1)</f>
        <v>0</v>
      </c>
      <c r="H816">
        <f>+SUMIFS(inv!$D$1:$D$1267,inv!$A$1:$A$1267,$B816,inv!$T$1:$T$1267,$A816,inv!$U$1:$U$1267,'DIAS DE INVENTARIO TAT'!H$1)</f>
        <v>0</v>
      </c>
      <c r="I816">
        <f>+SUMIFS(inv!$D$1:$D$1267,inv!$A$1:$A$1267,$B816,inv!$T$1:$T$1267,$A816,inv!$U$1:$U$1267,'DIAS DE INVENTARIO TAT'!I$1)</f>
        <v>0</v>
      </c>
      <c r="J816">
        <f>+SUMIFS(inv!$D$1:$D$1267,inv!$A$1:$A$1267,$B816,inv!$T$1:$T$1267,$A816,inv!$U$1:$U$1267,'DIAS DE INVENTARIO TAT'!J$1)</f>
        <v>0</v>
      </c>
      <c r="K816">
        <f>+SUMIFS(inv!$D$1:$D$1267,inv!$A$1:$A$1267,$B816,inv!$T$1:$T$1267,$A816,inv!$U$1:$U$1267,'DIAS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+SUMIFS(inv!$D$1:$D$1267,inv!$A$1:$A$1267,$B817,inv!$T$1:$T$1267,$A817,inv!$U$1:$U$1267,'DIAS DE INVENTARIO TAT'!E$1)</f>
        <v>0</v>
      </c>
      <c r="F817">
        <f>+SUMIFS(inv!$D$1:$D$1267,inv!$A$1:$A$1267,$B817,inv!$T$1:$T$1267,$A817,inv!$U$1:$U$1267,'DIAS DE INVENTARIO TAT'!F$1)</f>
        <v>0</v>
      </c>
      <c r="G817">
        <f>+SUMIFS(inv!$D$1:$D$1267,inv!$A$1:$A$1267,$B817,inv!$T$1:$T$1267,$A817,inv!$U$1:$U$1267,'DIAS DE INVENTARIO TAT'!G$1)</f>
        <v>0</v>
      </c>
      <c r="H817">
        <f>+SUMIFS(inv!$D$1:$D$1267,inv!$A$1:$A$1267,$B817,inv!$T$1:$T$1267,$A817,inv!$U$1:$U$1267,'DIAS DE INVENTARIO TAT'!H$1)</f>
        <v>0</v>
      </c>
      <c r="I817">
        <f>+SUMIFS(inv!$D$1:$D$1267,inv!$A$1:$A$1267,$B817,inv!$T$1:$T$1267,$A817,inv!$U$1:$U$1267,'DIAS DE INVENTARIO TAT'!I$1)</f>
        <v>0</v>
      </c>
      <c r="J817">
        <f>+SUMIFS(inv!$D$1:$D$1267,inv!$A$1:$A$1267,$B817,inv!$T$1:$T$1267,$A817,inv!$U$1:$U$1267,'DIAS DE INVENTARIO TAT'!J$1)</f>
        <v>0</v>
      </c>
      <c r="K817">
        <f>+SUMIFS(inv!$D$1:$D$1267,inv!$A$1:$A$1267,$B817,inv!$T$1:$T$1267,$A817,inv!$U$1:$U$1267,'DIAS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+SUMIFS(inv!$D$1:$D$1267,inv!$A$1:$A$1267,$B818,inv!$T$1:$T$1267,$A818,inv!$U$1:$U$1267,'DIAS DE INVENTARIO TAT'!E$1)</f>
        <v>0</v>
      </c>
      <c r="F818">
        <f>+SUMIFS(inv!$D$1:$D$1267,inv!$A$1:$A$1267,$B818,inv!$T$1:$T$1267,$A818,inv!$U$1:$U$1267,'DIAS DE INVENTARIO TAT'!F$1)</f>
        <v>0</v>
      </c>
      <c r="G818">
        <f>+SUMIFS(inv!$D$1:$D$1267,inv!$A$1:$A$1267,$B818,inv!$T$1:$T$1267,$A818,inv!$U$1:$U$1267,'DIAS DE INVENTARIO TAT'!G$1)</f>
        <v>0</v>
      </c>
      <c r="H818">
        <f>+SUMIFS(inv!$D$1:$D$1267,inv!$A$1:$A$1267,$B818,inv!$T$1:$T$1267,$A818,inv!$U$1:$U$1267,'DIAS DE INVENTARIO TAT'!H$1)</f>
        <v>0</v>
      </c>
      <c r="I818">
        <f>+SUMIFS(inv!$D$1:$D$1267,inv!$A$1:$A$1267,$B818,inv!$T$1:$T$1267,$A818,inv!$U$1:$U$1267,'DIAS DE INVENTARIO TAT'!I$1)</f>
        <v>0</v>
      </c>
      <c r="J818">
        <f>+SUMIFS(inv!$D$1:$D$1267,inv!$A$1:$A$1267,$B818,inv!$T$1:$T$1267,$A818,inv!$U$1:$U$1267,'DIAS DE INVENTARIO TAT'!J$1)</f>
        <v>0</v>
      </c>
      <c r="K818">
        <f>+SUMIFS(inv!$D$1:$D$1267,inv!$A$1:$A$1267,$B818,inv!$T$1:$T$1267,$A818,inv!$U$1:$U$1267,'DIAS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+SUMIFS(inv!$D$1:$D$1267,inv!$A$1:$A$1267,$B819,inv!$T$1:$T$1267,$A819,inv!$U$1:$U$1267,'DIAS DE INVENTARIO TAT'!E$1)</f>
        <v>0</v>
      </c>
      <c r="F819">
        <f>+SUMIFS(inv!$D$1:$D$1267,inv!$A$1:$A$1267,$B819,inv!$T$1:$T$1267,$A819,inv!$U$1:$U$1267,'DIAS DE INVENTARIO TAT'!F$1)</f>
        <v>0</v>
      </c>
      <c r="G819">
        <f>+SUMIFS(inv!$D$1:$D$1267,inv!$A$1:$A$1267,$B819,inv!$T$1:$T$1267,$A819,inv!$U$1:$U$1267,'DIAS DE INVENTARIO TAT'!G$1)</f>
        <v>0</v>
      </c>
      <c r="H819">
        <f>+SUMIFS(inv!$D$1:$D$1267,inv!$A$1:$A$1267,$B819,inv!$T$1:$T$1267,$A819,inv!$U$1:$U$1267,'DIAS DE INVENTARIO TAT'!H$1)</f>
        <v>0</v>
      </c>
      <c r="I819">
        <f>+SUMIFS(inv!$D$1:$D$1267,inv!$A$1:$A$1267,$B819,inv!$T$1:$T$1267,$A819,inv!$U$1:$U$1267,'DIAS DE INVENTARIO TAT'!I$1)</f>
        <v>0</v>
      </c>
      <c r="J819">
        <f>+SUMIFS(inv!$D$1:$D$1267,inv!$A$1:$A$1267,$B819,inv!$T$1:$T$1267,$A819,inv!$U$1:$U$1267,'DIAS DE INVENTARIO TAT'!J$1)</f>
        <v>0</v>
      </c>
      <c r="K819">
        <f>+SUMIFS(inv!$D$1:$D$1267,inv!$A$1:$A$1267,$B819,inv!$T$1:$T$1267,$A819,inv!$U$1:$U$1267,'DIAS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+SUMIFS(inv!$D$1:$D$1267,inv!$A$1:$A$1267,$B820,inv!$T$1:$T$1267,$A820,inv!$U$1:$U$1267,'DIAS DE INVENTARIO TAT'!E$1)</f>
        <v>0</v>
      </c>
      <c r="F820">
        <f>+SUMIFS(inv!$D$1:$D$1267,inv!$A$1:$A$1267,$B820,inv!$T$1:$T$1267,$A820,inv!$U$1:$U$1267,'DIAS DE INVENTARIO TAT'!F$1)</f>
        <v>0</v>
      </c>
      <c r="G820">
        <f>+SUMIFS(inv!$D$1:$D$1267,inv!$A$1:$A$1267,$B820,inv!$T$1:$T$1267,$A820,inv!$U$1:$U$1267,'DIAS DE INVENTARIO TAT'!G$1)</f>
        <v>0</v>
      </c>
      <c r="H820">
        <f>+SUMIFS(inv!$D$1:$D$1267,inv!$A$1:$A$1267,$B820,inv!$T$1:$T$1267,$A820,inv!$U$1:$U$1267,'DIAS DE INVENTARIO TAT'!H$1)</f>
        <v>0</v>
      </c>
      <c r="I820">
        <f>+SUMIFS(inv!$D$1:$D$1267,inv!$A$1:$A$1267,$B820,inv!$T$1:$T$1267,$A820,inv!$U$1:$U$1267,'DIAS DE INVENTARIO TAT'!I$1)</f>
        <v>0</v>
      </c>
      <c r="J820">
        <f>+SUMIFS(inv!$D$1:$D$1267,inv!$A$1:$A$1267,$B820,inv!$T$1:$T$1267,$A820,inv!$U$1:$U$1267,'DIAS DE INVENTARIO TAT'!J$1)</f>
        <v>0</v>
      </c>
      <c r="K820">
        <f>+SUMIFS(inv!$D$1:$D$1267,inv!$A$1:$A$1267,$B820,inv!$T$1:$T$1267,$A820,inv!$U$1:$U$1267,'DIAS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+SUMIFS(inv!$D$1:$D$1267,inv!$A$1:$A$1267,$B821,inv!$T$1:$T$1267,$A821,inv!$U$1:$U$1267,'DIAS DE INVENTARIO TAT'!E$1)</f>
        <v>0</v>
      </c>
      <c r="F821">
        <f>+SUMIFS(inv!$D$1:$D$1267,inv!$A$1:$A$1267,$B821,inv!$T$1:$T$1267,$A821,inv!$U$1:$U$1267,'DIAS DE INVENTARIO TAT'!F$1)</f>
        <v>0</v>
      </c>
      <c r="G821">
        <f>+SUMIFS(inv!$D$1:$D$1267,inv!$A$1:$A$1267,$B821,inv!$T$1:$T$1267,$A821,inv!$U$1:$U$1267,'DIAS DE INVENTARIO TAT'!G$1)</f>
        <v>0</v>
      </c>
      <c r="H821">
        <f>+SUMIFS(inv!$D$1:$D$1267,inv!$A$1:$A$1267,$B821,inv!$T$1:$T$1267,$A821,inv!$U$1:$U$1267,'DIAS DE INVENTARIO TAT'!H$1)</f>
        <v>0</v>
      </c>
      <c r="I821">
        <f>+SUMIFS(inv!$D$1:$D$1267,inv!$A$1:$A$1267,$B821,inv!$T$1:$T$1267,$A821,inv!$U$1:$U$1267,'DIAS DE INVENTARIO TAT'!I$1)</f>
        <v>0</v>
      </c>
      <c r="J821">
        <f>+SUMIFS(inv!$D$1:$D$1267,inv!$A$1:$A$1267,$B821,inv!$T$1:$T$1267,$A821,inv!$U$1:$U$1267,'DIAS DE INVENTARIO TAT'!J$1)</f>
        <v>0</v>
      </c>
      <c r="K821">
        <f>+SUMIFS(inv!$D$1:$D$1267,inv!$A$1:$A$1267,$B821,inv!$T$1:$T$1267,$A821,inv!$U$1:$U$1267,'DIAS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+SUMIFS(inv!$D$1:$D$1267,inv!$A$1:$A$1267,$B822,inv!$T$1:$T$1267,$A822,inv!$U$1:$U$1267,'DIAS DE INVENTARIO TAT'!E$1)</f>
        <v>0</v>
      </c>
      <c r="F822">
        <f>+SUMIFS(inv!$D$1:$D$1267,inv!$A$1:$A$1267,$B822,inv!$T$1:$T$1267,$A822,inv!$U$1:$U$1267,'DIAS DE INVENTARIO TAT'!F$1)</f>
        <v>0</v>
      </c>
      <c r="G822">
        <f>+SUMIFS(inv!$D$1:$D$1267,inv!$A$1:$A$1267,$B822,inv!$T$1:$T$1267,$A822,inv!$U$1:$U$1267,'DIAS DE INVENTARIO TAT'!G$1)</f>
        <v>0</v>
      </c>
      <c r="H822">
        <f>+SUMIFS(inv!$D$1:$D$1267,inv!$A$1:$A$1267,$B822,inv!$T$1:$T$1267,$A822,inv!$U$1:$U$1267,'DIAS DE INVENTARIO TAT'!H$1)</f>
        <v>0</v>
      </c>
      <c r="I822">
        <f>+SUMIFS(inv!$D$1:$D$1267,inv!$A$1:$A$1267,$B822,inv!$T$1:$T$1267,$A822,inv!$U$1:$U$1267,'DIAS DE INVENTARIO TAT'!I$1)</f>
        <v>0</v>
      </c>
      <c r="J822">
        <f>+SUMIFS(inv!$D$1:$D$1267,inv!$A$1:$A$1267,$B822,inv!$T$1:$T$1267,$A822,inv!$U$1:$U$1267,'DIAS DE INVENTARIO TAT'!J$1)</f>
        <v>0</v>
      </c>
      <c r="K822">
        <f>+SUMIFS(inv!$D$1:$D$1267,inv!$A$1:$A$1267,$B822,inv!$T$1:$T$1267,$A822,inv!$U$1:$U$1267,'DIAS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+SUMIFS(inv!$D$1:$D$1267,inv!$A$1:$A$1267,$B823,inv!$T$1:$T$1267,$A823,inv!$U$1:$U$1267,'DIAS DE INVENTARIO TAT'!E$1)</f>
        <v>0</v>
      </c>
      <c r="F823">
        <f>+SUMIFS(inv!$D$1:$D$1267,inv!$A$1:$A$1267,$B823,inv!$T$1:$T$1267,$A823,inv!$U$1:$U$1267,'DIAS DE INVENTARIO TAT'!F$1)</f>
        <v>0</v>
      </c>
      <c r="G823">
        <f>+SUMIFS(inv!$D$1:$D$1267,inv!$A$1:$A$1267,$B823,inv!$T$1:$T$1267,$A823,inv!$U$1:$U$1267,'DIAS DE INVENTARIO TAT'!G$1)</f>
        <v>0</v>
      </c>
      <c r="H823">
        <f>+SUMIFS(inv!$D$1:$D$1267,inv!$A$1:$A$1267,$B823,inv!$T$1:$T$1267,$A823,inv!$U$1:$U$1267,'DIAS DE INVENTARIO TAT'!H$1)</f>
        <v>0</v>
      </c>
      <c r="I823">
        <f>+SUMIFS(inv!$D$1:$D$1267,inv!$A$1:$A$1267,$B823,inv!$T$1:$T$1267,$A823,inv!$U$1:$U$1267,'DIAS DE INVENTARIO TAT'!I$1)</f>
        <v>0</v>
      </c>
      <c r="J823">
        <f>+SUMIFS(inv!$D$1:$D$1267,inv!$A$1:$A$1267,$B823,inv!$T$1:$T$1267,$A823,inv!$U$1:$U$1267,'DIAS DE INVENTARIO TAT'!J$1)</f>
        <v>0</v>
      </c>
      <c r="K823">
        <f>+SUMIFS(inv!$D$1:$D$1267,inv!$A$1:$A$1267,$B823,inv!$T$1:$T$1267,$A823,inv!$U$1:$U$1267,'DIAS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+SUMIFS(inv!$D$1:$D$1267,inv!$A$1:$A$1267,$B824,inv!$T$1:$T$1267,$A824,inv!$U$1:$U$1267,'DIAS DE INVENTARIO TAT'!E$1)</f>
        <v>0</v>
      </c>
      <c r="F824">
        <f>+SUMIFS(inv!$D$1:$D$1267,inv!$A$1:$A$1267,$B824,inv!$T$1:$T$1267,$A824,inv!$U$1:$U$1267,'DIAS DE INVENTARIO TAT'!F$1)</f>
        <v>0</v>
      </c>
      <c r="G824">
        <f>+SUMIFS(inv!$D$1:$D$1267,inv!$A$1:$A$1267,$B824,inv!$T$1:$T$1267,$A824,inv!$U$1:$U$1267,'DIAS DE INVENTARIO TAT'!G$1)</f>
        <v>0</v>
      </c>
      <c r="H824">
        <f>+SUMIFS(inv!$D$1:$D$1267,inv!$A$1:$A$1267,$B824,inv!$T$1:$T$1267,$A824,inv!$U$1:$U$1267,'DIAS DE INVENTARIO TAT'!H$1)</f>
        <v>0</v>
      </c>
      <c r="I824">
        <f>+SUMIFS(inv!$D$1:$D$1267,inv!$A$1:$A$1267,$B824,inv!$T$1:$T$1267,$A824,inv!$U$1:$U$1267,'DIAS DE INVENTARIO TAT'!I$1)</f>
        <v>0</v>
      </c>
      <c r="J824">
        <f>+SUMIFS(inv!$D$1:$D$1267,inv!$A$1:$A$1267,$B824,inv!$T$1:$T$1267,$A824,inv!$U$1:$U$1267,'DIAS DE INVENTARIO TAT'!J$1)</f>
        <v>0</v>
      </c>
      <c r="K824">
        <f>+SUMIFS(inv!$D$1:$D$1267,inv!$A$1:$A$1267,$B824,inv!$T$1:$T$1267,$A824,inv!$U$1:$U$1267,'DIAS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+SUMIFS(inv!$D$1:$D$1267,inv!$A$1:$A$1267,$B825,inv!$T$1:$T$1267,$A825,inv!$U$1:$U$1267,'DIAS DE INVENTARIO TAT'!E$1)</f>
        <v>0</v>
      </c>
      <c r="F825">
        <f>+SUMIFS(inv!$D$1:$D$1267,inv!$A$1:$A$1267,$B825,inv!$T$1:$T$1267,$A825,inv!$U$1:$U$1267,'DIAS DE INVENTARIO TAT'!F$1)</f>
        <v>0</v>
      </c>
      <c r="G825">
        <f>+SUMIFS(inv!$D$1:$D$1267,inv!$A$1:$A$1267,$B825,inv!$T$1:$T$1267,$A825,inv!$U$1:$U$1267,'DIAS DE INVENTARIO TAT'!G$1)</f>
        <v>0</v>
      </c>
      <c r="H825">
        <f>+SUMIFS(inv!$D$1:$D$1267,inv!$A$1:$A$1267,$B825,inv!$T$1:$T$1267,$A825,inv!$U$1:$U$1267,'DIAS DE INVENTARIO TAT'!H$1)</f>
        <v>0</v>
      </c>
      <c r="I825">
        <f>+SUMIFS(inv!$D$1:$D$1267,inv!$A$1:$A$1267,$B825,inv!$T$1:$T$1267,$A825,inv!$U$1:$U$1267,'DIAS DE INVENTARIO TAT'!I$1)</f>
        <v>0</v>
      </c>
      <c r="J825">
        <f>+SUMIFS(inv!$D$1:$D$1267,inv!$A$1:$A$1267,$B825,inv!$T$1:$T$1267,$A825,inv!$U$1:$U$1267,'DIAS DE INVENTARIO TAT'!J$1)</f>
        <v>0</v>
      </c>
      <c r="K825">
        <f>+SUMIFS(inv!$D$1:$D$1267,inv!$A$1:$A$1267,$B825,inv!$T$1:$T$1267,$A825,inv!$U$1:$U$1267,'DIAS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+SUMIFS(inv!$D$1:$D$1267,inv!$A$1:$A$1267,$B826,inv!$T$1:$T$1267,$A826,inv!$U$1:$U$1267,'DIAS DE INVENTARIO TAT'!E$1)</f>
        <v>0</v>
      </c>
      <c r="F826">
        <f>+SUMIFS(inv!$D$1:$D$1267,inv!$A$1:$A$1267,$B826,inv!$T$1:$T$1267,$A826,inv!$U$1:$U$1267,'DIAS DE INVENTARIO TAT'!F$1)</f>
        <v>0</v>
      </c>
      <c r="G826">
        <f>+SUMIFS(inv!$D$1:$D$1267,inv!$A$1:$A$1267,$B826,inv!$T$1:$T$1267,$A826,inv!$U$1:$U$1267,'DIAS DE INVENTARIO TAT'!G$1)</f>
        <v>0</v>
      </c>
      <c r="H826">
        <f>+SUMIFS(inv!$D$1:$D$1267,inv!$A$1:$A$1267,$B826,inv!$T$1:$T$1267,$A826,inv!$U$1:$U$1267,'DIAS DE INVENTARIO TAT'!H$1)</f>
        <v>0</v>
      </c>
      <c r="I826">
        <f>+SUMIFS(inv!$D$1:$D$1267,inv!$A$1:$A$1267,$B826,inv!$T$1:$T$1267,$A826,inv!$U$1:$U$1267,'DIAS DE INVENTARIO TAT'!I$1)</f>
        <v>0</v>
      </c>
      <c r="J826">
        <f>+SUMIFS(inv!$D$1:$D$1267,inv!$A$1:$A$1267,$B826,inv!$T$1:$T$1267,$A826,inv!$U$1:$U$1267,'DIAS DE INVENTARIO TAT'!J$1)</f>
        <v>0</v>
      </c>
      <c r="K826">
        <f>+SUMIFS(inv!$D$1:$D$1267,inv!$A$1:$A$1267,$B826,inv!$T$1:$T$1267,$A826,inv!$U$1:$U$1267,'DIAS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+SUMIFS(inv!$D$1:$D$1267,inv!$A$1:$A$1267,$B827,inv!$T$1:$T$1267,$A827,inv!$U$1:$U$1267,'DIAS DE INVENTARIO TAT'!E$1)</f>
        <v>0</v>
      </c>
      <c r="F827">
        <f>+SUMIFS(inv!$D$1:$D$1267,inv!$A$1:$A$1267,$B827,inv!$T$1:$T$1267,$A827,inv!$U$1:$U$1267,'DIAS DE INVENTARIO TAT'!F$1)</f>
        <v>0</v>
      </c>
      <c r="G827">
        <f>+SUMIFS(inv!$D$1:$D$1267,inv!$A$1:$A$1267,$B827,inv!$T$1:$T$1267,$A827,inv!$U$1:$U$1267,'DIAS DE INVENTARIO TAT'!G$1)</f>
        <v>0</v>
      </c>
      <c r="H827">
        <f>+SUMIFS(inv!$D$1:$D$1267,inv!$A$1:$A$1267,$B827,inv!$T$1:$T$1267,$A827,inv!$U$1:$U$1267,'DIAS DE INVENTARIO TAT'!H$1)</f>
        <v>0</v>
      </c>
      <c r="I827">
        <f>+SUMIFS(inv!$D$1:$D$1267,inv!$A$1:$A$1267,$B827,inv!$T$1:$T$1267,$A827,inv!$U$1:$U$1267,'DIAS DE INVENTARIO TAT'!I$1)</f>
        <v>0</v>
      </c>
      <c r="J827">
        <f>+SUMIFS(inv!$D$1:$D$1267,inv!$A$1:$A$1267,$B827,inv!$T$1:$T$1267,$A827,inv!$U$1:$U$1267,'DIAS DE INVENTARIO TAT'!J$1)</f>
        <v>0</v>
      </c>
      <c r="K827">
        <f>+SUMIFS(inv!$D$1:$D$1267,inv!$A$1:$A$1267,$B827,inv!$T$1:$T$1267,$A827,inv!$U$1:$U$1267,'DIAS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+SUMIFS(inv!$D$1:$D$1267,inv!$A$1:$A$1267,$B828,inv!$T$1:$T$1267,$A828,inv!$U$1:$U$1267,'DIAS DE INVENTARIO TAT'!E$1)</f>
        <v>0</v>
      </c>
      <c r="F828">
        <f>+SUMIFS(inv!$D$1:$D$1267,inv!$A$1:$A$1267,$B828,inv!$T$1:$T$1267,$A828,inv!$U$1:$U$1267,'DIAS DE INVENTARIO TAT'!F$1)</f>
        <v>0</v>
      </c>
      <c r="G828">
        <f>+SUMIFS(inv!$D$1:$D$1267,inv!$A$1:$A$1267,$B828,inv!$T$1:$T$1267,$A828,inv!$U$1:$U$1267,'DIAS DE INVENTARIO TAT'!G$1)</f>
        <v>0</v>
      </c>
      <c r="H828">
        <f>+SUMIFS(inv!$D$1:$D$1267,inv!$A$1:$A$1267,$B828,inv!$T$1:$T$1267,$A828,inv!$U$1:$U$1267,'DIAS DE INVENTARIO TAT'!H$1)</f>
        <v>0</v>
      </c>
      <c r="I828">
        <f>+SUMIFS(inv!$D$1:$D$1267,inv!$A$1:$A$1267,$B828,inv!$T$1:$T$1267,$A828,inv!$U$1:$U$1267,'DIAS DE INVENTARIO TAT'!I$1)</f>
        <v>0</v>
      </c>
      <c r="J828">
        <f>+SUMIFS(inv!$D$1:$D$1267,inv!$A$1:$A$1267,$B828,inv!$T$1:$T$1267,$A828,inv!$U$1:$U$1267,'DIAS DE INVENTARIO TAT'!J$1)</f>
        <v>0</v>
      </c>
      <c r="K828">
        <f>+SUMIFS(inv!$D$1:$D$1267,inv!$A$1:$A$1267,$B828,inv!$T$1:$T$1267,$A828,inv!$U$1:$U$1267,'DIAS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+SUMIFS(inv!$D$1:$D$1267,inv!$A$1:$A$1267,$B829,inv!$T$1:$T$1267,$A829,inv!$U$1:$U$1267,'DIAS DE INVENTARIO TAT'!E$1)</f>
        <v>0</v>
      </c>
      <c r="F829">
        <f>+SUMIFS(inv!$D$1:$D$1267,inv!$A$1:$A$1267,$B829,inv!$T$1:$T$1267,$A829,inv!$U$1:$U$1267,'DIAS DE INVENTARIO TAT'!F$1)</f>
        <v>0</v>
      </c>
      <c r="G829">
        <f>+SUMIFS(inv!$D$1:$D$1267,inv!$A$1:$A$1267,$B829,inv!$T$1:$T$1267,$A829,inv!$U$1:$U$1267,'DIAS DE INVENTARIO TAT'!G$1)</f>
        <v>0</v>
      </c>
      <c r="H829">
        <f>+SUMIFS(inv!$D$1:$D$1267,inv!$A$1:$A$1267,$B829,inv!$T$1:$T$1267,$A829,inv!$U$1:$U$1267,'DIAS DE INVENTARIO TAT'!H$1)</f>
        <v>0</v>
      </c>
      <c r="I829">
        <f>+SUMIFS(inv!$D$1:$D$1267,inv!$A$1:$A$1267,$B829,inv!$T$1:$T$1267,$A829,inv!$U$1:$U$1267,'DIAS DE INVENTARIO TAT'!I$1)</f>
        <v>0</v>
      </c>
      <c r="J829">
        <f>+SUMIFS(inv!$D$1:$D$1267,inv!$A$1:$A$1267,$B829,inv!$T$1:$T$1267,$A829,inv!$U$1:$U$1267,'DIAS DE INVENTARIO TAT'!J$1)</f>
        <v>0</v>
      </c>
      <c r="K829">
        <f>+SUMIFS(inv!$D$1:$D$1267,inv!$A$1:$A$1267,$B829,inv!$T$1:$T$1267,$A829,inv!$U$1:$U$1267,'DIAS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+SUMIFS(inv!$D$1:$D$1267,inv!$A$1:$A$1267,$B830,inv!$T$1:$T$1267,$A830,inv!$U$1:$U$1267,'DIAS DE INVENTARIO TAT'!E$1)</f>
        <v>0</v>
      </c>
      <c r="F830">
        <f>+SUMIFS(inv!$D$1:$D$1267,inv!$A$1:$A$1267,$B830,inv!$T$1:$T$1267,$A830,inv!$U$1:$U$1267,'DIAS DE INVENTARIO TAT'!F$1)</f>
        <v>0</v>
      </c>
      <c r="G830">
        <f>+SUMIFS(inv!$D$1:$D$1267,inv!$A$1:$A$1267,$B830,inv!$T$1:$T$1267,$A830,inv!$U$1:$U$1267,'DIAS DE INVENTARIO TAT'!G$1)</f>
        <v>0</v>
      </c>
      <c r="H830">
        <f>+SUMIFS(inv!$D$1:$D$1267,inv!$A$1:$A$1267,$B830,inv!$T$1:$T$1267,$A830,inv!$U$1:$U$1267,'DIAS DE INVENTARIO TAT'!H$1)</f>
        <v>0</v>
      </c>
      <c r="I830">
        <f>+SUMIFS(inv!$D$1:$D$1267,inv!$A$1:$A$1267,$B830,inv!$T$1:$T$1267,$A830,inv!$U$1:$U$1267,'DIAS DE INVENTARIO TAT'!I$1)</f>
        <v>0</v>
      </c>
      <c r="J830">
        <f>+SUMIFS(inv!$D$1:$D$1267,inv!$A$1:$A$1267,$B830,inv!$T$1:$T$1267,$A830,inv!$U$1:$U$1267,'DIAS DE INVENTARIO TAT'!J$1)</f>
        <v>0</v>
      </c>
      <c r="K830">
        <f>+SUMIFS(inv!$D$1:$D$1267,inv!$A$1:$A$1267,$B830,inv!$T$1:$T$1267,$A830,inv!$U$1:$U$1267,'DIAS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+SUMIFS(inv!$D$1:$D$1267,inv!$A$1:$A$1267,$B831,inv!$T$1:$T$1267,$A831,inv!$U$1:$U$1267,'DIAS DE INVENTARIO TAT'!E$1)</f>
        <v>0</v>
      </c>
      <c r="F831">
        <f>+SUMIFS(inv!$D$1:$D$1267,inv!$A$1:$A$1267,$B831,inv!$T$1:$T$1267,$A831,inv!$U$1:$U$1267,'DIAS DE INVENTARIO TAT'!F$1)</f>
        <v>0</v>
      </c>
      <c r="G831">
        <f>+SUMIFS(inv!$D$1:$D$1267,inv!$A$1:$A$1267,$B831,inv!$T$1:$T$1267,$A831,inv!$U$1:$U$1267,'DIAS DE INVENTARIO TAT'!G$1)</f>
        <v>0</v>
      </c>
      <c r="H831">
        <f>+SUMIFS(inv!$D$1:$D$1267,inv!$A$1:$A$1267,$B831,inv!$T$1:$T$1267,$A831,inv!$U$1:$U$1267,'DIAS DE INVENTARIO TAT'!H$1)</f>
        <v>0</v>
      </c>
      <c r="I831">
        <f>+SUMIFS(inv!$D$1:$D$1267,inv!$A$1:$A$1267,$B831,inv!$T$1:$T$1267,$A831,inv!$U$1:$U$1267,'DIAS DE INVENTARIO TAT'!I$1)</f>
        <v>0</v>
      </c>
      <c r="J831">
        <f>+SUMIFS(inv!$D$1:$D$1267,inv!$A$1:$A$1267,$B831,inv!$T$1:$T$1267,$A831,inv!$U$1:$U$1267,'DIAS DE INVENTARIO TAT'!J$1)</f>
        <v>0</v>
      </c>
      <c r="K831">
        <f>+SUMIFS(inv!$D$1:$D$1267,inv!$A$1:$A$1267,$B831,inv!$T$1:$T$1267,$A831,inv!$U$1:$U$1267,'DIAS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+SUMIFS(inv!$D$1:$D$1267,inv!$A$1:$A$1267,$B832,inv!$T$1:$T$1267,$A832,inv!$U$1:$U$1267,'DIAS DE INVENTARIO TAT'!E$1)</f>
        <v>0</v>
      </c>
      <c r="F832">
        <f>+SUMIFS(inv!$D$1:$D$1267,inv!$A$1:$A$1267,$B832,inv!$T$1:$T$1267,$A832,inv!$U$1:$U$1267,'DIAS DE INVENTARIO TAT'!F$1)</f>
        <v>0</v>
      </c>
      <c r="G832">
        <f>+SUMIFS(inv!$D$1:$D$1267,inv!$A$1:$A$1267,$B832,inv!$T$1:$T$1267,$A832,inv!$U$1:$U$1267,'DIAS DE INVENTARIO TAT'!G$1)</f>
        <v>0</v>
      </c>
      <c r="H832">
        <f>+SUMIFS(inv!$D$1:$D$1267,inv!$A$1:$A$1267,$B832,inv!$T$1:$T$1267,$A832,inv!$U$1:$U$1267,'DIAS DE INVENTARIO TAT'!H$1)</f>
        <v>0</v>
      </c>
      <c r="I832">
        <f>+SUMIFS(inv!$D$1:$D$1267,inv!$A$1:$A$1267,$B832,inv!$T$1:$T$1267,$A832,inv!$U$1:$U$1267,'DIAS DE INVENTARIO TAT'!I$1)</f>
        <v>0</v>
      </c>
      <c r="J832">
        <f>+SUMIFS(inv!$D$1:$D$1267,inv!$A$1:$A$1267,$B832,inv!$T$1:$T$1267,$A832,inv!$U$1:$U$1267,'DIAS DE INVENTARIO TAT'!J$1)</f>
        <v>0</v>
      </c>
      <c r="K832">
        <f>+SUMIFS(inv!$D$1:$D$1267,inv!$A$1:$A$1267,$B832,inv!$T$1:$T$1267,$A832,inv!$U$1:$U$1267,'DIAS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+SUMIFS(inv!$D$1:$D$1267,inv!$A$1:$A$1267,$B833,inv!$T$1:$T$1267,$A833,inv!$U$1:$U$1267,'DIAS DE INVENTARIO TAT'!E$1)</f>
        <v>0</v>
      </c>
      <c r="F833">
        <f>+SUMIFS(inv!$D$1:$D$1267,inv!$A$1:$A$1267,$B833,inv!$T$1:$T$1267,$A833,inv!$U$1:$U$1267,'DIAS DE INVENTARIO TAT'!F$1)</f>
        <v>0</v>
      </c>
      <c r="G833">
        <f>+SUMIFS(inv!$D$1:$D$1267,inv!$A$1:$A$1267,$B833,inv!$T$1:$T$1267,$A833,inv!$U$1:$U$1267,'DIAS DE INVENTARIO TAT'!G$1)</f>
        <v>0</v>
      </c>
      <c r="H833">
        <f>+SUMIFS(inv!$D$1:$D$1267,inv!$A$1:$A$1267,$B833,inv!$T$1:$T$1267,$A833,inv!$U$1:$U$1267,'DIAS DE INVENTARIO TAT'!H$1)</f>
        <v>0</v>
      </c>
      <c r="I833">
        <f>+SUMIFS(inv!$D$1:$D$1267,inv!$A$1:$A$1267,$B833,inv!$T$1:$T$1267,$A833,inv!$U$1:$U$1267,'DIAS DE INVENTARIO TAT'!I$1)</f>
        <v>0</v>
      </c>
      <c r="J833">
        <f>+SUMIFS(inv!$D$1:$D$1267,inv!$A$1:$A$1267,$B833,inv!$T$1:$T$1267,$A833,inv!$U$1:$U$1267,'DIAS DE INVENTARIO TAT'!J$1)</f>
        <v>0</v>
      </c>
      <c r="K833">
        <f>+SUMIFS(inv!$D$1:$D$1267,inv!$A$1:$A$1267,$B833,inv!$T$1:$T$1267,$A833,inv!$U$1:$U$1267,'DIAS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+SUMIFS(inv!$D$1:$D$1267,inv!$A$1:$A$1267,$B834,inv!$T$1:$T$1267,$A834,inv!$U$1:$U$1267,'DIAS DE INVENTARIO TAT'!E$1)</f>
        <v>0</v>
      </c>
      <c r="F834">
        <f>+SUMIFS(inv!$D$1:$D$1267,inv!$A$1:$A$1267,$B834,inv!$T$1:$T$1267,$A834,inv!$U$1:$U$1267,'DIAS DE INVENTARIO TAT'!F$1)</f>
        <v>0</v>
      </c>
      <c r="G834">
        <f>+SUMIFS(inv!$D$1:$D$1267,inv!$A$1:$A$1267,$B834,inv!$T$1:$T$1267,$A834,inv!$U$1:$U$1267,'DIAS DE INVENTARIO TAT'!G$1)</f>
        <v>0</v>
      </c>
      <c r="H834">
        <f>+SUMIFS(inv!$D$1:$D$1267,inv!$A$1:$A$1267,$B834,inv!$T$1:$T$1267,$A834,inv!$U$1:$U$1267,'DIAS DE INVENTARIO TAT'!H$1)</f>
        <v>0</v>
      </c>
      <c r="I834">
        <f>+SUMIFS(inv!$D$1:$D$1267,inv!$A$1:$A$1267,$B834,inv!$T$1:$T$1267,$A834,inv!$U$1:$U$1267,'DIAS DE INVENTARIO TAT'!I$1)</f>
        <v>0</v>
      </c>
      <c r="J834">
        <f>+SUMIFS(inv!$D$1:$D$1267,inv!$A$1:$A$1267,$B834,inv!$T$1:$T$1267,$A834,inv!$U$1:$U$1267,'DIAS DE INVENTARIO TAT'!J$1)</f>
        <v>0</v>
      </c>
      <c r="K834">
        <f>+SUMIFS(inv!$D$1:$D$1267,inv!$A$1:$A$1267,$B834,inv!$T$1:$T$1267,$A834,inv!$U$1:$U$1267,'DIAS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+SUMIFS(inv!$D$1:$D$1267,inv!$A$1:$A$1267,$B835,inv!$T$1:$T$1267,$A835,inv!$U$1:$U$1267,'DIAS DE INVENTARIO TAT'!E$1)</f>
        <v>0</v>
      </c>
      <c r="F835">
        <f>+SUMIFS(inv!$D$1:$D$1267,inv!$A$1:$A$1267,$B835,inv!$T$1:$T$1267,$A835,inv!$U$1:$U$1267,'DIAS DE INVENTARIO TAT'!F$1)</f>
        <v>0</v>
      </c>
      <c r="G835">
        <f>+SUMIFS(inv!$D$1:$D$1267,inv!$A$1:$A$1267,$B835,inv!$T$1:$T$1267,$A835,inv!$U$1:$U$1267,'DIAS DE INVENTARIO TAT'!G$1)</f>
        <v>0</v>
      </c>
      <c r="H835">
        <f>+SUMIFS(inv!$D$1:$D$1267,inv!$A$1:$A$1267,$B835,inv!$T$1:$T$1267,$A835,inv!$U$1:$U$1267,'DIAS DE INVENTARIO TAT'!H$1)</f>
        <v>0</v>
      </c>
      <c r="I835">
        <f>+SUMIFS(inv!$D$1:$D$1267,inv!$A$1:$A$1267,$B835,inv!$T$1:$T$1267,$A835,inv!$U$1:$U$1267,'DIAS DE INVENTARIO TAT'!I$1)</f>
        <v>0</v>
      </c>
      <c r="J835">
        <f>+SUMIFS(inv!$D$1:$D$1267,inv!$A$1:$A$1267,$B835,inv!$T$1:$T$1267,$A835,inv!$U$1:$U$1267,'DIAS DE INVENTARIO TAT'!J$1)</f>
        <v>0</v>
      </c>
      <c r="K835">
        <f>+SUMIFS(inv!$D$1:$D$1267,inv!$A$1:$A$1267,$B835,inv!$T$1:$T$1267,$A835,inv!$U$1:$U$1267,'DIAS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+SUMIFS(inv!$D$1:$D$1267,inv!$A$1:$A$1267,$B836,inv!$T$1:$T$1267,$A836,inv!$U$1:$U$1267,'DIAS DE INVENTARIO TAT'!E$1)</f>
        <v>0</v>
      </c>
      <c r="F836">
        <f>+SUMIFS(inv!$D$1:$D$1267,inv!$A$1:$A$1267,$B836,inv!$T$1:$T$1267,$A836,inv!$U$1:$U$1267,'DIAS DE INVENTARIO TAT'!F$1)</f>
        <v>0</v>
      </c>
      <c r="G836">
        <f>+SUMIFS(inv!$D$1:$D$1267,inv!$A$1:$A$1267,$B836,inv!$T$1:$T$1267,$A836,inv!$U$1:$U$1267,'DIAS DE INVENTARIO TAT'!G$1)</f>
        <v>0</v>
      </c>
      <c r="H836">
        <f>+SUMIFS(inv!$D$1:$D$1267,inv!$A$1:$A$1267,$B836,inv!$T$1:$T$1267,$A836,inv!$U$1:$U$1267,'DIAS DE INVENTARIO TAT'!H$1)</f>
        <v>0</v>
      </c>
      <c r="I836">
        <f>+SUMIFS(inv!$D$1:$D$1267,inv!$A$1:$A$1267,$B836,inv!$T$1:$T$1267,$A836,inv!$U$1:$U$1267,'DIAS DE INVENTARIO TAT'!I$1)</f>
        <v>0</v>
      </c>
      <c r="J836">
        <f>+SUMIFS(inv!$D$1:$D$1267,inv!$A$1:$A$1267,$B836,inv!$T$1:$T$1267,$A836,inv!$U$1:$U$1267,'DIAS DE INVENTARIO TAT'!J$1)</f>
        <v>0</v>
      </c>
      <c r="K836">
        <f>+SUMIFS(inv!$D$1:$D$1267,inv!$A$1:$A$1267,$B836,inv!$T$1:$T$1267,$A836,inv!$U$1:$U$1267,'DIAS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+SUMIFS(inv!$D$1:$D$1267,inv!$A$1:$A$1267,$B837,inv!$T$1:$T$1267,$A837,inv!$U$1:$U$1267,'DIAS DE INVENTARIO TAT'!E$1)</f>
        <v>0</v>
      </c>
      <c r="F837">
        <f>+SUMIFS(inv!$D$1:$D$1267,inv!$A$1:$A$1267,$B837,inv!$T$1:$T$1267,$A837,inv!$U$1:$U$1267,'DIAS DE INVENTARIO TAT'!F$1)</f>
        <v>0</v>
      </c>
      <c r="G837">
        <f>+SUMIFS(inv!$D$1:$D$1267,inv!$A$1:$A$1267,$B837,inv!$T$1:$T$1267,$A837,inv!$U$1:$U$1267,'DIAS DE INVENTARIO TAT'!G$1)</f>
        <v>0</v>
      </c>
      <c r="H837">
        <f>+SUMIFS(inv!$D$1:$D$1267,inv!$A$1:$A$1267,$B837,inv!$T$1:$T$1267,$A837,inv!$U$1:$U$1267,'DIAS DE INVENTARIO TAT'!H$1)</f>
        <v>0</v>
      </c>
      <c r="I837">
        <f>+SUMIFS(inv!$D$1:$D$1267,inv!$A$1:$A$1267,$B837,inv!$T$1:$T$1267,$A837,inv!$U$1:$U$1267,'DIAS DE INVENTARIO TAT'!I$1)</f>
        <v>0</v>
      </c>
      <c r="J837">
        <f>+SUMIFS(inv!$D$1:$D$1267,inv!$A$1:$A$1267,$B837,inv!$T$1:$T$1267,$A837,inv!$U$1:$U$1267,'DIAS DE INVENTARIO TAT'!J$1)</f>
        <v>0</v>
      </c>
      <c r="K837">
        <f>+SUMIFS(inv!$D$1:$D$1267,inv!$A$1:$A$1267,$B837,inv!$T$1:$T$1267,$A837,inv!$U$1:$U$1267,'DIAS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+SUMIFS(inv!$D$1:$D$1267,inv!$A$1:$A$1267,$B838,inv!$T$1:$T$1267,$A838,inv!$U$1:$U$1267,'DIAS DE INVENTARIO TAT'!E$1)</f>
        <v>0</v>
      </c>
      <c r="F838">
        <f>+SUMIFS(inv!$D$1:$D$1267,inv!$A$1:$A$1267,$B838,inv!$T$1:$T$1267,$A838,inv!$U$1:$U$1267,'DIAS DE INVENTARIO TAT'!F$1)</f>
        <v>0</v>
      </c>
      <c r="G838">
        <f>+SUMIFS(inv!$D$1:$D$1267,inv!$A$1:$A$1267,$B838,inv!$T$1:$T$1267,$A838,inv!$U$1:$U$1267,'DIAS DE INVENTARIO TAT'!G$1)</f>
        <v>0</v>
      </c>
      <c r="H838">
        <f>+SUMIFS(inv!$D$1:$D$1267,inv!$A$1:$A$1267,$B838,inv!$T$1:$T$1267,$A838,inv!$U$1:$U$1267,'DIAS DE INVENTARIO TAT'!H$1)</f>
        <v>0</v>
      </c>
      <c r="I838">
        <f>+SUMIFS(inv!$D$1:$D$1267,inv!$A$1:$A$1267,$B838,inv!$T$1:$T$1267,$A838,inv!$U$1:$U$1267,'DIAS DE INVENTARIO TAT'!I$1)</f>
        <v>0</v>
      </c>
      <c r="J838">
        <f>+SUMIFS(inv!$D$1:$D$1267,inv!$A$1:$A$1267,$B838,inv!$T$1:$T$1267,$A838,inv!$U$1:$U$1267,'DIAS DE INVENTARIO TAT'!J$1)</f>
        <v>0</v>
      </c>
      <c r="K838">
        <f>+SUMIFS(inv!$D$1:$D$1267,inv!$A$1:$A$1267,$B838,inv!$T$1:$T$1267,$A838,inv!$U$1:$U$1267,'DIAS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+SUMIFS(inv!$D$1:$D$1267,inv!$A$1:$A$1267,$B839,inv!$T$1:$T$1267,$A839,inv!$U$1:$U$1267,'DIAS DE INVENTARIO TAT'!E$1)</f>
        <v>0</v>
      </c>
      <c r="F839">
        <f>+SUMIFS(inv!$D$1:$D$1267,inv!$A$1:$A$1267,$B839,inv!$T$1:$T$1267,$A839,inv!$U$1:$U$1267,'DIAS DE INVENTARIO TAT'!F$1)</f>
        <v>0</v>
      </c>
      <c r="G839">
        <f>+SUMIFS(inv!$D$1:$D$1267,inv!$A$1:$A$1267,$B839,inv!$T$1:$T$1267,$A839,inv!$U$1:$U$1267,'DIAS DE INVENTARIO TAT'!G$1)</f>
        <v>0</v>
      </c>
      <c r="H839">
        <f>+SUMIFS(inv!$D$1:$D$1267,inv!$A$1:$A$1267,$B839,inv!$T$1:$T$1267,$A839,inv!$U$1:$U$1267,'DIAS DE INVENTARIO TAT'!H$1)</f>
        <v>0</v>
      </c>
      <c r="I839">
        <f>+SUMIFS(inv!$D$1:$D$1267,inv!$A$1:$A$1267,$B839,inv!$T$1:$T$1267,$A839,inv!$U$1:$U$1267,'DIAS DE INVENTARIO TAT'!I$1)</f>
        <v>0</v>
      </c>
      <c r="J839">
        <f>+SUMIFS(inv!$D$1:$D$1267,inv!$A$1:$A$1267,$B839,inv!$T$1:$T$1267,$A839,inv!$U$1:$U$1267,'DIAS DE INVENTARIO TAT'!J$1)</f>
        <v>0</v>
      </c>
      <c r="K839">
        <f>+SUMIFS(inv!$D$1:$D$1267,inv!$A$1:$A$1267,$B839,inv!$T$1:$T$1267,$A839,inv!$U$1:$U$1267,'DIAS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+SUMIFS(inv!$D$1:$D$1267,inv!$A$1:$A$1267,$B840,inv!$T$1:$T$1267,$A840,inv!$U$1:$U$1267,'DIAS DE INVENTARIO TAT'!E$1)</f>
        <v>0</v>
      </c>
      <c r="F840">
        <f>+SUMIFS(inv!$D$1:$D$1267,inv!$A$1:$A$1267,$B840,inv!$T$1:$T$1267,$A840,inv!$U$1:$U$1267,'DIAS DE INVENTARIO TAT'!F$1)</f>
        <v>0</v>
      </c>
      <c r="G840">
        <f>+SUMIFS(inv!$D$1:$D$1267,inv!$A$1:$A$1267,$B840,inv!$T$1:$T$1267,$A840,inv!$U$1:$U$1267,'DIAS DE INVENTARIO TAT'!G$1)</f>
        <v>0</v>
      </c>
      <c r="H840">
        <f>+SUMIFS(inv!$D$1:$D$1267,inv!$A$1:$A$1267,$B840,inv!$T$1:$T$1267,$A840,inv!$U$1:$U$1267,'DIAS DE INVENTARIO TAT'!H$1)</f>
        <v>0</v>
      </c>
      <c r="I840">
        <f>+SUMIFS(inv!$D$1:$D$1267,inv!$A$1:$A$1267,$B840,inv!$T$1:$T$1267,$A840,inv!$U$1:$U$1267,'DIAS DE INVENTARIO TAT'!I$1)</f>
        <v>0</v>
      </c>
      <c r="J840">
        <f>+SUMIFS(inv!$D$1:$D$1267,inv!$A$1:$A$1267,$B840,inv!$T$1:$T$1267,$A840,inv!$U$1:$U$1267,'DIAS DE INVENTARIO TAT'!J$1)</f>
        <v>0</v>
      </c>
      <c r="K840">
        <f>+SUMIFS(inv!$D$1:$D$1267,inv!$A$1:$A$1267,$B840,inv!$T$1:$T$1267,$A840,inv!$U$1:$U$1267,'DIAS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+SUMIFS(inv!$D$1:$D$1267,inv!$A$1:$A$1267,$B841,inv!$T$1:$T$1267,$A841,inv!$U$1:$U$1267,'DIAS DE INVENTARIO TAT'!E$1)</f>
        <v>0</v>
      </c>
      <c r="F841">
        <f>+SUMIFS(inv!$D$1:$D$1267,inv!$A$1:$A$1267,$B841,inv!$T$1:$T$1267,$A841,inv!$U$1:$U$1267,'DIAS DE INVENTARIO TAT'!F$1)</f>
        <v>0</v>
      </c>
      <c r="G841">
        <f>+SUMIFS(inv!$D$1:$D$1267,inv!$A$1:$A$1267,$B841,inv!$T$1:$T$1267,$A841,inv!$U$1:$U$1267,'DIAS DE INVENTARIO TAT'!G$1)</f>
        <v>0</v>
      </c>
      <c r="H841">
        <f>+SUMIFS(inv!$D$1:$D$1267,inv!$A$1:$A$1267,$B841,inv!$T$1:$T$1267,$A841,inv!$U$1:$U$1267,'DIAS DE INVENTARIO TAT'!H$1)</f>
        <v>0</v>
      </c>
      <c r="I841">
        <f>+SUMIFS(inv!$D$1:$D$1267,inv!$A$1:$A$1267,$B841,inv!$T$1:$T$1267,$A841,inv!$U$1:$U$1267,'DIAS DE INVENTARIO TAT'!I$1)</f>
        <v>0</v>
      </c>
      <c r="J841">
        <f>+SUMIFS(inv!$D$1:$D$1267,inv!$A$1:$A$1267,$B841,inv!$T$1:$T$1267,$A841,inv!$U$1:$U$1267,'DIAS DE INVENTARIO TAT'!J$1)</f>
        <v>0</v>
      </c>
      <c r="K841">
        <f>+SUMIFS(inv!$D$1:$D$1267,inv!$A$1:$A$1267,$B841,inv!$T$1:$T$1267,$A841,inv!$U$1:$U$1267,'DIAS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+SUMIFS(inv!$D$1:$D$1267,inv!$A$1:$A$1267,$B842,inv!$T$1:$T$1267,$A842,inv!$U$1:$U$1267,'DIAS DE INVENTARIO TAT'!E$1)</f>
        <v>0</v>
      </c>
      <c r="F842">
        <f>+SUMIFS(inv!$D$1:$D$1267,inv!$A$1:$A$1267,$B842,inv!$T$1:$T$1267,$A842,inv!$U$1:$U$1267,'DIAS DE INVENTARIO TAT'!F$1)</f>
        <v>0</v>
      </c>
      <c r="G842">
        <f>+SUMIFS(inv!$D$1:$D$1267,inv!$A$1:$A$1267,$B842,inv!$T$1:$T$1267,$A842,inv!$U$1:$U$1267,'DIAS DE INVENTARIO TAT'!G$1)</f>
        <v>0</v>
      </c>
      <c r="H842">
        <f>+SUMIFS(inv!$D$1:$D$1267,inv!$A$1:$A$1267,$B842,inv!$T$1:$T$1267,$A842,inv!$U$1:$U$1267,'DIAS DE INVENTARIO TAT'!H$1)</f>
        <v>0</v>
      </c>
      <c r="I842">
        <f>+SUMIFS(inv!$D$1:$D$1267,inv!$A$1:$A$1267,$B842,inv!$T$1:$T$1267,$A842,inv!$U$1:$U$1267,'DIAS DE INVENTARIO TAT'!I$1)</f>
        <v>0</v>
      </c>
      <c r="J842">
        <f>+SUMIFS(inv!$D$1:$D$1267,inv!$A$1:$A$1267,$B842,inv!$T$1:$T$1267,$A842,inv!$U$1:$U$1267,'DIAS DE INVENTARIO TAT'!J$1)</f>
        <v>0</v>
      </c>
      <c r="K842">
        <f>+SUMIFS(inv!$D$1:$D$1267,inv!$A$1:$A$1267,$B842,inv!$T$1:$T$1267,$A842,inv!$U$1:$U$1267,'DIAS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+SUMIFS(inv!$D$1:$D$1267,inv!$A$1:$A$1267,$B843,inv!$T$1:$T$1267,$A843,inv!$U$1:$U$1267,'DIAS DE INVENTARIO TAT'!E$1)</f>
        <v>0</v>
      </c>
      <c r="F843">
        <f>+SUMIFS(inv!$D$1:$D$1267,inv!$A$1:$A$1267,$B843,inv!$T$1:$T$1267,$A843,inv!$U$1:$U$1267,'DIAS DE INVENTARIO TAT'!F$1)</f>
        <v>0</v>
      </c>
      <c r="G843">
        <f>+SUMIFS(inv!$D$1:$D$1267,inv!$A$1:$A$1267,$B843,inv!$T$1:$T$1267,$A843,inv!$U$1:$U$1267,'DIAS DE INVENTARIO TAT'!G$1)</f>
        <v>0</v>
      </c>
      <c r="H843">
        <f>+SUMIFS(inv!$D$1:$D$1267,inv!$A$1:$A$1267,$B843,inv!$T$1:$T$1267,$A843,inv!$U$1:$U$1267,'DIAS DE INVENTARIO TAT'!H$1)</f>
        <v>0</v>
      </c>
      <c r="I843">
        <f>+SUMIFS(inv!$D$1:$D$1267,inv!$A$1:$A$1267,$B843,inv!$T$1:$T$1267,$A843,inv!$U$1:$U$1267,'DIAS DE INVENTARIO TAT'!I$1)</f>
        <v>0</v>
      </c>
      <c r="J843">
        <f>+SUMIFS(inv!$D$1:$D$1267,inv!$A$1:$A$1267,$B843,inv!$T$1:$T$1267,$A843,inv!$U$1:$U$1267,'DIAS DE INVENTARIO TAT'!J$1)</f>
        <v>0</v>
      </c>
      <c r="K843">
        <f>+SUMIFS(inv!$D$1:$D$1267,inv!$A$1:$A$1267,$B843,inv!$T$1:$T$1267,$A843,inv!$U$1:$U$1267,'DIAS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+SUMIFS(inv!$D$1:$D$1267,inv!$A$1:$A$1267,$B844,inv!$T$1:$T$1267,$A844,inv!$U$1:$U$1267,'DIAS DE INVENTARIO TAT'!E$1)</f>
        <v>0</v>
      </c>
      <c r="F844">
        <f>+SUMIFS(inv!$D$1:$D$1267,inv!$A$1:$A$1267,$B844,inv!$T$1:$T$1267,$A844,inv!$U$1:$U$1267,'DIAS DE INVENTARIO TAT'!F$1)</f>
        <v>0</v>
      </c>
      <c r="G844">
        <f>+SUMIFS(inv!$D$1:$D$1267,inv!$A$1:$A$1267,$B844,inv!$T$1:$T$1267,$A844,inv!$U$1:$U$1267,'DIAS DE INVENTARIO TAT'!G$1)</f>
        <v>0</v>
      </c>
      <c r="H844">
        <f>+SUMIFS(inv!$D$1:$D$1267,inv!$A$1:$A$1267,$B844,inv!$T$1:$T$1267,$A844,inv!$U$1:$U$1267,'DIAS DE INVENTARIO TAT'!H$1)</f>
        <v>0</v>
      </c>
      <c r="I844">
        <f>+SUMIFS(inv!$D$1:$D$1267,inv!$A$1:$A$1267,$B844,inv!$T$1:$T$1267,$A844,inv!$U$1:$U$1267,'DIAS DE INVENTARIO TAT'!I$1)</f>
        <v>0</v>
      </c>
      <c r="J844">
        <f>+SUMIFS(inv!$D$1:$D$1267,inv!$A$1:$A$1267,$B844,inv!$T$1:$T$1267,$A844,inv!$U$1:$U$1267,'DIAS DE INVENTARIO TAT'!J$1)</f>
        <v>0</v>
      </c>
      <c r="K844">
        <f>+SUMIFS(inv!$D$1:$D$1267,inv!$A$1:$A$1267,$B844,inv!$T$1:$T$1267,$A844,inv!$U$1:$U$1267,'DIAS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+SUMIFS(inv!$D$1:$D$1267,inv!$A$1:$A$1267,$B845,inv!$T$1:$T$1267,$A845,inv!$U$1:$U$1267,'DIAS DE INVENTARIO TAT'!E$1)</f>
        <v>0</v>
      </c>
      <c r="F845">
        <f>+SUMIFS(inv!$D$1:$D$1267,inv!$A$1:$A$1267,$B845,inv!$T$1:$T$1267,$A845,inv!$U$1:$U$1267,'DIAS DE INVENTARIO TAT'!F$1)</f>
        <v>0</v>
      </c>
      <c r="G845">
        <f>+SUMIFS(inv!$D$1:$D$1267,inv!$A$1:$A$1267,$B845,inv!$T$1:$T$1267,$A845,inv!$U$1:$U$1267,'DIAS DE INVENTARIO TAT'!G$1)</f>
        <v>0</v>
      </c>
      <c r="H845">
        <f>+SUMIFS(inv!$D$1:$D$1267,inv!$A$1:$A$1267,$B845,inv!$T$1:$T$1267,$A845,inv!$U$1:$U$1267,'DIAS DE INVENTARIO TAT'!H$1)</f>
        <v>0</v>
      </c>
      <c r="I845">
        <f>+SUMIFS(inv!$D$1:$D$1267,inv!$A$1:$A$1267,$B845,inv!$T$1:$T$1267,$A845,inv!$U$1:$U$1267,'DIAS DE INVENTARIO TAT'!I$1)</f>
        <v>0</v>
      </c>
      <c r="J845">
        <f>+SUMIFS(inv!$D$1:$D$1267,inv!$A$1:$A$1267,$B845,inv!$T$1:$T$1267,$A845,inv!$U$1:$U$1267,'DIAS DE INVENTARIO TAT'!J$1)</f>
        <v>0</v>
      </c>
      <c r="K845">
        <f>+SUMIFS(inv!$D$1:$D$1267,inv!$A$1:$A$1267,$B845,inv!$T$1:$T$1267,$A845,inv!$U$1:$U$1267,'DIAS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+SUMIFS(inv!$D$1:$D$1267,inv!$A$1:$A$1267,$B846,inv!$T$1:$T$1267,$A846,inv!$U$1:$U$1267,'DIAS DE INVENTARIO TAT'!E$1)</f>
        <v>0</v>
      </c>
      <c r="F846">
        <f>+SUMIFS(inv!$D$1:$D$1267,inv!$A$1:$A$1267,$B846,inv!$T$1:$T$1267,$A846,inv!$U$1:$U$1267,'DIAS DE INVENTARIO TAT'!F$1)</f>
        <v>0</v>
      </c>
      <c r="G846">
        <f>+SUMIFS(inv!$D$1:$D$1267,inv!$A$1:$A$1267,$B846,inv!$T$1:$T$1267,$A846,inv!$U$1:$U$1267,'DIAS DE INVENTARIO TAT'!G$1)</f>
        <v>0</v>
      </c>
      <c r="H846">
        <f>+SUMIFS(inv!$D$1:$D$1267,inv!$A$1:$A$1267,$B846,inv!$T$1:$T$1267,$A846,inv!$U$1:$U$1267,'DIAS DE INVENTARIO TAT'!H$1)</f>
        <v>0</v>
      </c>
      <c r="I846">
        <f>+SUMIFS(inv!$D$1:$D$1267,inv!$A$1:$A$1267,$B846,inv!$T$1:$T$1267,$A846,inv!$U$1:$U$1267,'DIAS DE INVENTARIO TAT'!I$1)</f>
        <v>0</v>
      </c>
      <c r="J846">
        <f>+SUMIFS(inv!$D$1:$D$1267,inv!$A$1:$A$1267,$B846,inv!$T$1:$T$1267,$A846,inv!$U$1:$U$1267,'DIAS DE INVENTARIO TAT'!J$1)</f>
        <v>0</v>
      </c>
      <c r="K846">
        <f>+SUMIFS(inv!$D$1:$D$1267,inv!$A$1:$A$1267,$B846,inv!$T$1:$T$1267,$A846,inv!$U$1:$U$1267,'DIAS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+SUMIFS(inv!$D$1:$D$1267,inv!$A$1:$A$1267,$B847,inv!$T$1:$T$1267,$A847,inv!$U$1:$U$1267,'DIAS DE INVENTARIO TAT'!E$1)</f>
        <v>0</v>
      </c>
      <c r="F847">
        <f>+SUMIFS(inv!$D$1:$D$1267,inv!$A$1:$A$1267,$B847,inv!$T$1:$T$1267,$A847,inv!$U$1:$U$1267,'DIAS DE INVENTARIO TAT'!F$1)</f>
        <v>0</v>
      </c>
      <c r="G847">
        <f>+SUMIFS(inv!$D$1:$D$1267,inv!$A$1:$A$1267,$B847,inv!$T$1:$T$1267,$A847,inv!$U$1:$U$1267,'DIAS DE INVENTARIO TAT'!G$1)</f>
        <v>0</v>
      </c>
      <c r="H847">
        <f>+SUMIFS(inv!$D$1:$D$1267,inv!$A$1:$A$1267,$B847,inv!$T$1:$T$1267,$A847,inv!$U$1:$U$1267,'DIAS DE INVENTARIO TAT'!H$1)</f>
        <v>0</v>
      </c>
      <c r="I847">
        <f>+SUMIFS(inv!$D$1:$D$1267,inv!$A$1:$A$1267,$B847,inv!$T$1:$T$1267,$A847,inv!$U$1:$U$1267,'DIAS DE INVENTARIO TAT'!I$1)</f>
        <v>0</v>
      </c>
      <c r="J847">
        <f>+SUMIFS(inv!$D$1:$D$1267,inv!$A$1:$A$1267,$B847,inv!$T$1:$T$1267,$A847,inv!$U$1:$U$1267,'DIAS DE INVENTARIO TAT'!J$1)</f>
        <v>0</v>
      </c>
      <c r="K847">
        <f>+SUMIFS(inv!$D$1:$D$1267,inv!$A$1:$A$1267,$B847,inv!$T$1:$T$1267,$A847,inv!$U$1:$U$1267,'DIAS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+SUMIFS(inv!$D$1:$D$1267,inv!$A$1:$A$1267,$B848,inv!$T$1:$T$1267,$A848,inv!$U$1:$U$1267,'DIAS DE INVENTARIO TAT'!E$1)</f>
        <v>0</v>
      </c>
      <c r="F848">
        <f>+SUMIFS(inv!$D$1:$D$1267,inv!$A$1:$A$1267,$B848,inv!$T$1:$T$1267,$A848,inv!$U$1:$U$1267,'DIAS DE INVENTARIO TAT'!F$1)</f>
        <v>0</v>
      </c>
      <c r="G848">
        <f>+SUMIFS(inv!$D$1:$D$1267,inv!$A$1:$A$1267,$B848,inv!$T$1:$T$1267,$A848,inv!$U$1:$U$1267,'DIAS DE INVENTARIO TAT'!G$1)</f>
        <v>0</v>
      </c>
      <c r="H848">
        <f>+SUMIFS(inv!$D$1:$D$1267,inv!$A$1:$A$1267,$B848,inv!$T$1:$T$1267,$A848,inv!$U$1:$U$1267,'DIAS DE INVENTARIO TAT'!H$1)</f>
        <v>0</v>
      </c>
      <c r="I848">
        <f>+SUMIFS(inv!$D$1:$D$1267,inv!$A$1:$A$1267,$B848,inv!$T$1:$T$1267,$A848,inv!$U$1:$U$1267,'DIAS DE INVENTARIO TAT'!I$1)</f>
        <v>0</v>
      </c>
      <c r="J848">
        <f>+SUMIFS(inv!$D$1:$D$1267,inv!$A$1:$A$1267,$B848,inv!$T$1:$T$1267,$A848,inv!$U$1:$U$1267,'DIAS DE INVENTARIO TAT'!J$1)</f>
        <v>0</v>
      </c>
      <c r="K848">
        <f>+SUMIFS(inv!$D$1:$D$1267,inv!$A$1:$A$1267,$B848,inv!$T$1:$T$1267,$A848,inv!$U$1:$U$1267,'DIAS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+SUMIFS(inv!$D$1:$D$1267,inv!$A$1:$A$1267,$B849,inv!$T$1:$T$1267,$A849,inv!$U$1:$U$1267,'DIAS DE INVENTARIO TAT'!E$1)</f>
        <v>0</v>
      </c>
      <c r="F849">
        <f>+SUMIFS(inv!$D$1:$D$1267,inv!$A$1:$A$1267,$B849,inv!$T$1:$T$1267,$A849,inv!$U$1:$U$1267,'DIAS DE INVENTARIO TAT'!F$1)</f>
        <v>0</v>
      </c>
      <c r="G849">
        <f>+SUMIFS(inv!$D$1:$D$1267,inv!$A$1:$A$1267,$B849,inv!$T$1:$T$1267,$A849,inv!$U$1:$U$1267,'DIAS DE INVENTARIO TAT'!G$1)</f>
        <v>0</v>
      </c>
      <c r="H849">
        <f>+SUMIFS(inv!$D$1:$D$1267,inv!$A$1:$A$1267,$B849,inv!$T$1:$T$1267,$A849,inv!$U$1:$U$1267,'DIAS DE INVENTARIO TAT'!H$1)</f>
        <v>0</v>
      </c>
      <c r="I849">
        <f>+SUMIFS(inv!$D$1:$D$1267,inv!$A$1:$A$1267,$B849,inv!$T$1:$T$1267,$A849,inv!$U$1:$U$1267,'DIAS DE INVENTARIO TAT'!I$1)</f>
        <v>0</v>
      </c>
      <c r="J849">
        <f>+SUMIFS(inv!$D$1:$D$1267,inv!$A$1:$A$1267,$B849,inv!$T$1:$T$1267,$A849,inv!$U$1:$U$1267,'DIAS DE INVENTARIO TAT'!J$1)</f>
        <v>0</v>
      </c>
      <c r="K849">
        <f>+SUMIFS(inv!$D$1:$D$1267,inv!$A$1:$A$1267,$B849,inv!$T$1:$T$1267,$A849,inv!$U$1:$U$1267,'DIAS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+SUMIFS(inv!$D$1:$D$1267,inv!$A$1:$A$1267,$B850,inv!$T$1:$T$1267,$A850,inv!$U$1:$U$1267,'DIAS DE INVENTARIO TAT'!E$1)</f>
        <v>0</v>
      </c>
      <c r="F850">
        <f>+SUMIFS(inv!$D$1:$D$1267,inv!$A$1:$A$1267,$B850,inv!$T$1:$T$1267,$A850,inv!$U$1:$U$1267,'DIAS DE INVENTARIO TAT'!F$1)</f>
        <v>0</v>
      </c>
      <c r="G850">
        <f>+SUMIFS(inv!$D$1:$D$1267,inv!$A$1:$A$1267,$B850,inv!$T$1:$T$1267,$A850,inv!$U$1:$U$1267,'DIAS DE INVENTARIO TAT'!G$1)</f>
        <v>0</v>
      </c>
      <c r="H850">
        <f>+SUMIFS(inv!$D$1:$D$1267,inv!$A$1:$A$1267,$B850,inv!$T$1:$T$1267,$A850,inv!$U$1:$U$1267,'DIAS DE INVENTARIO TAT'!H$1)</f>
        <v>0</v>
      </c>
      <c r="I850">
        <f>+SUMIFS(inv!$D$1:$D$1267,inv!$A$1:$A$1267,$B850,inv!$T$1:$T$1267,$A850,inv!$U$1:$U$1267,'DIAS DE INVENTARIO TAT'!I$1)</f>
        <v>0</v>
      </c>
      <c r="J850">
        <f>+SUMIFS(inv!$D$1:$D$1267,inv!$A$1:$A$1267,$B850,inv!$T$1:$T$1267,$A850,inv!$U$1:$U$1267,'DIAS DE INVENTARIO TAT'!J$1)</f>
        <v>0</v>
      </c>
      <c r="K850">
        <f>+SUMIFS(inv!$D$1:$D$1267,inv!$A$1:$A$1267,$B850,inv!$T$1:$T$1267,$A850,inv!$U$1:$U$1267,'DIAS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+SUMIFS(inv!$D$1:$D$1267,inv!$A$1:$A$1267,$B851,inv!$T$1:$T$1267,$A851,inv!$U$1:$U$1267,'DIAS DE INVENTARIO TAT'!E$1)</f>
        <v>0</v>
      </c>
      <c r="F851">
        <f>+SUMIFS(inv!$D$1:$D$1267,inv!$A$1:$A$1267,$B851,inv!$T$1:$T$1267,$A851,inv!$U$1:$U$1267,'DIAS DE INVENTARIO TAT'!F$1)</f>
        <v>0</v>
      </c>
      <c r="G851">
        <f>+SUMIFS(inv!$D$1:$D$1267,inv!$A$1:$A$1267,$B851,inv!$T$1:$T$1267,$A851,inv!$U$1:$U$1267,'DIAS DE INVENTARIO TAT'!G$1)</f>
        <v>0</v>
      </c>
      <c r="H851">
        <f>+SUMIFS(inv!$D$1:$D$1267,inv!$A$1:$A$1267,$B851,inv!$T$1:$T$1267,$A851,inv!$U$1:$U$1267,'DIAS DE INVENTARIO TAT'!H$1)</f>
        <v>0</v>
      </c>
      <c r="I851">
        <f>+SUMIFS(inv!$D$1:$D$1267,inv!$A$1:$A$1267,$B851,inv!$T$1:$T$1267,$A851,inv!$U$1:$U$1267,'DIAS DE INVENTARIO TAT'!I$1)</f>
        <v>0</v>
      </c>
      <c r="J851">
        <f>+SUMIFS(inv!$D$1:$D$1267,inv!$A$1:$A$1267,$B851,inv!$T$1:$T$1267,$A851,inv!$U$1:$U$1267,'DIAS DE INVENTARIO TAT'!J$1)</f>
        <v>0</v>
      </c>
      <c r="K851">
        <f>+SUMIFS(inv!$D$1:$D$1267,inv!$A$1:$A$1267,$B851,inv!$T$1:$T$1267,$A851,inv!$U$1:$U$1267,'DIAS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+SUMIFS(inv!$D$1:$D$1267,inv!$A$1:$A$1267,$B852,inv!$T$1:$T$1267,$A852,inv!$U$1:$U$1267,'DIAS DE INVENTARIO TAT'!E$1)</f>
        <v>0</v>
      </c>
      <c r="F852">
        <f>+SUMIFS(inv!$D$1:$D$1267,inv!$A$1:$A$1267,$B852,inv!$T$1:$T$1267,$A852,inv!$U$1:$U$1267,'DIAS DE INVENTARIO TAT'!F$1)</f>
        <v>0</v>
      </c>
      <c r="G852">
        <f>+SUMIFS(inv!$D$1:$D$1267,inv!$A$1:$A$1267,$B852,inv!$T$1:$T$1267,$A852,inv!$U$1:$U$1267,'DIAS DE INVENTARIO TAT'!G$1)</f>
        <v>0</v>
      </c>
      <c r="H852">
        <f>+SUMIFS(inv!$D$1:$D$1267,inv!$A$1:$A$1267,$B852,inv!$T$1:$T$1267,$A852,inv!$U$1:$U$1267,'DIAS DE INVENTARIO TAT'!H$1)</f>
        <v>0</v>
      </c>
      <c r="I852">
        <f>+SUMIFS(inv!$D$1:$D$1267,inv!$A$1:$A$1267,$B852,inv!$T$1:$T$1267,$A852,inv!$U$1:$U$1267,'DIAS DE INVENTARIO TAT'!I$1)</f>
        <v>0</v>
      </c>
      <c r="J852">
        <f>+SUMIFS(inv!$D$1:$D$1267,inv!$A$1:$A$1267,$B852,inv!$T$1:$T$1267,$A852,inv!$U$1:$U$1267,'DIAS DE INVENTARIO TAT'!J$1)</f>
        <v>0</v>
      </c>
      <c r="K852">
        <f>+SUMIFS(inv!$D$1:$D$1267,inv!$A$1:$A$1267,$B852,inv!$T$1:$T$1267,$A852,inv!$U$1:$U$1267,'DIAS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+SUMIFS(inv!$D$1:$D$1267,inv!$A$1:$A$1267,$B853,inv!$T$1:$T$1267,$A853,inv!$U$1:$U$1267,'DIAS DE INVENTARIO TAT'!E$1)</f>
        <v>0</v>
      </c>
      <c r="F853">
        <f>+SUMIFS(inv!$D$1:$D$1267,inv!$A$1:$A$1267,$B853,inv!$T$1:$T$1267,$A853,inv!$U$1:$U$1267,'DIAS DE INVENTARIO TAT'!F$1)</f>
        <v>0</v>
      </c>
      <c r="G853">
        <f>+SUMIFS(inv!$D$1:$D$1267,inv!$A$1:$A$1267,$B853,inv!$T$1:$T$1267,$A853,inv!$U$1:$U$1267,'DIAS DE INVENTARIO TAT'!G$1)</f>
        <v>0</v>
      </c>
      <c r="H853">
        <f>+SUMIFS(inv!$D$1:$D$1267,inv!$A$1:$A$1267,$B853,inv!$T$1:$T$1267,$A853,inv!$U$1:$U$1267,'DIAS DE INVENTARIO TAT'!H$1)</f>
        <v>0</v>
      </c>
      <c r="I853">
        <f>+SUMIFS(inv!$D$1:$D$1267,inv!$A$1:$A$1267,$B853,inv!$T$1:$T$1267,$A853,inv!$U$1:$U$1267,'DIAS DE INVENTARIO TAT'!I$1)</f>
        <v>0</v>
      </c>
      <c r="J853">
        <f>+SUMIFS(inv!$D$1:$D$1267,inv!$A$1:$A$1267,$B853,inv!$T$1:$T$1267,$A853,inv!$U$1:$U$1267,'DIAS DE INVENTARIO TAT'!J$1)</f>
        <v>0</v>
      </c>
      <c r="K853">
        <f>+SUMIFS(inv!$D$1:$D$1267,inv!$A$1:$A$1267,$B853,inv!$T$1:$T$1267,$A853,inv!$U$1:$U$1267,'DIAS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+SUMIFS(inv!$D$1:$D$1267,inv!$A$1:$A$1267,$B854,inv!$T$1:$T$1267,$A854,inv!$U$1:$U$1267,'DIAS DE INVENTARIO TAT'!E$1)</f>
        <v>0</v>
      </c>
      <c r="F854">
        <f>+SUMIFS(inv!$D$1:$D$1267,inv!$A$1:$A$1267,$B854,inv!$T$1:$T$1267,$A854,inv!$U$1:$U$1267,'DIAS DE INVENTARIO TAT'!F$1)</f>
        <v>0</v>
      </c>
      <c r="G854">
        <f>+SUMIFS(inv!$D$1:$D$1267,inv!$A$1:$A$1267,$B854,inv!$T$1:$T$1267,$A854,inv!$U$1:$U$1267,'DIAS DE INVENTARIO TAT'!G$1)</f>
        <v>0</v>
      </c>
      <c r="H854">
        <f>+SUMIFS(inv!$D$1:$D$1267,inv!$A$1:$A$1267,$B854,inv!$T$1:$T$1267,$A854,inv!$U$1:$U$1267,'DIAS DE INVENTARIO TAT'!H$1)</f>
        <v>0</v>
      </c>
      <c r="I854">
        <f>+SUMIFS(inv!$D$1:$D$1267,inv!$A$1:$A$1267,$B854,inv!$T$1:$T$1267,$A854,inv!$U$1:$U$1267,'DIAS DE INVENTARIO TAT'!I$1)</f>
        <v>0</v>
      </c>
      <c r="J854">
        <f>+SUMIFS(inv!$D$1:$D$1267,inv!$A$1:$A$1267,$B854,inv!$T$1:$T$1267,$A854,inv!$U$1:$U$1267,'DIAS DE INVENTARIO TAT'!J$1)</f>
        <v>0</v>
      </c>
      <c r="K854">
        <f>+SUMIFS(inv!$D$1:$D$1267,inv!$A$1:$A$1267,$B854,inv!$T$1:$T$1267,$A854,inv!$U$1:$U$1267,'DIAS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+SUMIFS(inv!$D$1:$D$1267,inv!$A$1:$A$1267,$B855,inv!$T$1:$T$1267,$A855,inv!$U$1:$U$1267,'DIAS DE INVENTARIO TAT'!E$1)</f>
        <v>0</v>
      </c>
      <c r="F855">
        <f>+SUMIFS(inv!$D$1:$D$1267,inv!$A$1:$A$1267,$B855,inv!$T$1:$T$1267,$A855,inv!$U$1:$U$1267,'DIAS DE INVENTARIO TAT'!F$1)</f>
        <v>0</v>
      </c>
      <c r="G855">
        <f>+SUMIFS(inv!$D$1:$D$1267,inv!$A$1:$A$1267,$B855,inv!$T$1:$T$1267,$A855,inv!$U$1:$U$1267,'DIAS DE INVENTARIO TAT'!G$1)</f>
        <v>0</v>
      </c>
      <c r="H855">
        <f>+SUMIFS(inv!$D$1:$D$1267,inv!$A$1:$A$1267,$B855,inv!$T$1:$T$1267,$A855,inv!$U$1:$U$1267,'DIAS DE INVENTARIO TAT'!H$1)</f>
        <v>0</v>
      </c>
      <c r="I855">
        <f>+SUMIFS(inv!$D$1:$D$1267,inv!$A$1:$A$1267,$B855,inv!$T$1:$T$1267,$A855,inv!$U$1:$U$1267,'DIAS DE INVENTARIO TAT'!I$1)</f>
        <v>0</v>
      </c>
      <c r="J855">
        <f>+SUMIFS(inv!$D$1:$D$1267,inv!$A$1:$A$1267,$B855,inv!$T$1:$T$1267,$A855,inv!$U$1:$U$1267,'DIAS DE INVENTARIO TAT'!J$1)</f>
        <v>0</v>
      </c>
      <c r="K855">
        <f>+SUMIFS(inv!$D$1:$D$1267,inv!$A$1:$A$1267,$B855,inv!$T$1:$T$1267,$A855,inv!$U$1:$U$1267,'DIAS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+SUMIFS(inv!$D$1:$D$1267,inv!$A$1:$A$1267,$B856,inv!$T$1:$T$1267,$A856,inv!$U$1:$U$1267,'DIAS DE INVENTARIO TAT'!E$1)</f>
        <v>0</v>
      </c>
      <c r="F856">
        <f>+SUMIFS(inv!$D$1:$D$1267,inv!$A$1:$A$1267,$B856,inv!$T$1:$T$1267,$A856,inv!$U$1:$U$1267,'DIAS DE INVENTARIO TAT'!F$1)</f>
        <v>0</v>
      </c>
      <c r="G856">
        <f>+SUMIFS(inv!$D$1:$D$1267,inv!$A$1:$A$1267,$B856,inv!$T$1:$T$1267,$A856,inv!$U$1:$U$1267,'DIAS DE INVENTARIO TAT'!G$1)</f>
        <v>0</v>
      </c>
      <c r="H856">
        <f>+SUMIFS(inv!$D$1:$D$1267,inv!$A$1:$A$1267,$B856,inv!$T$1:$T$1267,$A856,inv!$U$1:$U$1267,'DIAS DE INVENTARIO TAT'!H$1)</f>
        <v>0</v>
      </c>
      <c r="I856">
        <f>+SUMIFS(inv!$D$1:$D$1267,inv!$A$1:$A$1267,$B856,inv!$T$1:$T$1267,$A856,inv!$U$1:$U$1267,'DIAS DE INVENTARIO TAT'!I$1)</f>
        <v>0</v>
      </c>
      <c r="J856">
        <f>+SUMIFS(inv!$D$1:$D$1267,inv!$A$1:$A$1267,$B856,inv!$T$1:$T$1267,$A856,inv!$U$1:$U$1267,'DIAS DE INVENTARIO TAT'!J$1)</f>
        <v>0</v>
      </c>
      <c r="K856">
        <f>+SUMIFS(inv!$D$1:$D$1267,inv!$A$1:$A$1267,$B856,inv!$T$1:$T$1267,$A856,inv!$U$1:$U$1267,'DIAS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+SUMIFS(inv!$D$1:$D$1267,inv!$A$1:$A$1267,$B857,inv!$T$1:$T$1267,$A857,inv!$U$1:$U$1267,'DIAS DE INVENTARIO TAT'!E$1)</f>
        <v>0</v>
      </c>
      <c r="F857">
        <f>+SUMIFS(inv!$D$1:$D$1267,inv!$A$1:$A$1267,$B857,inv!$T$1:$T$1267,$A857,inv!$U$1:$U$1267,'DIAS DE INVENTARIO TAT'!F$1)</f>
        <v>0</v>
      </c>
      <c r="G857">
        <f>+SUMIFS(inv!$D$1:$D$1267,inv!$A$1:$A$1267,$B857,inv!$T$1:$T$1267,$A857,inv!$U$1:$U$1267,'DIAS DE INVENTARIO TAT'!G$1)</f>
        <v>0</v>
      </c>
      <c r="H857">
        <f>+SUMIFS(inv!$D$1:$D$1267,inv!$A$1:$A$1267,$B857,inv!$T$1:$T$1267,$A857,inv!$U$1:$U$1267,'DIAS DE INVENTARIO TAT'!H$1)</f>
        <v>0</v>
      </c>
      <c r="I857">
        <f>+SUMIFS(inv!$D$1:$D$1267,inv!$A$1:$A$1267,$B857,inv!$T$1:$T$1267,$A857,inv!$U$1:$U$1267,'DIAS DE INVENTARIO TAT'!I$1)</f>
        <v>0</v>
      </c>
      <c r="J857">
        <f>+SUMIFS(inv!$D$1:$D$1267,inv!$A$1:$A$1267,$B857,inv!$T$1:$T$1267,$A857,inv!$U$1:$U$1267,'DIAS DE INVENTARIO TAT'!J$1)</f>
        <v>0</v>
      </c>
      <c r="K857">
        <f>+SUMIFS(inv!$D$1:$D$1267,inv!$A$1:$A$1267,$B857,inv!$T$1:$T$1267,$A857,inv!$U$1:$U$1267,'DIAS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+SUMIFS(inv!$D$1:$D$1267,inv!$A$1:$A$1267,$B858,inv!$T$1:$T$1267,$A858,inv!$U$1:$U$1267,'DIAS DE INVENTARIO TAT'!E$1)</f>
        <v>0</v>
      </c>
      <c r="F858">
        <f>+SUMIFS(inv!$D$1:$D$1267,inv!$A$1:$A$1267,$B858,inv!$T$1:$T$1267,$A858,inv!$U$1:$U$1267,'DIAS DE INVENTARIO TAT'!F$1)</f>
        <v>0</v>
      </c>
      <c r="G858">
        <f>+SUMIFS(inv!$D$1:$D$1267,inv!$A$1:$A$1267,$B858,inv!$T$1:$T$1267,$A858,inv!$U$1:$U$1267,'DIAS DE INVENTARIO TAT'!G$1)</f>
        <v>0</v>
      </c>
      <c r="H858">
        <f>+SUMIFS(inv!$D$1:$D$1267,inv!$A$1:$A$1267,$B858,inv!$T$1:$T$1267,$A858,inv!$U$1:$U$1267,'DIAS DE INVENTARIO TAT'!H$1)</f>
        <v>0</v>
      </c>
      <c r="I858">
        <f>+SUMIFS(inv!$D$1:$D$1267,inv!$A$1:$A$1267,$B858,inv!$T$1:$T$1267,$A858,inv!$U$1:$U$1267,'DIAS DE INVENTARIO TAT'!I$1)</f>
        <v>0</v>
      </c>
      <c r="J858">
        <f>+SUMIFS(inv!$D$1:$D$1267,inv!$A$1:$A$1267,$B858,inv!$T$1:$T$1267,$A858,inv!$U$1:$U$1267,'DIAS DE INVENTARIO TAT'!J$1)</f>
        <v>0</v>
      </c>
      <c r="K858">
        <f>+SUMIFS(inv!$D$1:$D$1267,inv!$A$1:$A$1267,$B858,inv!$T$1:$T$1267,$A858,inv!$U$1:$U$1267,'DIAS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+SUMIFS(inv!$D$1:$D$1267,inv!$A$1:$A$1267,$B859,inv!$T$1:$T$1267,$A859,inv!$U$1:$U$1267,'DIAS DE INVENTARIO TAT'!E$1)</f>
        <v>0</v>
      </c>
      <c r="F859">
        <f>+SUMIFS(inv!$D$1:$D$1267,inv!$A$1:$A$1267,$B859,inv!$T$1:$T$1267,$A859,inv!$U$1:$U$1267,'DIAS DE INVENTARIO TAT'!F$1)</f>
        <v>0</v>
      </c>
      <c r="G859">
        <f>+SUMIFS(inv!$D$1:$D$1267,inv!$A$1:$A$1267,$B859,inv!$T$1:$T$1267,$A859,inv!$U$1:$U$1267,'DIAS DE INVENTARIO TAT'!G$1)</f>
        <v>0</v>
      </c>
      <c r="H859">
        <f>+SUMIFS(inv!$D$1:$D$1267,inv!$A$1:$A$1267,$B859,inv!$T$1:$T$1267,$A859,inv!$U$1:$U$1267,'DIAS DE INVENTARIO TAT'!H$1)</f>
        <v>0</v>
      </c>
      <c r="I859">
        <f>+SUMIFS(inv!$D$1:$D$1267,inv!$A$1:$A$1267,$B859,inv!$T$1:$T$1267,$A859,inv!$U$1:$U$1267,'DIAS DE INVENTARIO TAT'!I$1)</f>
        <v>0</v>
      </c>
      <c r="J859">
        <f>+SUMIFS(inv!$D$1:$D$1267,inv!$A$1:$A$1267,$B859,inv!$T$1:$T$1267,$A859,inv!$U$1:$U$1267,'DIAS DE INVENTARIO TAT'!J$1)</f>
        <v>0</v>
      </c>
      <c r="K859">
        <f>+SUMIFS(inv!$D$1:$D$1267,inv!$A$1:$A$1267,$B859,inv!$T$1:$T$1267,$A859,inv!$U$1:$U$1267,'DIAS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+SUMIFS(inv!$D$1:$D$1267,inv!$A$1:$A$1267,$B860,inv!$T$1:$T$1267,$A860,inv!$U$1:$U$1267,'DIAS DE INVENTARIO TAT'!E$1)</f>
        <v>0</v>
      </c>
      <c r="F860">
        <f>+SUMIFS(inv!$D$1:$D$1267,inv!$A$1:$A$1267,$B860,inv!$T$1:$T$1267,$A860,inv!$U$1:$U$1267,'DIAS DE INVENTARIO TAT'!F$1)</f>
        <v>0</v>
      </c>
      <c r="G860">
        <f>+SUMIFS(inv!$D$1:$D$1267,inv!$A$1:$A$1267,$B860,inv!$T$1:$T$1267,$A860,inv!$U$1:$U$1267,'DIAS DE INVENTARIO TAT'!G$1)</f>
        <v>0</v>
      </c>
      <c r="H860">
        <f>+SUMIFS(inv!$D$1:$D$1267,inv!$A$1:$A$1267,$B860,inv!$T$1:$T$1267,$A860,inv!$U$1:$U$1267,'DIAS DE INVENTARIO TAT'!H$1)</f>
        <v>0</v>
      </c>
      <c r="I860">
        <f>+SUMIFS(inv!$D$1:$D$1267,inv!$A$1:$A$1267,$B860,inv!$T$1:$T$1267,$A860,inv!$U$1:$U$1267,'DIAS DE INVENTARIO TAT'!I$1)</f>
        <v>0</v>
      </c>
      <c r="J860">
        <f>+SUMIFS(inv!$D$1:$D$1267,inv!$A$1:$A$1267,$B860,inv!$T$1:$T$1267,$A860,inv!$U$1:$U$1267,'DIAS DE INVENTARIO TAT'!J$1)</f>
        <v>0</v>
      </c>
      <c r="K860">
        <f>+SUMIFS(inv!$D$1:$D$1267,inv!$A$1:$A$1267,$B860,inv!$T$1:$T$1267,$A860,inv!$U$1:$U$1267,'DIAS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+SUMIFS(inv!$D$1:$D$1267,inv!$A$1:$A$1267,$B861,inv!$T$1:$T$1267,$A861,inv!$U$1:$U$1267,'DIAS DE INVENTARIO TAT'!E$1)</f>
        <v>0</v>
      </c>
      <c r="F861">
        <f>+SUMIFS(inv!$D$1:$D$1267,inv!$A$1:$A$1267,$B861,inv!$T$1:$T$1267,$A861,inv!$U$1:$U$1267,'DIAS DE INVENTARIO TAT'!F$1)</f>
        <v>0</v>
      </c>
      <c r="G861">
        <f>+SUMIFS(inv!$D$1:$D$1267,inv!$A$1:$A$1267,$B861,inv!$T$1:$T$1267,$A861,inv!$U$1:$U$1267,'DIAS DE INVENTARIO TAT'!G$1)</f>
        <v>0</v>
      </c>
      <c r="H861">
        <f>+SUMIFS(inv!$D$1:$D$1267,inv!$A$1:$A$1267,$B861,inv!$T$1:$T$1267,$A861,inv!$U$1:$U$1267,'DIAS DE INVENTARIO TAT'!H$1)</f>
        <v>0</v>
      </c>
      <c r="I861">
        <f>+SUMIFS(inv!$D$1:$D$1267,inv!$A$1:$A$1267,$B861,inv!$T$1:$T$1267,$A861,inv!$U$1:$U$1267,'DIAS DE INVENTARIO TAT'!I$1)</f>
        <v>0</v>
      </c>
      <c r="J861">
        <f>+SUMIFS(inv!$D$1:$D$1267,inv!$A$1:$A$1267,$B861,inv!$T$1:$T$1267,$A861,inv!$U$1:$U$1267,'DIAS DE INVENTARIO TAT'!J$1)</f>
        <v>0</v>
      </c>
      <c r="K861">
        <f>+SUMIFS(inv!$D$1:$D$1267,inv!$A$1:$A$1267,$B861,inv!$T$1:$T$1267,$A861,inv!$U$1:$U$1267,'DIAS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+SUMIFS(inv!$D$1:$D$1267,inv!$A$1:$A$1267,$B862,inv!$T$1:$T$1267,$A862,inv!$U$1:$U$1267,'DIAS DE INVENTARIO TAT'!E$1)</f>
        <v>0</v>
      </c>
      <c r="F862">
        <f>+SUMIFS(inv!$D$1:$D$1267,inv!$A$1:$A$1267,$B862,inv!$T$1:$T$1267,$A862,inv!$U$1:$U$1267,'DIAS DE INVENTARIO TAT'!F$1)</f>
        <v>0</v>
      </c>
      <c r="G862">
        <f>+SUMIFS(inv!$D$1:$D$1267,inv!$A$1:$A$1267,$B862,inv!$T$1:$T$1267,$A862,inv!$U$1:$U$1267,'DIAS DE INVENTARIO TAT'!G$1)</f>
        <v>0</v>
      </c>
      <c r="H862">
        <f>+SUMIFS(inv!$D$1:$D$1267,inv!$A$1:$A$1267,$B862,inv!$T$1:$T$1267,$A862,inv!$U$1:$U$1267,'DIAS DE INVENTARIO TAT'!H$1)</f>
        <v>0</v>
      </c>
      <c r="I862">
        <f>+SUMIFS(inv!$D$1:$D$1267,inv!$A$1:$A$1267,$B862,inv!$T$1:$T$1267,$A862,inv!$U$1:$U$1267,'DIAS DE INVENTARIO TAT'!I$1)</f>
        <v>0</v>
      </c>
      <c r="J862">
        <f>+SUMIFS(inv!$D$1:$D$1267,inv!$A$1:$A$1267,$B862,inv!$T$1:$T$1267,$A862,inv!$U$1:$U$1267,'DIAS DE INVENTARIO TAT'!J$1)</f>
        <v>0</v>
      </c>
      <c r="K862">
        <f>+SUMIFS(inv!$D$1:$D$1267,inv!$A$1:$A$1267,$B862,inv!$T$1:$T$1267,$A862,inv!$U$1:$U$1267,'DIAS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+SUMIFS(inv!$D$1:$D$1267,inv!$A$1:$A$1267,$B863,inv!$T$1:$T$1267,$A863,inv!$U$1:$U$1267,'DIAS DE INVENTARIO TAT'!E$1)</f>
        <v>0</v>
      </c>
      <c r="F863">
        <f>+SUMIFS(inv!$D$1:$D$1267,inv!$A$1:$A$1267,$B863,inv!$T$1:$T$1267,$A863,inv!$U$1:$U$1267,'DIAS DE INVENTARIO TAT'!F$1)</f>
        <v>0</v>
      </c>
      <c r="G863">
        <f>+SUMIFS(inv!$D$1:$D$1267,inv!$A$1:$A$1267,$B863,inv!$T$1:$T$1267,$A863,inv!$U$1:$U$1267,'DIAS DE INVENTARIO TAT'!G$1)</f>
        <v>0</v>
      </c>
      <c r="H863">
        <f>+SUMIFS(inv!$D$1:$D$1267,inv!$A$1:$A$1267,$B863,inv!$T$1:$T$1267,$A863,inv!$U$1:$U$1267,'DIAS DE INVENTARIO TAT'!H$1)</f>
        <v>0</v>
      </c>
      <c r="I863">
        <f>+SUMIFS(inv!$D$1:$D$1267,inv!$A$1:$A$1267,$B863,inv!$T$1:$T$1267,$A863,inv!$U$1:$U$1267,'DIAS DE INVENTARIO TAT'!I$1)</f>
        <v>0</v>
      </c>
      <c r="J863">
        <f>+SUMIFS(inv!$D$1:$D$1267,inv!$A$1:$A$1267,$B863,inv!$T$1:$T$1267,$A863,inv!$U$1:$U$1267,'DIAS DE INVENTARIO TAT'!J$1)</f>
        <v>0</v>
      </c>
      <c r="K863">
        <f>+SUMIFS(inv!$D$1:$D$1267,inv!$A$1:$A$1267,$B863,inv!$T$1:$T$1267,$A863,inv!$U$1:$U$1267,'DIAS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+SUMIFS(inv!$D$1:$D$1267,inv!$A$1:$A$1267,$B864,inv!$T$1:$T$1267,$A864,inv!$U$1:$U$1267,'DIAS DE INVENTARIO TAT'!E$1)</f>
        <v>0</v>
      </c>
      <c r="F864">
        <f>+SUMIFS(inv!$D$1:$D$1267,inv!$A$1:$A$1267,$B864,inv!$T$1:$T$1267,$A864,inv!$U$1:$U$1267,'DIAS DE INVENTARIO TAT'!F$1)</f>
        <v>0</v>
      </c>
      <c r="G864">
        <f>+SUMIFS(inv!$D$1:$D$1267,inv!$A$1:$A$1267,$B864,inv!$T$1:$T$1267,$A864,inv!$U$1:$U$1267,'DIAS DE INVENTARIO TAT'!G$1)</f>
        <v>0</v>
      </c>
      <c r="H864">
        <f>+SUMIFS(inv!$D$1:$D$1267,inv!$A$1:$A$1267,$B864,inv!$T$1:$T$1267,$A864,inv!$U$1:$U$1267,'DIAS DE INVENTARIO TAT'!H$1)</f>
        <v>0</v>
      </c>
      <c r="I864">
        <f>+SUMIFS(inv!$D$1:$D$1267,inv!$A$1:$A$1267,$B864,inv!$T$1:$T$1267,$A864,inv!$U$1:$U$1267,'DIAS DE INVENTARIO TAT'!I$1)</f>
        <v>0</v>
      </c>
      <c r="J864">
        <f>+SUMIFS(inv!$D$1:$D$1267,inv!$A$1:$A$1267,$B864,inv!$T$1:$T$1267,$A864,inv!$U$1:$U$1267,'DIAS DE INVENTARIO TAT'!J$1)</f>
        <v>0</v>
      </c>
      <c r="K864">
        <f>+SUMIFS(inv!$D$1:$D$1267,inv!$A$1:$A$1267,$B864,inv!$T$1:$T$1267,$A864,inv!$U$1:$U$1267,'DIAS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+SUMIFS(inv!$D$1:$D$1267,inv!$A$1:$A$1267,$B865,inv!$T$1:$T$1267,$A865,inv!$U$1:$U$1267,'DIAS DE INVENTARIO TAT'!E$1)</f>
        <v>0</v>
      </c>
      <c r="F865">
        <f>+SUMIFS(inv!$D$1:$D$1267,inv!$A$1:$A$1267,$B865,inv!$T$1:$T$1267,$A865,inv!$U$1:$U$1267,'DIAS DE INVENTARIO TAT'!F$1)</f>
        <v>0</v>
      </c>
      <c r="G865">
        <f>+SUMIFS(inv!$D$1:$D$1267,inv!$A$1:$A$1267,$B865,inv!$T$1:$T$1267,$A865,inv!$U$1:$U$1267,'DIAS DE INVENTARIO TAT'!G$1)</f>
        <v>0</v>
      </c>
      <c r="H865">
        <f>+SUMIFS(inv!$D$1:$D$1267,inv!$A$1:$A$1267,$B865,inv!$T$1:$T$1267,$A865,inv!$U$1:$U$1267,'DIAS DE INVENTARIO TAT'!H$1)</f>
        <v>0</v>
      </c>
      <c r="I865">
        <f>+SUMIFS(inv!$D$1:$D$1267,inv!$A$1:$A$1267,$B865,inv!$T$1:$T$1267,$A865,inv!$U$1:$U$1267,'DIAS DE INVENTARIO TAT'!I$1)</f>
        <v>0</v>
      </c>
      <c r="J865">
        <f>+SUMIFS(inv!$D$1:$D$1267,inv!$A$1:$A$1267,$B865,inv!$T$1:$T$1267,$A865,inv!$U$1:$U$1267,'DIAS DE INVENTARIO TAT'!J$1)</f>
        <v>0</v>
      </c>
      <c r="K865">
        <f>+SUMIFS(inv!$D$1:$D$1267,inv!$A$1:$A$1267,$B865,inv!$T$1:$T$1267,$A865,inv!$U$1:$U$1267,'DIAS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+SUMIFS(inv!$D$1:$D$1267,inv!$A$1:$A$1267,$B866,inv!$T$1:$T$1267,$A866,inv!$U$1:$U$1267,'DIAS DE INVENTARIO TAT'!E$1)</f>
        <v>0</v>
      </c>
      <c r="F866">
        <f>+SUMIFS(inv!$D$1:$D$1267,inv!$A$1:$A$1267,$B866,inv!$T$1:$T$1267,$A866,inv!$U$1:$U$1267,'DIAS DE INVENTARIO TAT'!F$1)</f>
        <v>0</v>
      </c>
      <c r="G866">
        <f>+SUMIFS(inv!$D$1:$D$1267,inv!$A$1:$A$1267,$B866,inv!$T$1:$T$1267,$A866,inv!$U$1:$U$1267,'DIAS DE INVENTARIO TAT'!G$1)</f>
        <v>0</v>
      </c>
      <c r="H866">
        <f>+SUMIFS(inv!$D$1:$D$1267,inv!$A$1:$A$1267,$B866,inv!$T$1:$T$1267,$A866,inv!$U$1:$U$1267,'DIAS DE INVENTARIO TAT'!H$1)</f>
        <v>0</v>
      </c>
      <c r="I866">
        <f>+SUMIFS(inv!$D$1:$D$1267,inv!$A$1:$A$1267,$B866,inv!$T$1:$T$1267,$A866,inv!$U$1:$U$1267,'DIAS DE INVENTARIO TAT'!I$1)</f>
        <v>0</v>
      </c>
      <c r="J866">
        <f>+SUMIFS(inv!$D$1:$D$1267,inv!$A$1:$A$1267,$B866,inv!$T$1:$T$1267,$A866,inv!$U$1:$U$1267,'DIAS DE INVENTARIO TAT'!J$1)</f>
        <v>0</v>
      </c>
      <c r="K866">
        <f>+SUMIFS(inv!$D$1:$D$1267,inv!$A$1:$A$1267,$B866,inv!$T$1:$T$1267,$A866,inv!$U$1:$U$1267,'DIAS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+SUMIFS(inv!$D$1:$D$1267,inv!$A$1:$A$1267,$B867,inv!$T$1:$T$1267,$A867,inv!$U$1:$U$1267,'DIAS DE INVENTARIO TAT'!E$1)</f>
        <v>0</v>
      </c>
      <c r="F867">
        <f>+SUMIFS(inv!$D$1:$D$1267,inv!$A$1:$A$1267,$B867,inv!$T$1:$T$1267,$A867,inv!$U$1:$U$1267,'DIAS DE INVENTARIO TAT'!F$1)</f>
        <v>0</v>
      </c>
      <c r="G867">
        <f>+SUMIFS(inv!$D$1:$D$1267,inv!$A$1:$A$1267,$B867,inv!$T$1:$T$1267,$A867,inv!$U$1:$U$1267,'DIAS DE INVENTARIO TAT'!G$1)</f>
        <v>0</v>
      </c>
      <c r="H867">
        <f>+SUMIFS(inv!$D$1:$D$1267,inv!$A$1:$A$1267,$B867,inv!$T$1:$T$1267,$A867,inv!$U$1:$U$1267,'DIAS DE INVENTARIO TAT'!H$1)</f>
        <v>0</v>
      </c>
      <c r="I867">
        <f>+SUMIFS(inv!$D$1:$D$1267,inv!$A$1:$A$1267,$B867,inv!$T$1:$T$1267,$A867,inv!$U$1:$U$1267,'DIAS DE INVENTARIO TAT'!I$1)</f>
        <v>0</v>
      </c>
      <c r="J867">
        <f>+SUMIFS(inv!$D$1:$D$1267,inv!$A$1:$A$1267,$B867,inv!$T$1:$T$1267,$A867,inv!$U$1:$U$1267,'DIAS DE INVENTARIO TAT'!J$1)</f>
        <v>0</v>
      </c>
      <c r="K867">
        <f>+SUMIFS(inv!$D$1:$D$1267,inv!$A$1:$A$1267,$B867,inv!$T$1:$T$1267,$A867,inv!$U$1:$U$1267,'DIAS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+SUMIFS(inv!$D$1:$D$1267,inv!$A$1:$A$1267,$B868,inv!$T$1:$T$1267,$A868,inv!$U$1:$U$1267,'DIAS DE INVENTARIO TAT'!E$1)</f>
        <v>0</v>
      </c>
      <c r="F868">
        <f>+SUMIFS(inv!$D$1:$D$1267,inv!$A$1:$A$1267,$B868,inv!$T$1:$T$1267,$A868,inv!$U$1:$U$1267,'DIAS DE INVENTARIO TAT'!F$1)</f>
        <v>0</v>
      </c>
      <c r="G868">
        <f>+SUMIFS(inv!$D$1:$D$1267,inv!$A$1:$A$1267,$B868,inv!$T$1:$T$1267,$A868,inv!$U$1:$U$1267,'DIAS DE INVENTARIO TAT'!G$1)</f>
        <v>0</v>
      </c>
      <c r="H868">
        <f>+SUMIFS(inv!$D$1:$D$1267,inv!$A$1:$A$1267,$B868,inv!$T$1:$T$1267,$A868,inv!$U$1:$U$1267,'DIAS DE INVENTARIO TAT'!H$1)</f>
        <v>0</v>
      </c>
      <c r="I868">
        <f>+SUMIFS(inv!$D$1:$D$1267,inv!$A$1:$A$1267,$B868,inv!$T$1:$T$1267,$A868,inv!$U$1:$U$1267,'DIAS DE INVENTARIO TAT'!I$1)</f>
        <v>0</v>
      </c>
      <c r="J868">
        <f>+SUMIFS(inv!$D$1:$D$1267,inv!$A$1:$A$1267,$B868,inv!$T$1:$T$1267,$A868,inv!$U$1:$U$1267,'DIAS DE INVENTARIO TAT'!J$1)</f>
        <v>0</v>
      </c>
      <c r="K868">
        <f>+SUMIFS(inv!$D$1:$D$1267,inv!$A$1:$A$1267,$B868,inv!$T$1:$T$1267,$A868,inv!$U$1:$U$1267,'DIAS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+SUMIFS(inv!$D$1:$D$1267,inv!$A$1:$A$1267,$B869,inv!$T$1:$T$1267,$A869,inv!$U$1:$U$1267,'DIAS DE INVENTARIO TAT'!E$1)</f>
        <v>0</v>
      </c>
      <c r="F869">
        <f>+SUMIFS(inv!$D$1:$D$1267,inv!$A$1:$A$1267,$B869,inv!$T$1:$T$1267,$A869,inv!$U$1:$U$1267,'DIAS DE INVENTARIO TAT'!F$1)</f>
        <v>0</v>
      </c>
      <c r="G869">
        <f>+SUMIFS(inv!$D$1:$D$1267,inv!$A$1:$A$1267,$B869,inv!$T$1:$T$1267,$A869,inv!$U$1:$U$1267,'DIAS DE INVENTARIO TAT'!G$1)</f>
        <v>0</v>
      </c>
      <c r="H869">
        <f>+SUMIFS(inv!$D$1:$D$1267,inv!$A$1:$A$1267,$B869,inv!$T$1:$T$1267,$A869,inv!$U$1:$U$1267,'DIAS DE INVENTARIO TAT'!H$1)</f>
        <v>0</v>
      </c>
      <c r="I869">
        <f>+SUMIFS(inv!$D$1:$D$1267,inv!$A$1:$A$1267,$B869,inv!$T$1:$T$1267,$A869,inv!$U$1:$U$1267,'DIAS DE INVENTARIO TAT'!I$1)</f>
        <v>0</v>
      </c>
      <c r="J869">
        <f>+SUMIFS(inv!$D$1:$D$1267,inv!$A$1:$A$1267,$B869,inv!$T$1:$T$1267,$A869,inv!$U$1:$U$1267,'DIAS DE INVENTARIO TAT'!J$1)</f>
        <v>0</v>
      </c>
      <c r="K869">
        <f>+SUMIFS(inv!$D$1:$D$1267,inv!$A$1:$A$1267,$B869,inv!$T$1:$T$1267,$A869,inv!$U$1:$U$1267,'DIAS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+SUMIFS(inv!$D$1:$D$1267,inv!$A$1:$A$1267,$B870,inv!$T$1:$T$1267,$A870,inv!$U$1:$U$1267,'DIAS DE INVENTARIO TAT'!E$1)</f>
        <v>0</v>
      </c>
      <c r="F870">
        <f>+SUMIFS(inv!$D$1:$D$1267,inv!$A$1:$A$1267,$B870,inv!$T$1:$T$1267,$A870,inv!$U$1:$U$1267,'DIAS DE INVENTARIO TAT'!F$1)</f>
        <v>0</v>
      </c>
      <c r="G870">
        <f>+SUMIFS(inv!$D$1:$D$1267,inv!$A$1:$A$1267,$B870,inv!$T$1:$T$1267,$A870,inv!$U$1:$U$1267,'DIAS DE INVENTARIO TAT'!G$1)</f>
        <v>0</v>
      </c>
      <c r="H870">
        <f>+SUMIFS(inv!$D$1:$D$1267,inv!$A$1:$A$1267,$B870,inv!$T$1:$T$1267,$A870,inv!$U$1:$U$1267,'DIAS DE INVENTARIO TAT'!H$1)</f>
        <v>0</v>
      </c>
      <c r="I870">
        <f>+SUMIFS(inv!$D$1:$D$1267,inv!$A$1:$A$1267,$B870,inv!$T$1:$T$1267,$A870,inv!$U$1:$U$1267,'DIAS DE INVENTARIO TAT'!I$1)</f>
        <v>0</v>
      </c>
      <c r="J870">
        <f>+SUMIFS(inv!$D$1:$D$1267,inv!$A$1:$A$1267,$B870,inv!$T$1:$T$1267,$A870,inv!$U$1:$U$1267,'DIAS DE INVENTARIO TAT'!J$1)</f>
        <v>0</v>
      </c>
      <c r="K870">
        <f>+SUMIFS(inv!$D$1:$D$1267,inv!$A$1:$A$1267,$B870,inv!$T$1:$T$1267,$A870,inv!$U$1:$U$1267,'DIAS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+SUMIFS(inv!$D$1:$D$1267,inv!$A$1:$A$1267,$B871,inv!$T$1:$T$1267,$A871,inv!$U$1:$U$1267,'DIAS DE INVENTARIO TAT'!E$1)</f>
        <v>0</v>
      </c>
      <c r="F871">
        <f>+SUMIFS(inv!$D$1:$D$1267,inv!$A$1:$A$1267,$B871,inv!$T$1:$T$1267,$A871,inv!$U$1:$U$1267,'DIAS DE INVENTARIO TAT'!F$1)</f>
        <v>0</v>
      </c>
      <c r="G871">
        <f>+SUMIFS(inv!$D$1:$D$1267,inv!$A$1:$A$1267,$B871,inv!$T$1:$T$1267,$A871,inv!$U$1:$U$1267,'DIAS DE INVENTARIO TAT'!G$1)</f>
        <v>0</v>
      </c>
      <c r="H871">
        <f>+SUMIFS(inv!$D$1:$D$1267,inv!$A$1:$A$1267,$B871,inv!$T$1:$T$1267,$A871,inv!$U$1:$U$1267,'DIAS DE INVENTARIO TAT'!H$1)</f>
        <v>0</v>
      </c>
      <c r="I871">
        <f>+SUMIFS(inv!$D$1:$D$1267,inv!$A$1:$A$1267,$B871,inv!$T$1:$T$1267,$A871,inv!$U$1:$U$1267,'DIAS DE INVENTARIO TAT'!I$1)</f>
        <v>0</v>
      </c>
      <c r="J871">
        <f>+SUMIFS(inv!$D$1:$D$1267,inv!$A$1:$A$1267,$B871,inv!$T$1:$T$1267,$A871,inv!$U$1:$U$1267,'DIAS DE INVENTARIO TAT'!J$1)</f>
        <v>0</v>
      </c>
      <c r="K871">
        <f>+SUMIFS(inv!$D$1:$D$1267,inv!$A$1:$A$1267,$B871,inv!$T$1:$T$1267,$A871,inv!$U$1:$U$1267,'DIAS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+SUMIFS(inv!$D$1:$D$1267,inv!$A$1:$A$1267,$B872,inv!$T$1:$T$1267,$A872,inv!$U$1:$U$1267,'DIAS DE INVENTARIO TAT'!E$1)</f>
        <v>0</v>
      </c>
      <c r="F872">
        <f>+SUMIFS(inv!$D$1:$D$1267,inv!$A$1:$A$1267,$B872,inv!$T$1:$T$1267,$A872,inv!$U$1:$U$1267,'DIAS DE INVENTARIO TAT'!F$1)</f>
        <v>0</v>
      </c>
      <c r="G872">
        <f>+SUMIFS(inv!$D$1:$D$1267,inv!$A$1:$A$1267,$B872,inv!$T$1:$T$1267,$A872,inv!$U$1:$U$1267,'DIAS DE INVENTARIO TAT'!G$1)</f>
        <v>0</v>
      </c>
      <c r="H872">
        <f>+SUMIFS(inv!$D$1:$D$1267,inv!$A$1:$A$1267,$B872,inv!$T$1:$T$1267,$A872,inv!$U$1:$U$1267,'DIAS DE INVENTARIO TAT'!H$1)</f>
        <v>0</v>
      </c>
      <c r="I872">
        <f>+SUMIFS(inv!$D$1:$D$1267,inv!$A$1:$A$1267,$B872,inv!$T$1:$T$1267,$A872,inv!$U$1:$U$1267,'DIAS DE INVENTARIO TAT'!I$1)</f>
        <v>0</v>
      </c>
      <c r="J872">
        <f>+SUMIFS(inv!$D$1:$D$1267,inv!$A$1:$A$1267,$B872,inv!$T$1:$T$1267,$A872,inv!$U$1:$U$1267,'DIAS DE INVENTARIO TAT'!J$1)</f>
        <v>0</v>
      </c>
      <c r="K872">
        <f>+SUMIFS(inv!$D$1:$D$1267,inv!$A$1:$A$1267,$B872,inv!$T$1:$T$1267,$A872,inv!$U$1:$U$1267,'DIAS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+SUMIFS(inv!$D$1:$D$1267,inv!$A$1:$A$1267,$B873,inv!$T$1:$T$1267,$A873,inv!$U$1:$U$1267,'DIAS DE INVENTARIO TAT'!E$1)</f>
        <v>0</v>
      </c>
      <c r="F873">
        <f>+SUMIFS(inv!$D$1:$D$1267,inv!$A$1:$A$1267,$B873,inv!$T$1:$T$1267,$A873,inv!$U$1:$U$1267,'DIAS DE INVENTARIO TAT'!F$1)</f>
        <v>0</v>
      </c>
      <c r="G873">
        <f>+SUMIFS(inv!$D$1:$D$1267,inv!$A$1:$A$1267,$B873,inv!$T$1:$T$1267,$A873,inv!$U$1:$U$1267,'DIAS DE INVENTARIO TAT'!G$1)</f>
        <v>0</v>
      </c>
      <c r="H873">
        <f>+SUMIFS(inv!$D$1:$D$1267,inv!$A$1:$A$1267,$B873,inv!$T$1:$T$1267,$A873,inv!$U$1:$U$1267,'DIAS DE INVENTARIO TAT'!H$1)</f>
        <v>0</v>
      </c>
      <c r="I873">
        <f>+SUMIFS(inv!$D$1:$D$1267,inv!$A$1:$A$1267,$B873,inv!$T$1:$T$1267,$A873,inv!$U$1:$U$1267,'DIAS DE INVENTARIO TAT'!I$1)</f>
        <v>0</v>
      </c>
      <c r="J873">
        <f>+SUMIFS(inv!$D$1:$D$1267,inv!$A$1:$A$1267,$B873,inv!$T$1:$T$1267,$A873,inv!$U$1:$U$1267,'DIAS DE INVENTARIO TAT'!J$1)</f>
        <v>0</v>
      </c>
      <c r="K873">
        <f>+SUMIFS(inv!$D$1:$D$1267,inv!$A$1:$A$1267,$B873,inv!$T$1:$T$1267,$A873,inv!$U$1:$U$1267,'DIAS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+SUMIFS(inv!$D$1:$D$1267,inv!$A$1:$A$1267,$B874,inv!$T$1:$T$1267,$A874,inv!$U$1:$U$1267,'DIAS DE INVENTARIO TAT'!E$1)</f>
        <v>0</v>
      </c>
      <c r="F874">
        <f>+SUMIFS(inv!$D$1:$D$1267,inv!$A$1:$A$1267,$B874,inv!$T$1:$T$1267,$A874,inv!$U$1:$U$1267,'DIAS DE INVENTARIO TAT'!F$1)</f>
        <v>0</v>
      </c>
      <c r="G874">
        <f>+SUMIFS(inv!$D$1:$D$1267,inv!$A$1:$A$1267,$B874,inv!$T$1:$T$1267,$A874,inv!$U$1:$U$1267,'DIAS DE INVENTARIO TAT'!G$1)</f>
        <v>0</v>
      </c>
      <c r="H874">
        <f>+SUMIFS(inv!$D$1:$D$1267,inv!$A$1:$A$1267,$B874,inv!$T$1:$T$1267,$A874,inv!$U$1:$U$1267,'DIAS DE INVENTARIO TAT'!H$1)</f>
        <v>0</v>
      </c>
      <c r="I874">
        <f>+SUMIFS(inv!$D$1:$D$1267,inv!$A$1:$A$1267,$B874,inv!$T$1:$T$1267,$A874,inv!$U$1:$U$1267,'DIAS DE INVENTARIO TAT'!I$1)</f>
        <v>0</v>
      </c>
      <c r="J874">
        <f>+SUMIFS(inv!$D$1:$D$1267,inv!$A$1:$A$1267,$B874,inv!$T$1:$T$1267,$A874,inv!$U$1:$U$1267,'DIAS DE INVENTARIO TAT'!J$1)</f>
        <v>0</v>
      </c>
      <c r="K874">
        <f>+SUMIFS(inv!$D$1:$D$1267,inv!$A$1:$A$1267,$B874,inv!$T$1:$T$1267,$A874,inv!$U$1:$U$1267,'DIAS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+SUMIFS(inv!$D$1:$D$1267,inv!$A$1:$A$1267,$B875,inv!$T$1:$T$1267,$A875,inv!$U$1:$U$1267,'DIAS DE INVENTARIO TAT'!E$1)</f>
        <v>0</v>
      </c>
      <c r="F875">
        <f>+SUMIFS(inv!$D$1:$D$1267,inv!$A$1:$A$1267,$B875,inv!$T$1:$T$1267,$A875,inv!$U$1:$U$1267,'DIAS DE INVENTARIO TAT'!F$1)</f>
        <v>0</v>
      </c>
      <c r="G875">
        <f>+SUMIFS(inv!$D$1:$D$1267,inv!$A$1:$A$1267,$B875,inv!$T$1:$T$1267,$A875,inv!$U$1:$U$1267,'DIAS DE INVENTARIO TAT'!G$1)</f>
        <v>0</v>
      </c>
      <c r="H875">
        <f>+SUMIFS(inv!$D$1:$D$1267,inv!$A$1:$A$1267,$B875,inv!$T$1:$T$1267,$A875,inv!$U$1:$U$1267,'DIAS DE INVENTARIO TAT'!H$1)</f>
        <v>0</v>
      </c>
      <c r="I875">
        <f>+SUMIFS(inv!$D$1:$D$1267,inv!$A$1:$A$1267,$B875,inv!$T$1:$T$1267,$A875,inv!$U$1:$U$1267,'DIAS DE INVENTARIO TAT'!I$1)</f>
        <v>0</v>
      </c>
      <c r="J875">
        <f>+SUMIFS(inv!$D$1:$D$1267,inv!$A$1:$A$1267,$B875,inv!$T$1:$T$1267,$A875,inv!$U$1:$U$1267,'DIAS DE INVENTARIO TAT'!J$1)</f>
        <v>0</v>
      </c>
      <c r="K875">
        <f>+SUMIFS(inv!$D$1:$D$1267,inv!$A$1:$A$1267,$B875,inv!$T$1:$T$1267,$A875,inv!$U$1:$U$1267,'DIAS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+SUMIFS(inv!$D$1:$D$1267,inv!$A$1:$A$1267,$B876,inv!$T$1:$T$1267,$A876,inv!$U$1:$U$1267,'DIAS DE INVENTARIO TAT'!E$1)</f>
        <v>0</v>
      </c>
      <c r="F876">
        <f>+SUMIFS(inv!$D$1:$D$1267,inv!$A$1:$A$1267,$B876,inv!$T$1:$T$1267,$A876,inv!$U$1:$U$1267,'DIAS DE INVENTARIO TAT'!F$1)</f>
        <v>0</v>
      </c>
      <c r="G876">
        <f>+SUMIFS(inv!$D$1:$D$1267,inv!$A$1:$A$1267,$B876,inv!$T$1:$T$1267,$A876,inv!$U$1:$U$1267,'DIAS DE INVENTARIO TAT'!G$1)</f>
        <v>0</v>
      </c>
      <c r="H876">
        <f>+SUMIFS(inv!$D$1:$D$1267,inv!$A$1:$A$1267,$B876,inv!$T$1:$T$1267,$A876,inv!$U$1:$U$1267,'DIAS DE INVENTARIO TAT'!H$1)</f>
        <v>0</v>
      </c>
      <c r="I876">
        <f>+SUMIFS(inv!$D$1:$D$1267,inv!$A$1:$A$1267,$B876,inv!$T$1:$T$1267,$A876,inv!$U$1:$U$1267,'DIAS DE INVENTARIO TAT'!I$1)</f>
        <v>0</v>
      </c>
      <c r="J876">
        <f>+SUMIFS(inv!$D$1:$D$1267,inv!$A$1:$A$1267,$B876,inv!$T$1:$T$1267,$A876,inv!$U$1:$U$1267,'DIAS DE INVENTARIO TAT'!J$1)</f>
        <v>0</v>
      </c>
      <c r="K876">
        <f>+SUMIFS(inv!$D$1:$D$1267,inv!$A$1:$A$1267,$B876,inv!$T$1:$T$1267,$A876,inv!$U$1:$U$1267,'DIAS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+SUMIFS(inv!$D$1:$D$1267,inv!$A$1:$A$1267,$B877,inv!$T$1:$T$1267,$A877,inv!$U$1:$U$1267,'DIAS DE INVENTARIO TAT'!E$1)</f>
        <v>0</v>
      </c>
      <c r="F877">
        <f>+SUMIFS(inv!$D$1:$D$1267,inv!$A$1:$A$1267,$B877,inv!$T$1:$T$1267,$A877,inv!$U$1:$U$1267,'DIAS DE INVENTARIO TAT'!F$1)</f>
        <v>0</v>
      </c>
      <c r="G877">
        <f>+SUMIFS(inv!$D$1:$D$1267,inv!$A$1:$A$1267,$B877,inv!$T$1:$T$1267,$A877,inv!$U$1:$U$1267,'DIAS DE INVENTARIO TAT'!G$1)</f>
        <v>0</v>
      </c>
      <c r="H877">
        <f>+SUMIFS(inv!$D$1:$D$1267,inv!$A$1:$A$1267,$B877,inv!$T$1:$T$1267,$A877,inv!$U$1:$U$1267,'DIAS DE INVENTARIO TAT'!H$1)</f>
        <v>0</v>
      </c>
      <c r="I877">
        <f>+SUMIFS(inv!$D$1:$D$1267,inv!$A$1:$A$1267,$B877,inv!$T$1:$T$1267,$A877,inv!$U$1:$U$1267,'DIAS DE INVENTARIO TAT'!I$1)</f>
        <v>0</v>
      </c>
      <c r="J877">
        <f>+SUMIFS(inv!$D$1:$D$1267,inv!$A$1:$A$1267,$B877,inv!$T$1:$T$1267,$A877,inv!$U$1:$U$1267,'DIAS DE INVENTARIO TAT'!J$1)</f>
        <v>0</v>
      </c>
      <c r="K877">
        <f>+SUMIFS(inv!$D$1:$D$1267,inv!$A$1:$A$1267,$B877,inv!$T$1:$T$1267,$A877,inv!$U$1:$U$1267,'DIAS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+SUMIFS(inv!$D$1:$D$1267,inv!$A$1:$A$1267,$B878,inv!$T$1:$T$1267,$A878,inv!$U$1:$U$1267,'DIAS DE INVENTARIO TAT'!E$1)</f>
        <v>0</v>
      </c>
      <c r="F878">
        <f>+SUMIFS(inv!$D$1:$D$1267,inv!$A$1:$A$1267,$B878,inv!$T$1:$T$1267,$A878,inv!$U$1:$U$1267,'DIAS DE INVENTARIO TAT'!F$1)</f>
        <v>0</v>
      </c>
      <c r="G878">
        <f>+SUMIFS(inv!$D$1:$D$1267,inv!$A$1:$A$1267,$B878,inv!$T$1:$T$1267,$A878,inv!$U$1:$U$1267,'DIAS DE INVENTARIO TAT'!G$1)</f>
        <v>0</v>
      </c>
      <c r="H878">
        <f>+SUMIFS(inv!$D$1:$D$1267,inv!$A$1:$A$1267,$B878,inv!$T$1:$T$1267,$A878,inv!$U$1:$U$1267,'DIAS DE INVENTARIO TAT'!H$1)</f>
        <v>0</v>
      </c>
      <c r="I878">
        <f>+SUMIFS(inv!$D$1:$D$1267,inv!$A$1:$A$1267,$B878,inv!$T$1:$T$1267,$A878,inv!$U$1:$U$1267,'DIAS DE INVENTARIO TAT'!I$1)</f>
        <v>0</v>
      </c>
      <c r="J878">
        <f>+SUMIFS(inv!$D$1:$D$1267,inv!$A$1:$A$1267,$B878,inv!$T$1:$T$1267,$A878,inv!$U$1:$U$1267,'DIAS DE INVENTARIO TAT'!J$1)</f>
        <v>0</v>
      </c>
      <c r="K878">
        <f>+SUMIFS(inv!$D$1:$D$1267,inv!$A$1:$A$1267,$B878,inv!$T$1:$T$1267,$A878,inv!$U$1:$U$1267,'DIAS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+SUMIFS(inv!$D$1:$D$1267,inv!$A$1:$A$1267,$B879,inv!$T$1:$T$1267,$A879,inv!$U$1:$U$1267,'DIAS DE INVENTARIO TAT'!E$1)</f>
        <v>0</v>
      </c>
      <c r="F879">
        <f>+SUMIFS(inv!$D$1:$D$1267,inv!$A$1:$A$1267,$B879,inv!$T$1:$T$1267,$A879,inv!$U$1:$U$1267,'DIAS DE INVENTARIO TAT'!F$1)</f>
        <v>0</v>
      </c>
      <c r="G879">
        <f>+SUMIFS(inv!$D$1:$D$1267,inv!$A$1:$A$1267,$B879,inv!$T$1:$T$1267,$A879,inv!$U$1:$U$1267,'DIAS DE INVENTARIO TAT'!G$1)</f>
        <v>0</v>
      </c>
      <c r="H879">
        <f>+SUMIFS(inv!$D$1:$D$1267,inv!$A$1:$A$1267,$B879,inv!$T$1:$T$1267,$A879,inv!$U$1:$U$1267,'DIAS DE INVENTARIO TAT'!H$1)</f>
        <v>0</v>
      </c>
      <c r="I879">
        <f>+SUMIFS(inv!$D$1:$D$1267,inv!$A$1:$A$1267,$B879,inv!$T$1:$T$1267,$A879,inv!$U$1:$U$1267,'DIAS DE INVENTARIO TAT'!I$1)</f>
        <v>0</v>
      </c>
      <c r="J879">
        <f>+SUMIFS(inv!$D$1:$D$1267,inv!$A$1:$A$1267,$B879,inv!$T$1:$T$1267,$A879,inv!$U$1:$U$1267,'DIAS DE INVENTARIO TAT'!J$1)</f>
        <v>0</v>
      </c>
      <c r="K879">
        <f>+SUMIFS(inv!$D$1:$D$1267,inv!$A$1:$A$1267,$B879,inv!$T$1:$T$1267,$A879,inv!$U$1:$U$1267,'DIAS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+SUMIFS(inv!$D$1:$D$1267,inv!$A$1:$A$1267,$B880,inv!$T$1:$T$1267,$A880,inv!$U$1:$U$1267,'DIAS DE INVENTARIO TAT'!E$1)</f>
        <v>0</v>
      </c>
      <c r="F880">
        <f>+SUMIFS(inv!$D$1:$D$1267,inv!$A$1:$A$1267,$B880,inv!$T$1:$T$1267,$A880,inv!$U$1:$U$1267,'DIAS DE INVENTARIO TAT'!F$1)</f>
        <v>0</v>
      </c>
      <c r="G880">
        <f>+SUMIFS(inv!$D$1:$D$1267,inv!$A$1:$A$1267,$B880,inv!$T$1:$T$1267,$A880,inv!$U$1:$U$1267,'DIAS DE INVENTARIO TAT'!G$1)</f>
        <v>0</v>
      </c>
      <c r="H880">
        <f>+SUMIFS(inv!$D$1:$D$1267,inv!$A$1:$A$1267,$B880,inv!$T$1:$T$1267,$A880,inv!$U$1:$U$1267,'DIAS DE INVENTARIO TAT'!H$1)</f>
        <v>0</v>
      </c>
      <c r="I880">
        <f>+SUMIFS(inv!$D$1:$D$1267,inv!$A$1:$A$1267,$B880,inv!$T$1:$T$1267,$A880,inv!$U$1:$U$1267,'DIAS DE INVENTARIO TAT'!I$1)</f>
        <v>0</v>
      </c>
      <c r="J880">
        <f>+SUMIFS(inv!$D$1:$D$1267,inv!$A$1:$A$1267,$B880,inv!$T$1:$T$1267,$A880,inv!$U$1:$U$1267,'DIAS DE INVENTARIO TAT'!J$1)</f>
        <v>0</v>
      </c>
      <c r="K880">
        <f>+SUMIFS(inv!$D$1:$D$1267,inv!$A$1:$A$1267,$B880,inv!$T$1:$T$1267,$A880,inv!$U$1:$U$1267,'DIAS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+SUMIFS(inv!$D$1:$D$1267,inv!$A$1:$A$1267,$B881,inv!$T$1:$T$1267,$A881,inv!$U$1:$U$1267,'DIAS DE INVENTARIO TAT'!E$1)</f>
        <v>0</v>
      </c>
      <c r="F881">
        <f>+SUMIFS(inv!$D$1:$D$1267,inv!$A$1:$A$1267,$B881,inv!$T$1:$T$1267,$A881,inv!$U$1:$U$1267,'DIAS DE INVENTARIO TAT'!F$1)</f>
        <v>0</v>
      </c>
      <c r="G881">
        <f>+SUMIFS(inv!$D$1:$D$1267,inv!$A$1:$A$1267,$B881,inv!$T$1:$T$1267,$A881,inv!$U$1:$U$1267,'DIAS DE INVENTARIO TAT'!G$1)</f>
        <v>0</v>
      </c>
      <c r="H881">
        <f>+SUMIFS(inv!$D$1:$D$1267,inv!$A$1:$A$1267,$B881,inv!$T$1:$T$1267,$A881,inv!$U$1:$U$1267,'DIAS DE INVENTARIO TAT'!H$1)</f>
        <v>0</v>
      </c>
      <c r="I881">
        <f>+SUMIFS(inv!$D$1:$D$1267,inv!$A$1:$A$1267,$B881,inv!$T$1:$T$1267,$A881,inv!$U$1:$U$1267,'DIAS DE INVENTARIO TAT'!I$1)</f>
        <v>0</v>
      </c>
      <c r="J881">
        <f>+SUMIFS(inv!$D$1:$D$1267,inv!$A$1:$A$1267,$B881,inv!$T$1:$T$1267,$A881,inv!$U$1:$U$1267,'DIAS DE INVENTARIO TAT'!J$1)</f>
        <v>0</v>
      </c>
      <c r="K881">
        <f>+SUMIFS(inv!$D$1:$D$1267,inv!$A$1:$A$1267,$B881,inv!$T$1:$T$1267,$A881,inv!$U$1:$U$1267,'DIAS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+SUMIFS(inv!$D$1:$D$1267,inv!$A$1:$A$1267,$B882,inv!$T$1:$T$1267,$A882,inv!$U$1:$U$1267,'DIAS DE INVENTARIO TAT'!E$1)</f>
        <v>0</v>
      </c>
      <c r="F882">
        <f>+SUMIFS(inv!$D$1:$D$1267,inv!$A$1:$A$1267,$B882,inv!$T$1:$T$1267,$A882,inv!$U$1:$U$1267,'DIAS DE INVENTARIO TAT'!F$1)</f>
        <v>0</v>
      </c>
      <c r="G882">
        <f>+SUMIFS(inv!$D$1:$D$1267,inv!$A$1:$A$1267,$B882,inv!$T$1:$T$1267,$A882,inv!$U$1:$U$1267,'DIAS DE INVENTARIO TAT'!G$1)</f>
        <v>0</v>
      </c>
      <c r="H882">
        <f>+SUMIFS(inv!$D$1:$D$1267,inv!$A$1:$A$1267,$B882,inv!$T$1:$T$1267,$A882,inv!$U$1:$U$1267,'DIAS DE INVENTARIO TAT'!H$1)</f>
        <v>0</v>
      </c>
      <c r="I882">
        <f>+SUMIFS(inv!$D$1:$D$1267,inv!$A$1:$A$1267,$B882,inv!$T$1:$T$1267,$A882,inv!$U$1:$U$1267,'DIAS DE INVENTARIO TAT'!I$1)</f>
        <v>0</v>
      </c>
      <c r="J882">
        <f>+SUMIFS(inv!$D$1:$D$1267,inv!$A$1:$A$1267,$B882,inv!$T$1:$T$1267,$A882,inv!$U$1:$U$1267,'DIAS DE INVENTARIO TAT'!J$1)</f>
        <v>0</v>
      </c>
      <c r="K882">
        <f>+SUMIFS(inv!$D$1:$D$1267,inv!$A$1:$A$1267,$B882,inv!$T$1:$T$1267,$A882,inv!$U$1:$U$1267,'DIAS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+SUMIFS(inv!$D$1:$D$1267,inv!$A$1:$A$1267,$B883,inv!$T$1:$T$1267,$A883,inv!$U$1:$U$1267,'DIAS DE INVENTARIO TAT'!E$1)</f>
        <v>0</v>
      </c>
      <c r="F883">
        <f>+SUMIFS(inv!$D$1:$D$1267,inv!$A$1:$A$1267,$B883,inv!$T$1:$T$1267,$A883,inv!$U$1:$U$1267,'DIAS DE INVENTARIO TAT'!F$1)</f>
        <v>0</v>
      </c>
      <c r="G883">
        <f>+SUMIFS(inv!$D$1:$D$1267,inv!$A$1:$A$1267,$B883,inv!$T$1:$T$1267,$A883,inv!$U$1:$U$1267,'DIAS DE INVENTARIO TAT'!G$1)</f>
        <v>0</v>
      </c>
      <c r="H883">
        <f>+SUMIFS(inv!$D$1:$D$1267,inv!$A$1:$A$1267,$B883,inv!$T$1:$T$1267,$A883,inv!$U$1:$U$1267,'DIAS DE INVENTARIO TAT'!H$1)</f>
        <v>0</v>
      </c>
      <c r="I883">
        <f>+SUMIFS(inv!$D$1:$D$1267,inv!$A$1:$A$1267,$B883,inv!$T$1:$T$1267,$A883,inv!$U$1:$U$1267,'DIAS DE INVENTARIO TAT'!I$1)</f>
        <v>0</v>
      </c>
      <c r="J883">
        <f>+SUMIFS(inv!$D$1:$D$1267,inv!$A$1:$A$1267,$B883,inv!$T$1:$T$1267,$A883,inv!$U$1:$U$1267,'DIAS DE INVENTARIO TAT'!J$1)</f>
        <v>0</v>
      </c>
      <c r="K883">
        <f>+SUMIFS(inv!$D$1:$D$1267,inv!$A$1:$A$1267,$B883,inv!$T$1:$T$1267,$A883,inv!$U$1:$U$1267,'DIAS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+SUMIFS(inv!$D$1:$D$1267,inv!$A$1:$A$1267,$B884,inv!$T$1:$T$1267,$A884,inv!$U$1:$U$1267,'DIAS DE INVENTARIO TAT'!E$1)</f>
        <v>0</v>
      </c>
      <c r="F884">
        <f>+SUMIFS(inv!$D$1:$D$1267,inv!$A$1:$A$1267,$B884,inv!$T$1:$T$1267,$A884,inv!$U$1:$U$1267,'DIAS DE INVENTARIO TAT'!F$1)</f>
        <v>0</v>
      </c>
      <c r="G884">
        <f>+SUMIFS(inv!$D$1:$D$1267,inv!$A$1:$A$1267,$B884,inv!$T$1:$T$1267,$A884,inv!$U$1:$U$1267,'DIAS DE INVENTARIO TAT'!G$1)</f>
        <v>0</v>
      </c>
      <c r="H884">
        <f>+SUMIFS(inv!$D$1:$D$1267,inv!$A$1:$A$1267,$B884,inv!$T$1:$T$1267,$A884,inv!$U$1:$U$1267,'DIAS DE INVENTARIO TAT'!H$1)</f>
        <v>0</v>
      </c>
      <c r="I884">
        <f>+SUMIFS(inv!$D$1:$D$1267,inv!$A$1:$A$1267,$B884,inv!$T$1:$T$1267,$A884,inv!$U$1:$U$1267,'DIAS DE INVENTARIO TAT'!I$1)</f>
        <v>0</v>
      </c>
      <c r="J884">
        <f>+SUMIFS(inv!$D$1:$D$1267,inv!$A$1:$A$1267,$B884,inv!$T$1:$T$1267,$A884,inv!$U$1:$U$1267,'DIAS DE INVENTARIO TAT'!J$1)</f>
        <v>0</v>
      </c>
      <c r="K884">
        <f>+SUMIFS(inv!$D$1:$D$1267,inv!$A$1:$A$1267,$B884,inv!$T$1:$T$1267,$A884,inv!$U$1:$U$1267,'DIAS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+SUMIFS(inv!$D$1:$D$1267,inv!$A$1:$A$1267,$B885,inv!$T$1:$T$1267,$A885,inv!$U$1:$U$1267,'DIAS DE INVENTARIO TAT'!E$1)</f>
        <v>0</v>
      </c>
      <c r="F885">
        <f>+SUMIFS(inv!$D$1:$D$1267,inv!$A$1:$A$1267,$B885,inv!$T$1:$T$1267,$A885,inv!$U$1:$U$1267,'DIAS DE INVENTARIO TAT'!F$1)</f>
        <v>0</v>
      </c>
      <c r="G885">
        <f>+SUMIFS(inv!$D$1:$D$1267,inv!$A$1:$A$1267,$B885,inv!$T$1:$T$1267,$A885,inv!$U$1:$U$1267,'DIAS DE INVENTARIO TAT'!G$1)</f>
        <v>0</v>
      </c>
      <c r="H885">
        <f>+SUMIFS(inv!$D$1:$D$1267,inv!$A$1:$A$1267,$B885,inv!$T$1:$T$1267,$A885,inv!$U$1:$U$1267,'DIAS DE INVENTARIO TAT'!H$1)</f>
        <v>0</v>
      </c>
      <c r="I885">
        <f>+SUMIFS(inv!$D$1:$D$1267,inv!$A$1:$A$1267,$B885,inv!$T$1:$T$1267,$A885,inv!$U$1:$U$1267,'DIAS DE INVENTARIO TAT'!I$1)</f>
        <v>0</v>
      </c>
      <c r="J885">
        <f>+SUMIFS(inv!$D$1:$D$1267,inv!$A$1:$A$1267,$B885,inv!$T$1:$T$1267,$A885,inv!$U$1:$U$1267,'DIAS DE INVENTARIO TAT'!J$1)</f>
        <v>0</v>
      </c>
      <c r="K885">
        <f>+SUMIFS(inv!$D$1:$D$1267,inv!$A$1:$A$1267,$B885,inv!$T$1:$T$1267,$A885,inv!$U$1:$U$1267,'DIAS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+SUMIFS(inv!$D$1:$D$1267,inv!$A$1:$A$1267,$B886,inv!$T$1:$T$1267,$A886,inv!$U$1:$U$1267,'DIAS DE INVENTARIO TAT'!E$1)</f>
        <v>0</v>
      </c>
      <c r="F886">
        <f>+SUMIFS(inv!$D$1:$D$1267,inv!$A$1:$A$1267,$B886,inv!$T$1:$T$1267,$A886,inv!$U$1:$U$1267,'DIAS DE INVENTARIO TAT'!F$1)</f>
        <v>0</v>
      </c>
      <c r="G886">
        <f>+SUMIFS(inv!$D$1:$D$1267,inv!$A$1:$A$1267,$B886,inv!$T$1:$T$1267,$A886,inv!$U$1:$U$1267,'DIAS DE INVENTARIO TAT'!G$1)</f>
        <v>0</v>
      </c>
      <c r="H886">
        <f>+SUMIFS(inv!$D$1:$D$1267,inv!$A$1:$A$1267,$B886,inv!$T$1:$T$1267,$A886,inv!$U$1:$U$1267,'DIAS DE INVENTARIO TAT'!H$1)</f>
        <v>0</v>
      </c>
      <c r="I886">
        <f>+SUMIFS(inv!$D$1:$D$1267,inv!$A$1:$A$1267,$B886,inv!$T$1:$T$1267,$A886,inv!$U$1:$U$1267,'DIAS DE INVENTARIO TAT'!I$1)</f>
        <v>0</v>
      </c>
      <c r="J886">
        <f>+SUMIFS(inv!$D$1:$D$1267,inv!$A$1:$A$1267,$B886,inv!$T$1:$T$1267,$A886,inv!$U$1:$U$1267,'DIAS DE INVENTARIO TAT'!J$1)</f>
        <v>0</v>
      </c>
      <c r="K886">
        <f>+SUMIFS(inv!$D$1:$D$1267,inv!$A$1:$A$1267,$B886,inv!$T$1:$T$1267,$A886,inv!$U$1:$U$1267,'DIAS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+SUMIFS(inv!$D$1:$D$1267,inv!$A$1:$A$1267,$B887,inv!$T$1:$T$1267,$A887,inv!$U$1:$U$1267,'DIAS DE INVENTARIO TAT'!E$1)</f>
        <v>0</v>
      </c>
      <c r="F887">
        <f>+SUMIFS(inv!$D$1:$D$1267,inv!$A$1:$A$1267,$B887,inv!$T$1:$T$1267,$A887,inv!$U$1:$U$1267,'DIAS DE INVENTARIO TAT'!F$1)</f>
        <v>0</v>
      </c>
      <c r="G887">
        <f>+SUMIFS(inv!$D$1:$D$1267,inv!$A$1:$A$1267,$B887,inv!$T$1:$T$1267,$A887,inv!$U$1:$U$1267,'DIAS DE INVENTARIO TAT'!G$1)</f>
        <v>0</v>
      </c>
      <c r="H887">
        <f>+SUMIFS(inv!$D$1:$D$1267,inv!$A$1:$A$1267,$B887,inv!$T$1:$T$1267,$A887,inv!$U$1:$U$1267,'DIAS DE INVENTARIO TAT'!H$1)</f>
        <v>0</v>
      </c>
      <c r="I887">
        <f>+SUMIFS(inv!$D$1:$D$1267,inv!$A$1:$A$1267,$B887,inv!$T$1:$T$1267,$A887,inv!$U$1:$U$1267,'DIAS DE INVENTARIO TAT'!I$1)</f>
        <v>0</v>
      </c>
      <c r="J887">
        <f>+SUMIFS(inv!$D$1:$D$1267,inv!$A$1:$A$1267,$B887,inv!$T$1:$T$1267,$A887,inv!$U$1:$U$1267,'DIAS DE INVENTARIO TAT'!J$1)</f>
        <v>0</v>
      </c>
      <c r="K887">
        <f>+SUMIFS(inv!$D$1:$D$1267,inv!$A$1:$A$1267,$B887,inv!$T$1:$T$1267,$A887,inv!$U$1:$U$1267,'DIAS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+SUMIFS(inv!$D$1:$D$1267,inv!$A$1:$A$1267,$B888,inv!$T$1:$T$1267,$A888,inv!$U$1:$U$1267,'DIAS DE INVENTARIO TAT'!E$1)</f>
        <v>0</v>
      </c>
      <c r="F888">
        <f>+SUMIFS(inv!$D$1:$D$1267,inv!$A$1:$A$1267,$B888,inv!$T$1:$T$1267,$A888,inv!$U$1:$U$1267,'DIAS DE INVENTARIO TAT'!F$1)</f>
        <v>0</v>
      </c>
      <c r="G888">
        <f>+SUMIFS(inv!$D$1:$D$1267,inv!$A$1:$A$1267,$B888,inv!$T$1:$T$1267,$A888,inv!$U$1:$U$1267,'DIAS DE INVENTARIO TAT'!G$1)</f>
        <v>0</v>
      </c>
      <c r="H888">
        <f>+SUMIFS(inv!$D$1:$D$1267,inv!$A$1:$A$1267,$B888,inv!$T$1:$T$1267,$A888,inv!$U$1:$U$1267,'DIAS DE INVENTARIO TAT'!H$1)</f>
        <v>0</v>
      </c>
      <c r="I888">
        <f>+SUMIFS(inv!$D$1:$D$1267,inv!$A$1:$A$1267,$B888,inv!$T$1:$T$1267,$A888,inv!$U$1:$U$1267,'DIAS DE INVENTARIO TAT'!I$1)</f>
        <v>0</v>
      </c>
      <c r="J888">
        <f>+SUMIFS(inv!$D$1:$D$1267,inv!$A$1:$A$1267,$B888,inv!$T$1:$T$1267,$A888,inv!$U$1:$U$1267,'DIAS DE INVENTARIO TAT'!J$1)</f>
        <v>0</v>
      </c>
      <c r="K888">
        <f>+SUMIFS(inv!$D$1:$D$1267,inv!$A$1:$A$1267,$B888,inv!$T$1:$T$1267,$A888,inv!$U$1:$U$1267,'DIAS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+SUMIFS(inv!$D$1:$D$1267,inv!$A$1:$A$1267,$B889,inv!$T$1:$T$1267,$A889,inv!$U$1:$U$1267,'DIAS DE INVENTARIO TAT'!E$1)</f>
        <v>0</v>
      </c>
      <c r="F889">
        <f>+SUMIFS(inv!$D$1:$D$1267,inv!$A$1:$A$1267,$B889,inv!$T$1:$T$1267,$A889,inv!$U$1:$U$1267,'DIAS DE INVENTARIO TAT'!F$1)</f>
        <v>0</v>
      </c>
      <c r="G889">
        <f>+SUMIFS(inv!$D$1:$D$1267,inv!$A$1:$A$1267,$B889,inv!$T$1:$T$1267,$A889,inv!$U$1:$U$1267,'DIAS DE INVENTARIO TAT'!G$1)</f>
        <v>0</v>
      </c>
      <c r="H889">
        <f>+SUMIFS(inv!$D$1:$D$1267,inv!$A$1:$A$1267,$B889,inv!$T$1:$T$1267,$A889,inv!$U$1:$U$1267,'DIAS DE INVENTARIO TAT'!H$1)</f>
        <v>0</v>
      </c>
      <c r="I889">
        <f>+SUMIFS(inv!$D$1:$D$1267,inv!$A$1:$A$1267,$B889,inv!$T$1:$T$1267,$A889,inv!$U$1:$U$1267,'DIAS DE INVENTARIO TAT'!I$1)</f>
        <v>0</v>
      </c>
      <c r="J889">
        <f>+SUMIFS(inv!$D$1:$D$1267,inv!$A$1:$A$1267,$B889,inv!$T$1:$T$1267,$A889,inv!$U$1:$U$1267,'DIAS DE INVENTARIO TAT'!J$1)</f>
        <v>0</v>
      </c>
      <c r="K889">
        <f>+SUMIFS(inv!$D$1:$D$1267,inv!$A$1:$A$1267,$B889,inv!$T$1:$T$1267,$A889,inv!$U$1:$U$1267,'DIAS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+SUMIFS(inv!$D$1:$D$1267,inv!$A$1:$A$1267,$B890,inv!$T$1:$T$1267,$A890,inv!$U$1:$U$1267,'DIAS DE INVENTARIO TAT'!E$1)</f>
        <v>0</v>
      </c>
      <c r="F890">
        <f>+SUMIFS(inv!$D$1:$D$1267,inv!$A$1:$A$1267,$B890,inv!$T$1:$T$1267,$A890,inv!$U$1:$U$1267,'DIAS DE INVENTARIO TAT'!F$1)</f>
        <v>0</v>
      </c>
      <c r="G890">
        <f>+SUMIFS(inv!$D$1:$D$1267,inv!$A$1:$A$1267,$B890,inv!$T$1:$T$1267,$A890,inv!$U$1:$U$1267,'DIAS DE INVENTARIO TAT'!G$1)</f>
        <v>0</v>
      </c>
      <c r="H890">
        <f>+SUMIFS(inv!$D$1:$D$1267,inv!$A$1:$A$1267,$B890,inv!$T$1:$T$1267,$A890,inv!$U$1:$U$1267,'DIAS DE INVENTARIO TAT'!H$1)</f>
        <v>0</v>
      </c>
      <c r="I890">
        <f>+SUMIFS(inv!$D$1:$D$1267,inv!$A$1:$A$1267,$B890,inv!$T$1:$T$1267,$A890,inv!$U$1:$U$1267,'DIAS DE INVENTARIO TAT'!I$1)</f>
        <v>0</v>
      </c>
      <c r="J890">
        <f>+SUMIFS(inv!$D$1:$D$1267,inv!$A$1:$A$1267,$B890,inv!$T$1:$T$1267,$A890,inv!$U$1:$U$1267,'DIAS DE INVENTARIO TAT'!J$1)</f>
        <v>0</v>
      </c>
      <c r="K890">
        <f>+SUMIFS(inv!$D$1:$D$1267,inv!$A$1:$A$1267,$B890,inv!$T$1:$T$1267,$A890,inv!$U$1:$U$1267,'DIAS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+SUMIFS(inv!$D$1:$D$1267,inv!$A$1:$A$1267,$B891,inv!$T$1:$T$1267,$A891,inv!$U$1:$U$1267,'DIAS DE INVENTARIO TAT'!E$1)</f>
        <v>0</v>
      </c>
      <c r="F891">
        <f>+SUMIFS(inv!$D$1:$D$1267,inv!$A$1:$A$1267,$B891,inv!$T$1:$T$1267,$A891,inv!$U$1:$U$1267,'DIAS DE INVENTARIO TAT'!F$1)</f>
        <v>0</v>
      </c>
      <c r="G891">
        <f>+SUMIFS(inv!$D$1:$D$1267,inv!$A$1:$A$1267,$B891,inv!$T$1:$T$1267,$A891,inv!$U$1:$U$1267,'DIAS DE INVENTARIO TAT'!G$1)</f>
        <v>0</v>
      </c>
      <c r="H891">
        <f>+SUMIFS(inv!$D$1:$D$1267,inv!$A$1:$A$1267,$B891,inv!$T$1:$T$1267,$A891,inv!$U$1:$U$1267,'DIAS DE INVENTARIO TAT'!H$1)</f>
        <v>0</v>
      </c>
      <c r="I891">
        <f>+SUMIFS(inv!$D$1:$D$1267,inv!$A$1:$A$1267,$B891,inv!$T$1:$T$1267,$A891,inv!$U$1:$U$1267,'DIAS DE INVENTARIO TAT'!I$1)</f>
        <v>0</v>
      </c>
      <c r="J891">
        <f>+SUMIFS(inv!$D$1:$D$1267,inv!$A$1:$A$1267,$B891,inv!$T$1:$T$1267,$A891,inv!$U$1:$U$1267,'DIAS DE INVENTARIO TAT'!J$1)</f>
        <v>0</v>
      </c>
      <c r="K891">
        <f>+SUMIFS(inv!$D$1:$D$1267,inv!$A$1:$A$1267,$B891,inv!$T$1:$T$1267,$A891,inv!$U$1:$U$1267,'DIAS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+SUMIFS(inv!$D$1:$D$1267,inv!$A$1:$A$1267,$B892,inv!$T$1:$T$1267,$A892,inv!$U$1:$U$1267,'DIAS DE INVENTARIO TAT'!E$1)</f>
        <v>0</v>
      </c>
      <c r="F892">
        <f>+SUMIFS(inv!$D$1:$D$1267,inv!$A$1:$A$1267,$B892,inv!$T$1:$T$1267,$A892,inv!$U$1:$U$1267,'DIAS DE INVENTARIO TAT'!F$1)</f>
        <v>0</v>
      </c>
      <c r="G892">
        <f>+SUMIFS(inv!$D$1:$D$1267,inv!$A$1:$A$1267,$B892,inv!$T$1:$T$1267,$A892,inv!$U$1:$U$1267,'DIAS DE INVENTARIO TAT'!G$1)</f>
        <v>0</v>
      </c>
      <c r="H892">
        <f>+SUMIFS(inv!$D$1:$D$1267,inv!$A$1:$A$1267,$B892,inv!$T$1:$T$1267,$A892,inv!$U$1:$U$1267,'DIAS DE INVENTARIO TAT'!H$1)</f>
        <v>0</v>
      </c>
      <c r="I892">
        <f>+SUMIFS(inv!$D$1:$D$1267,inv!$A$1:$A$1267,$B892,inv!$T$1:$T$1267,$A892,inv!$U$1:$U$1267,'DIAS DE INVENTARIO TAT'!I$1)</f>
        <v>0</v>
      </c>
      <c r="J892">
        <f>+SUMIFS(inv!$D$1:$D$1267,inv!$A$1:$A$1267,$B892,inv!$T$1:$T$1267,$A892,inv!$U$1:$U$1267,'DIAS DE INVENTARIO TAT'!J$1)</f>
        <v>0</v>
      </c>
      <c r="K892">
        <f>+SUMIFS(inv!$D$1:$D$1267,inv!$A$1:$A$1267,$B892,inv!$T$1:$T$1267,$A892,inv!$U$1:$U$1267,'DIAS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+SUMIFS(inv!$D$1:$D$1267,inv!$A$1:$A$1267,$B893,inv!$T$1:$T$1267,$A893,inv!$U$1:$U$1267,'DIAS DE INVENTARIO TAT'!E$1)</f>
        <v>0</v>
      </c>
      <c r="F893">
        <f>+SUMIFS(inv!$D$1:$D$1267,inv!$A$1:$A$1267,$B893,inv!$T$1:$T$1267,$A893,inv!$U$1:$U$1267,'DIAS DE INVENTARIO TAT'!F$1)</f>
        <v>0</v>
      </c>
      <c r="G893">
        <f>+SUMIFS(inv!$D$1:$D$1267,inv!$A$1:$A$1267,$B893,inv!$T$1:$T$1267,$A893,inv!$U$1:$U$1267,'DIAS DE INVENTARIO TAT'!G$1)</f>
        <v>0</v>
      </c>
      <c r="H893">
        <f>+SUMIFS(inv!$D$1:$D$1267,inv!$A$1:$A$1267,$B893,inv!$T$1:$T$1267,$A893,inv!$U$1:$U$1267,'DIAS DE INVENTARIO TAT'!H$1)</f>
        <v>0</v>
      </c>
      <c r="I893">
        <f>+SUMIFS(inv!$D$1:$D$1267,inv!$A$1:$A$1267,$B893,inv!$T$1:$T$1267,$A893,inv!$U$1:$U$1267,'DIAS DE INVENTARIO TAT'!I$1)</f>
        <v>0</v>
      </c>
      <c r="J893">
        <f>+SUMIFS(inv!$D$1:$D$1267,inv!$A$1:$A$1267,$B893,inv!$T$1:$T$1267,$A893,inv!$U$1:$U$1267,'DIAS DE INVENTARIO TAT'!J$1)</f>
        <v>0</v>
      </c>
      <c r="K893">
        <f>+SUMIFS(inv!$D$1:$D$1267,inv!$A$1:$A$1267,$B893,inv!$T$1:$T$1267,$A893,inv!$U$1:$U$1267,'DIAS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+SUMIFS(inv!$D$1:$D$1267,inv!$A$1:$A$1267,$B894,inv!$T$1:$T$1267,$A894,inv!$U$1:$U$1267,'DIAS DE INVENTARIO TAT'!E$1)</f>
        <v>0</v>
      </c>
      <c r="F894">
        <f>+SUMIFS(inv!$D$1:$D$1267,inv!$A$1:$A$1267,$B894,inv!$T$1:$T$1267,$A894,inv!$U$1:$U$1267,'DIAS DE INVENTARIO TAT'!F$1)</f>
        <v>0</v>
      </c>
      <c r="G894">
        <f>+SUMIFS(inv!$D$1:$D$1267,inv!$A$1:$A$1267,$B894,inv!$T$1:$T$1267,$A894,inv!$U$1:$U$1267,'DIAS DE INVENTARIO TAT'!G$1)</f>
        <v>0</v>
      </c>
      <c r="H894">
        <f>+SUMIFS(inv!$D$1:$D$1267,inv!$A$1:$A$1267,$B894,inv!$T$1:$T$1267,$A894,inv!$U$1:$U$1267,'DIAS DE INVENTARIO TAT'!H$1)</f>
        <v>0</v>
      </c>
      <c r="I894">
        <f>+SUMIFS(inv!$D$1:$D$1267,inv!$A$1:$A$1267,$B894,inv!$T$1:$T$1267,$A894,inv!$U$1:$U$1267,'DIAS DE INVENTARIO TAT'!I$1)</f>
        <v>0</v>
      </c>
      <c r="J894">
        <f>+SUMIFS(inv!$D$1:$D$1267,inv!$A$1:$A$1267,$B894,inv!$T$1:$T$1267,$A894,inv!$U$1:$U$1267,'DIAS DE INVENTARIO TAT'!J$1)</f>
        <v>0</v>
      </c>
      <c r="K894">
        <f>+SUMIFS(inv!$D$1:$D$1267,inv!$A$1:$A$1267,$B894,inv!$T$1:$T$1267,$A894,inv!$U$1:$U$1267,'DIAS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+SUMIFS(inv!$D$1:$D$1267,inv!$A$1:$A$1267,$B895,inv!$T$1:$T$1267,$A895,inv!$U$1:$U$1267,'DIAS DE INVENTARIO TAT'!E$1)</f>
        <v>0</v>
      </c>
      <c r="F895">
        <f>+SUMIFS(inv!$D$1:$D$1267,inv!$A$1:$A$1267,$B895,inv!$T$1:$T$1267,$A895,inv!$U$1:$U$1267,'DIAS DE INVENTARIO TAT'!F$1)</f>
        <v>0</v>
      </c>
      <c r="G895">
        <f>+SUMIFS(inv!$D$1:$D$1267,inv!$A$1:$A$1267,$B895,inv!$T$1:$T$1267,$A895,inv!$U$1:$U$1267,'DIAS DE INVENTARIO TAT'!G$1)</f>
        <v>0</v>
      </c>
      <c r="H895">
        <f>+SUMIFS(inv!$D$1:$D$1267,inv!$A$1:$A$1267,$B895,inv!$T$1:$T$1267,$A895,inv!$U$1:$U$1267,'DIAS DE INVENTARIO TAT'!H$1)</f>
        <v>0</v>
      </c>
      <c r="I895">
        <f>+SUMIFS(inv!$D$1:$D$1267,inv!$A$1:$A$1267,$B895,inv!$T$1:$T$1267,$A895,inv!$U$1:$U$1267,'DIAS DE INVENTARIO TAT'!I$1)</f>
        <v>0</v>
      </c>
      <c r="J895">
        <f>+SUMIFS(inv!$D$1:$D$1267,inv!$A$1:$A$1267,$B895,inv!$T$1:$T$1267,$A895,inv!$U$1:$U$1267,'DIAS DE INVENTARIO TAT'!J$1)</f>
        <v>0</v>
      </c>
      <c r="K895">
        <f>+SUMIFS(inv!$D$1:$D$1267,inv!$A$1:$A$1267,$B895,inv!$T$1:$T$1267,$A895,inv!$U$1:$U$1267,'DIAS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+SUMIFS(inv!$D$1:$D$1267,inv!$A$1:$A$1267,$B896,inv!$T$1:$T$1267,$A896,inv!$U$1:$U$1267,'DIAS DE INVENTARIO TAT'!E$1)</f>
        <v>0</v>
      </c>
      <c r="F896">
        <f>+SUMIFS(inv!$D$1:$D$1267,inv!$A$1:$A$1267,$B896,inv!$T$1:$T$1267,$A896,inv!$U$1:$U$1267,'DIAS DE INVENTARIO TAT'!F$1)</f>
        <v>0</v>
      </c>
      <c r="G896">
        <f>+SUMIFS(inv!$D$1:$D$1267,inv!$A$1:$A$1267,$B896,inv!$T$1:$T$1267,$A896,inv!$U$1:$U$1267,'DIAS DE INVENTARIO TAT'!G$1)</f>
        <v>0</v>
      </c>
      <c r="H896">
        <f>+SUMIFS(inv!$D$1:$D$1267,inv!$A$1:$A$1267,$B896,inv!$T$1:$T$1267,$A896,inv!$U$1:$U$1267,'DIAS DE INVENTARIO TAT'!H$1)</f>
        <v>0</v>
      </c>
      <c r="I896">
        <f>+SUMIFS(inv!$D$1:$D$1267,inv!$A$1:$A$1267,$B896,inv!$T$1:$T$1267,$A896,inv!$U$1:$U$1267,'DIAS DE INVENTARIO TAT'!I$1)</f>
        <v>0</v>
      </c>
      <c r="J896">
        <f>+SUMIFS(inv!$D$1:$D$1267,inv!$A$1:$A$1267,$B896,inv!$T$1:$T$1267,$A896,inv!$U$1:$U$1267,'DIAS DE INVENTARIO TAT'!J$1)</f>
        <v>0</v>
      </c>
      <c r="K896">
        <f>+SUMIFS(inv!$D$1:$D$1267,inv!$A$1:$A$1267,$B896,inv!$T$1:$T$1267,$A896,inv!$U$1:$U$1267,'DIAS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+SUMIFS(inv!$D$1:$D$1267,inv!$A$1:$A$1267,$B897,inv!$T$1:$T$1267,$A897,inv!$U$1:$U$1267,'DIAS DE INVENTARIO TAT'!E$1)</f>
        <v>0</v>
      </c>
      <c r="F897">
        <f>+SUMIFS(inv!$D$1:$D$1267,inv!$A$1:$A$1267,$B897,inv!$T$1:$T$1267,$A897,inv!$U$1:$U$1267,'DIAS DE INVENTARIO TAT'!F$1)</f>
        <v>0</v>
      </c>
      <c r="G897">
        <f>+SUMIFS(inv!$D$1:$D$1267,inv!$A$1:$A$1267,$B897,inv!$T$1:$T$1267,$A897,inv!$U$1:$U$1267,'DIAS DE INVENTARIO TAT'!G$1)</f>
        <v>0</v>
      </c>
      <c r="H897">
        <f>+SUMIFS(inv!$D$1:$D$1267,inv!$A$1:$A$1267,$B897,inv!$T$1:$T$1267,$A897,inv!$U$1:$U$1267,'DIAS DE INVENTARIO TAT'!H$1)</f>
        <v>0</v>
      </c>
      <c r="I897">
        <f>+SUMIFS(inv!$D$1:$D$1267,inv!$A$1:$A$1267,$B897,inv!$T$1:$T$1267,$A897,inv!$U$1:$U$1267,'DIAS DE INVENTARIO TAT'!I$1)</f>
        <v>0</v>
      </c>
      <c r="J897">
        <f>+SUMIFS(inv!$D$1:$D$1267,inv!$A$1:$A$1267,$B897,inv!$T$1:$T$1267,$A897,inv!$U$1:$U$1267,'DIAS DE INVENTARIO TAT'!J$1)</f>
        <v>0</v>
      </c>
      <c r="K897">
        <f>+SUMIFS(inv!$D$1:$D$1267,inv!$A$1:$A$1267,$B897,inv!$T$1:$T$1267,$A897,inv!$U$1:$U$1267,'DIAS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+SUMIFS(inv!$D$1:$D$1267,inv!$A$1:$A$1267,$B898,inv!$T$1:$T$1267,$A898,inv!$U$1:$U$1267,'DIAS DE INVENTARIO TAT'!E$1)</f>
        <v>0</v>
      </c>
      <c r="F898">
        <f>+SUMIFS(inv!$D$1:$D$1267,inv!$A$1:$A$1267,$B898,inv!$T$1:$T$1267,$A898,inv!$U$1:$U$1267,'DIAS DE INVENTARIO TAT'!F$1)</f>
        <v>0</v>
      </c>
      <c r="G898">
        <f>+SUMIFS(inv!$D$1:$D$1267,inv!$A$1:$A$1267,$B898,inv!$T$1:$T$1267,$A898,inv!$U$1:$U$1267,'DIAS DE INVENTARIO TAT'!G$1)</f>
        <v>0</v>
      </c>
      <c r="H898">
        <f>+SUMIFS(inv!$D$1:$D$1267,inv!$A$1:$A$1267,$B898,inv!$T$1:$T$1267,$A898,inv!$U$1:$U$1267,'DIAS DE INVENTARIO TAT'!H$1)</f>
        <v>0</v>
      </c>
      <c r="I898">
        <f>+SUMIFS(inv!$D$1:$D$1267,inv!$A$1:$A$1267,$B898,inv!$T$1:$T$1267,$A898,inv!$U$1:$U$1267,'DIAS DE INVENTARIO TAT'!I$1)</f>
        <v>0</v>
      </c>
      <c r="J898">
        <f>+SUMIFS(inv!$D$1:$D$1267,inv!$A$1:$A$1267,$B898,inv!$T$1:$T$1267,$A898,inv!$U$1:$U$1267,'DIAS DE INVENTARIO TAT'!J$1)</f>
        <v>0</v>
      </c>
      <c r="K898">
        <f>+SUMIFS(inv!$D$1:$D$1267,inv!$A$1:$A$1267,$B898,inv!$T$1:$T$1267,$A898,inv!$U$1:$U$1267,'DIAS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+SUMIFS(inv!$D$1:$D$1267,inv!$A$1:$A$1267,$B899,inv!$T$1:$T$1267,$A899,inv!$U$1:$U$1267,'DIAS DE INVENTARIO TAT'!E$1)</f>
        <v>0</v>
      </c>
      <c r="F899">
        <f>+SUMIFS(inv!$D$1:$D$1267,inv!$A$1:$A$1267,$B899,inv!$T$1:$T$1267,$A899,inv!$U$1:$U$1267,'DIAS DE INVENTARIO TAT'!F$1)</f>
        <v>0</v>
      </c>
      <c r="G899">
        <f>+SUMIFS(inv!$D$1:$D$1267,inv!$A$1:$A$1267,$B899,inv!$T$1:$T$1267,$A899,inv!$U$1:$U$1267,'DIAS DE INVENTARIO TAT'!G$1)</f>
        <v>0</v>
      </c>
      <c r="H899">
        <f>+SUMIFS(inv!$D$1:$D$1267,inv!$A$1:$A$1267,$B899,inv!$T$1:$T$1267,$A899,inv!$U$1:$U$1267,'DIAS DE INVENTARIO TAT'!H$1)</f>
        <v>0</v>
      </c>
      <c r="I899">
        <f>+SUMIFS(inv!$D$1:$D$1267,inv!$A$1:$A$1267,$B899,inv!$T$1:$T$1267,$A899,inv!$U$1:$U$1267,'DIAS DE INVENTARIO TAT'!I$1)</f>
        <v>0</v>
      </c>
      <c r="J899">
        <f>+SUMIFS(inv!$D$1:$D$1267,inv!$A$1:$A$1267,$B899,inv!$T$1:$T$1267,$A899,inv!$U$1:$U$1267,'DIAS DE INVENTARIO TAT'!J$1)</f>
        <v>0</v>
      </c>
      <c r="K899">
        <f>+SUMIFS(inv!$D$1:$D$1267,inv!$A$1:$A$1267,$B899,inv!$T$1:$T$1267,$A899,inv!$U$1:$U$1267,'DIAS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+SUMIFS(inv!$D$1:$D$1267,inv!$A$1:$A$1267,$B900,inv!$T$1:$T$1267,$A900,inv!$U$1:$U$1267,'DIAS DE INVENTARIO TAT'!E$1)</f>
        <v>0</v>
      </c>
      <c r="F900">
        <f>+SUMIFS(inv!$D$1:$D$1267,inv!$A$1:$A$1267,$B900,inv!$T$1:$T$1267,$A900,inv!$U$1:$U$1267,'DIAS DE INVENTARIO TAT'!F$1)</f>
        <v>0</v>
      </c>
      <c r="G900">
        <f>+SUMIFS(inv!$D$1:$D$1267,inv!$A$1:$A$1267,$B900,inv!$T$1:$T$1267,$A900,inv!$U$1:$U$1267,'DIAS DE INVENTARIO TAT'!G$1)</f>
        <v>0</v>
      </c>
      <c r="H900">
        <f>+SUMIFS(inv!$D$1:$D$1267,inv!$A$1:$A$1267,$B900,inv!$T$1:$T$1267,$A900,inv!$U$1:$U$1267,'DIAS DE INVENTARIO TAT'!H$1)</f>
        <v>0</v>
      </c>
      <c r="I900">
        <f>+SUMIFS(inv!$D$1:$D$1267,inv!$A$1:$A$1267,$B900,inv!$T$1:$T$1267,$A900,inv!$U$1:$U$1267,'DIAS DE INVENTARIO TAT'!I$1)</f>
        <v>0</v>
      </c>
      <c r="J900">
        <f>+SUMIFS(inv!$D$1:$D$1267,inv!$A$1:$A$1267,$B900,inv!$T$1:$T$1267,$A900,inv!$U$1:$U$1267,'DIAS DE INVENTARIO TAT'!J$1)</f>
        <v>0</v>
      </c>
      <c r="K900">
        <f>+SUMIFS(inv!$D$1:$D$1267,inv!$A$1:$A$1267,$B900,inv!$T$1:$T$1267,$A900,inv!$U$1:$U$1267,'DIAS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+SUMIFS(inv!$D$1:$D$1267,inv!$A$1:$A$1267,$B901,inv!$T$1:$T$1267,$A901,inv!$U$1:$U$1267,'DIAS DE INVENTARIO TAT'!E$1)</f>
        <v>0</v>
      </c>
      <c r="F901">
        <f>+SUMIFS(inv!$D$1:$D$1267,inv!$A$1:$A$1267,$B901,inv!$T$1:$T$1267,$A901,inv!$U$1:$U$1267,'DIAS DE INVENTARIO TAT'!F$1)</f>
        <v>0</v>
      </c>
      <c r="G901">
        <f>+SUMIFS(inv!$D$1:$D$1267,inv!$A$1:$A$1267,$B901,inv!$T$1:$T$1267,$A901,inv!$U$1:$U$1267,'DIAS DE INVENTARIO TAT'!G$1)</f>
        <v>23709</v>
      </c>
      <c r="H901">
        <f>+SUMIFS(inv!$D$1:$D$1267,inv!$A$1:$A$1267,$B901,inv!$T$1:$T$1267,$A901,inv!$U$1:$U$1267,'DIAS DE INVENTARIO TAT'!H$1)</f>
        <v>0</v>
      </c>
      <c r="I901">
        <f>+SUMIFS(inv!$D$1:$D$1267,inv!$A$1:$A$1267,$B901,inv!$T$1:$T$1267,$A901,inv!$U$1:$U$1267,'DIAS DE INVENTARIO TAT'!I$1)</f>
        <v>0</v>
      </c>
      <c r="J901">
        <f>+SUMIFS(inv!$D$1:$D$1267,inv!$A$1:$A$1267,$B901,inv!$T$1:$T$1267,$A901,inv!$U$1:$U$1267,'DIAS DE INVENTARIO TAT'!J$1)</f>
        <v>0</v>
      </c>
      <c r="K901">
        <f>+SUMIFS(inv!$D$1:$D$1267,inv!$A$1:$A$1267,$B901,inv!$T$1:$T$1267,$A901,inv!$U$1:$U$1267,'DIAS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7127</v>
      </c>
      <c r="E902">
        <f>+SUMIFS(inv!$D$1:$D$1267,inv!$A$1:$A$1267,$B902,inv!$T$1:$T$1267,$A902,inv!$U$1:$U$1267,'DIAS DE INVENTARIO TAT'!E$1)</f>
        <v>0</v>
      </c>
      <c r="F902">
        <f>+SUMIFS(inv!$D$1:$D$1267,inv!$A$1:$A$1267,$B902,inv!$T$1:$T$1267,$A902,inv!$U$1:$U$1267,'DIAS DE INVENTARIO TAT'!F$1)</f>
        <v>1395</v>
      </c>
      <c r="G902">
        <f>+SUMIFS(inv!$D$1:$D$1267,inv!$A$1:$A$1267,$B902,inv!$T$1:$T$1267,$A902,inv!$U$1:$U$1267,'DIAS DE INVENTARIO TAT'!G$1)</f>
        <v>5732</v>
      </c>
      <c r="H902">
        <f>+SUMIFS(inv!$D$1:$D$1267,inv!$A$1:$A$1267,$B902,inv!$T$1:$T$1267,$A902,inv!$U$1:$U$1267,'DIAS DE INVENTARIO TAT'!H$1)</f>
        <v>0</v>
      </c>
      <c r="I902">
        <f>+SUMIFS(inv!$D$1:$D$1267,inv!$A$1:$A$1267,$B902,inv!$T$1:$T$1267,$A902,inv!$U$1:$U$1267,'DIAS DE INVENTARIO TAT'!I$1)</f>
        <v>0</v>
      </c>
      <c r="J902">
        <f>+SUMIFS(inv!$D$1:$D$1267,inv!$A$1:$A$1267,$B902,inv!$T$1:$T$1267,$A902,inv!$U$1:$U$1267,'DIAS DE INVENTARIO TAT'!J$1)</f>
        <v>0</v>
      </c>
      <c r="K902">
        <f>+SUMIFS(inv!$D$1:$D$1267,inv!$A$1:$A$1267,$B902,inv!$T$1:$T$1267,$A902,inv!$U$1:$U$1267,'DIAS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+SUMIFS(inv!$D$1:$D$1267,inv!$A$1:$A$1267,$B903,inv!$T$1:$T$1267,$A903,inv!$U$1:$U$1267,'DIAS DE INVENTARIO TAT'!E$1)</f>
        <v>0</v>
      </c>
      <c r="F903">
        <f>+SUMIFS(inv!$D$1:$D$1267,inv!$A$1:$A$1267,$B903,inv!$T$1:$T$1267,$A903,inv!$U$1:$U$1267,'DIAS DE INVENTARIO TAT'!F$1)</f>
        <v>0</v>
      </c>
      <c r="G903">
        <f>+SUMIFS(inv!$D$1:$D$1267,inv!$A$1:$A$1267,$B903,inv!$T$1:$T$1267,$A903,inv!$U$1:$U$1267,'DIAS DE INVENTARIO TAT'!G$1)</f>
        <v>0</v>
      </c>
      <c r="H903">
        <f>+SUMIFS(inv!$D$1:$D$1267,inv!$A$1:$A$1267,$B903,inv!$T$1:$T$1267,$A903,inv!$U$1:$U$1267,'DIAS DE INVENTARIO TAT'!H$1)</f>
        <v>0</v>
      </c>
      <c r="I903">
        <f>+SUMIFS(inv!$D$1:$D$1267,inv!$A$1:$A$1267,$B903,inv!$T$1:$T$1267,$A903,inv!$U$1:$U$1267,'DIAS DE INVENTARIO TAT'!I$1)</f>
        <v>0</v>
      </c>
      <c r="J903">
        <f>+SUMIFS(inv!$D$1:$D$1267,inv!$A$1:$A$1267,$B903,inv!$T$1:$T$1267,$A903,inv!$U$1:$U$1267,'DIAS DE INVENTARIO TAT'!J$1)</f>
        <v>0</v>
      </c>
      <c r="K903">
        <f>+SUMIFS(inv!$D$1:$D$1267,inv!$A$1:$A$1267,$B903,inv!$T$1:$T$1267,$A903,inv!$U$1:$U$1267,'DIAS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+SUMIFS(inv!$D$1:$D$1267,inv!$A$1:$A$1267,$B904,inv!$T$1:$T$1267,$A904,inv!$U$1:$U$1267,'DIAS DE INVENTARIO TAT'!E$1)</f>
        <v>0</v>
      </c>
      <c r="F904">
        <f>+SUMIFS(inv!$D$1:$D$1267,inv!$A$1:$A$1267,$B904,inv!$T$1:$T$1267,$A904,inv!$U$1:$U$1267,'DIAS DE INVENTARIO TAT'!F$1)</f>
        <v>0</v>
      </c>
      <c r="G904">
        <f>+SUMIFS(inv!$D$1:$D$1267,inv!$A$1:$A$1267,$B904,inv!$T$1:$T$1267,$A904,inv!$U$1:$U$1267,'DIAS DE INVENTARIO TAT'!G$1)</f>
        <v>0</v>
      </c>
      <c r="H904">
        <f>+SUMIFS(inv!$D$1:$D$1267,inv!$A$1:$A$1267,$B904,inv!$T$1:$T$1267,$A904,inv!$U$1:$U$1267,'DIAS DE INVENTARIO TAT'!H$1)</f>
        <v>0</v>
      </c>
      <c r="I904">
        <f>+SUMIFS(inv!$D$1:$D$1267,inv!$A$1:$A$1267,$B904,inv!$T$1:$T$1267,$A904,inv!$U$1:$U$1267,'DIAS DE INVENTARIO TAT'!I$1)</f>
        <v>0</v>
      </c>
      <c r="J904">
        <f>+SUMIFS(inv!$D$1:$D$1267,inv!$A$1:$A$1267,$B904,inv!$T$1:$T$1267,$A904,inv!$U$1:$U$1267,'DIAS DE INVENTARIO TAT'!J$1)</f>
        <v>0</v>
      </c>
      <c r="K904">
        <f>+SUMIFS(inv!$D$1:$D$1267,inv!$A$1:$A$1267,$B904,inv!$T$1:$T$1267,$A904,inv!$U$1:$U$1267,'DIAS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+SUMIFS(inv!$D$1:$D$1267,inv!$A$1:$A$1267,$B905,inv!$T$1:$T$1267,$A905,inv!$U$1:$U$1267,'DIAS DE INVENTARIO TAT'!E$1)</f>
        <v>0</v>
      </c>
      <c r="F905">
        <f>+SUMIFS(inv!$D$1:$D$1267,inv!$A$1:$A$1267,$B905,inv!$T$1:$T$1267,$A905,inv!$U$1:$U$1267,'DIAS DE INVENTARIO TAT'!F$1)</f>
        <v>0</v>
      </c>
      <c r="G905">
        <f>+SUMIFS(inv!$D$1:$D$1267,inv!$A$1:$A$1267,$B905,inv!$T$1:$T$1267,$A905,inv!$U$1:$U$1267,'DIAS DE INVENTARIO TAT'!G$1)</f>
        <v>0</v>
      </c>
      <c r="H905">
        <f>+SUMIFS(inv!$D$1:$D$1267,inv!$A$1:$A$1267,$B905,inv!$T$1:$T$1267,$A905,inv!$U$1:$U$1267,'DIAS DE INVENTARIO TAT'!H$1)</f>
        <v>0</v>
      </c>
      <c r="I905">
        <f>+SUMIFS(inv!$D$1:$D$1267,inv!$A$1:$A$1267,$B905,inv!$T$1:$T$1267,$A905,inv!$U$1:$U$1267,'DIAS DE INVENTARIO TAT'!I$1)</f>
        <v>0</v>
      </c>
      <c r="J905">
        <f>+SUMIFS(inv!$D$1:$D$1267,inv!$A$1:$A$1267,$B905,inv!$T$1:$T$1267,$A905,inv!$U$1:$U$1267,'DIAS DE INVENTARIO TAT'!J$1)</f>
        <v>0</v>
      </c>
      <c r="K905">
        <f>+SUMIFS(inv!$D$1:$D$1267,inv!$A$1:$A$1267,$B905,inv!$T$1:$T$1267,$A905,inv!$U$1:$U$1267,'DIAS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+SUMIFS(inv!$D$1:$D$1267,inv!$A$1:$A$1267,$B906,inv!$T$1:$T$1267,$A906,inv!$U$1:$U$1267,'DIAS DE INVENTARIO TAT'!E$1)</f>
        <v>0</v>
      </c>
      <c r="F906">
        <f>+SUMIFS(inv!$D$1:$D$1267,inv!$A$1:$A$1267,$B906,inv!$T$1:$T$1267,$A906,inv!$U$1:$U$1267,'DIAS DE INVENTARIO TAT'!F$1)</f>
        <v>0</v>
      </c>
      <c r="G906">
        <f>+SUMIFS(inv!$D$1:$D$1267,inv!$A$1:$A$1267,$B906,inv!$T$1:$T$1267,$A906,inv!$U$1:$U$1267,'DIAS DE INVENTARIO TAT'!G$1)</f>
        <v>0</v>
      </c>
      <c r="H906">
        <f>+SUMIFS(inv!$D$1:$D$1267,inv!$A$1:$A$1267,$B906,inv!$T$1:$T$1267,$A906,inv!$U$1:$U$1267,'DIAS DE INVENTARIO TAT'!H$1)</f>
        <v>0</v>
      </c>
      <c r="I906">
        <f>+SUMIFS(inv!$D$1:$D$1267,inv!$A$1:$A$1267,$B906,inv!$T$1:$T$1267,$A906,inv!$U$1:$U$1267,'DIAS DE INVENTARIO TAT'!I$1)</f>
        <v>0</v>
      </c>
      <c r="J906">
        <f>+SUMIFS(inv!$D$1:$D$1267,inv!$A$1:$A$1267,$B906,inv!$T$1:$T$1267,$A906,inv!$U$1:$U$1267,'DIAS DE INVENTARIO TAT'!J$1)</f>
        <v>0</v>
      </c>
      <c r="K906">
        <f>+SUMIFS(inv!$D$1:$D$1267,inv!$A$1:$A$1267,$B906,inv!$T$1:$T$1267,$A906,inv!$U$1:$U$1267,'DIAS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+SUMIFS(inv!$D$1:$D$1267,inv!$A$1:$A$1267,$B907,inv!$T$1:$T$1267,$A907,inv!$U$1:$U$1267,'DIAS DE INVENTARIO TAT'!E$1)</f>
        <v>0</v>
      </c>
      <c r="F907">
        <f>+SUMIFS(inv!$D$1:$D$1267,inv!$A$1:$A$1267,$B907,inv!$T$1:$T$1267,$A907,inv!$U$1:$U$1267,'DIAS DE INVENTARIO TAT'!F$1)</f>
        <v>0</v>
      </c>
      <c r="G907">
        <f>+SUMIFS(inv!$D$1:$D$1267,inv!$A$1:$A$1267,$B907,inv!$T$1:$T$1267,$A907,inv!$U$1:$U$1267,'DIAS DE INVENTARIO TAT'!G$1)</f>
        <v>0</v>
      </c>
      <c r="H907">
        <f>+SUMIFS(inv!$D$1:$D$1267,inv!$A$1:$A$1267,$B907,inv!$T$1:$T$1267,$A907,inv!$U$1:$U$1267,'DIAS DE INVENTARIO TAT'!H$1)</f>
        <v>0</v>
      </c>
      <c r="I907">
        <f>+SUMIFS(inv!$D$1:$D$1267,inv!$A$1:$A$1267,$B907,inv!$T$1:$T$1267,$A907,inv!$U$1:$U$1267,'DIAS DE INVENTARIO TAT'!I$1)</f>
        <v>0</v>
      </c>
      <c r="J907">
        <f>+SUMIFS(inv!$D$1:$D$1267,inv!$A$1:$A$1267,$B907,inv!$T$1:$T$1267,$A907,inv!$U$1:$U$1267,'DIAS DE INVENTARIO TAT'!J$1)</f>
        <v>0</v>
      </c>
      <c r="K907">
        <f>+SUMIFS(inv!$D$1:$D$1267,inv!$A$1:$A$1267,$B907,inv!$T$1:$T$1267,$A907,inv!$U$1:$U$1267,'DIAS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+SUMIFS(inv!$D$1:$D$1267,inv!$A$1:$A$1267,$B908,inv!$T$1:$T$1267,$A908,inv!$U$1:$U$1267,'DIAS DE INVENTARIO TAT'!E$1)</f>
        <v>0</v>
      </c>
      <c r="F908">
        <f>+SUMIFS(inv!$D$1:$D$1267,inv!$A$1:$A$1267,$B908,inv!$T$1:$T$1267,$A908,inv!$U$1:$U$1267,'DIAS DE INVENTARIO TAT'!F$1)</f>
        <v>0</v>
      </c>
      <c r="G908">
        <f>+SUMIFS(inv!$D$1:$D$1267,inv!$A$1:$A$1267,$B908,inv!$T$1:$T$1267,$A908,inv!$U$1:$U$1267,'DIAS DE INVENTARIO TAT'!G$1)</f>
        <v>0</v>
      </c>
      <c r="H908">
        <f>+SUMIFS(inv!$D$1:$D$1267,inv!$A$1:$A$1267,$B908,inv!$T$1:$T$1267,$A908,inv!$U$1:$U$1267,'DIAS DE INVENTARIO TAT'!H$1)</f>
        <v>0</v>
      </c>
      <c r="I908">
        <f>+SUMIFS(inv!$D$1:$D$1267,inv!$A$1:$A$1267,$B908,inv!$T$1:$T$1267,$A908,inv!$U$1:$U$1267,'DIAS DE INVENTARIO TAT'!I$1)</f>
        <v>0</v>
      </c>
      <c r="J908">
        <f>+SUMIFS(inv!$D$1:$D$1267,inv!$A$1:$A$1267,$B908,inv!$T$1:$T$1267,$A908,inv!$U$1:$U$1267,'DIAS DE INVENTARIO TAT'!J$1)</f>
        <v>0</v>
      </c>
      <c r="K908">
        <f>+SUMIFS(inv!$D$1:$D$1267,inv!$A$1:$A$1267,$B908,inv!$T$1:$T$1267,$A908,inv!$U$1:$U$1267,'DIAS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+SUMIFS(inv!$D$1:$D$1267,inv!$A$1:$A$1267,$B909,inv!$T$1:$T$1267,$A909,inv!$U$1:$U$1267,'DIAS DE INVENTARIO TAT'!E$1)</f>
        <v>0</v>
      </c>
      <c r="F909">
        <f>+SUMIFS(inv!$D$1:$D$1267,inv!$A$1:$A$1267,$B909,inv!$T$1:$T$1267,$A909,inv!$U$1:$U$1267,'DIAS DE INVENTARIO TAT'!F$1)</f>
        <v>0</v>
      </c>
      <c r="G909">
        <f>+SUMIFS(inv!$D$1:$D$1267,inv!$A$1:$A$1267,$B909,inv!$T$1:$T$1267,$A909,inv!$U$1:$U$1267,'DIAS DE INVENTARIO TAT'!G$1)</f>
        <v>0</v>
      </c>
      <c r="H909">
        <f>+SUMIFS(inv!$D$1:$D$1267,inv!$A$1:$A$1267,$B909,inv!$T$1:$T$1267,$A909,inv!$U$1:$U$1267,'DIAS DE INVENTARIO TAT'!H$1)</f>
        <v>0</v>
      </c>
      <c r="I909">
        <f>+SUMIFS(inv!$D$1:$D$1267,inv!$A$1:$A$1267,$B909,inv!$T$1:$T$1267,$A909,inv!$U$1:$U$1267,'DIAS DE INVENTARIO TAT'!I$1)</f>
        <v>0</v>
      </c>
      <c r="J909">
        <f>+SUMIFS(inv!$D$1:$D$1267,inv!$A$1:$A$1267,$B909,inv!$T$1:$T$1267,$A909,inv!$U$1:$U$1267,'DIAS DE INVENTARIO TAT'!J$1)</f>
        <v>0</v>
      </c>
      <c r="K909">
        <f>+SUMIFS(inv!$D$1:$D$1267,inv!$A$1:$A$1267,$B909,inv!$T$1:$T$1267,$A909,inv!$U$1:$U$1267,'DIAS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+SUMIFS(inv!$D$1:$D$1267,inv!$A$1:$A$1267,$B910,inv!$T$1:$T$1267,$A910,inv!$U$1:$U$1267,'DIAS DE INVENTARIO TAT'!E$1)</f>
        <v>0</v>
      </c>
      <c r="F910">
        <f>+SUMIFS(inv!$D$1:$D$1267,inv!$A$1:$A$1267,$B910,inv!$T$1:$T$1267,$A910,inv!$U$1:$U$1267,'DIAS DE INVENTARIO TAT'!F$1)</f>
        <v>0</v>
      </c>
      <c r="G910">
        <f>+SUMIFS(inv!$D$1:$D$1267,inv!$A$1:$A$1267,$B910,inv!$T$1:$T$1267,$A910,inv!$U$1:$U$1267,'DIAS DE INVENTARIO TAT'!G$1)</f>
        <v>0</v>
      </c>
      <c r="H910">
        <f>+SUMIFS(inv!$D$1:$D$1267,inv!$A$1:$A$1267,$B910,inv!$T$1:$T$1267,$A910,inv!$U$1:$U$1267,'DIAS DE INVENTARIO TAT'!H$1)</f>
        <v>0</v>
      </c>
      <c r="I910">
        <f>+SUMIFS(inv!$D$1:$D$1267,inv!$A$1:$A$1267,$B910,inv!$T$1:$T$1267,$A910,inv!$U$1:$U$1267,'DIAS DE INVENTARIO TAT'!I$1)</f>
        <v>0</v>
      </c>
      <c r="J910">
        <f>+SUMIFS(inv!$D$1:$D$1267,inv!$A$1:$A$1267,$B910,inv!$T$1:$T$1267,$A910,inv!$U$1:$U$1267,'DIAS DE INVENTARIO TAT'!J$1)</f>
        <v>0</v>
      </c>
      <c r="K910">
        <f>+SUMIFS(inv!$D$1:$D$1267,inv!$A$1:$A$1267,$B910,inv!$T$1:$T$1267,$A910,inv!$U$1:$U$1267,'DIAS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+SUMIFS(inv!$D$1:$D$1267,inv!$A$1:$A$1267,$B911,inv!$T$1:$T$1267,$A911,inv!$U$1:$U$1267,'DIAS DE INVENTARIO TAT'!E$1)</f>
        <v>0</v>
      </c>
      <c r="F911">
        <f>+SUMIFS(inv!$D$1:$D$1267,inv!$A$1:$A$1267,$B911,inv!$T$1:$T$1267,$A911,inv!$U$1:$U$1267,'DIAS DE INVENTARIO TAT'!F$1)</f>
        <v>0</v>
      </c>
      <c r="G911">
        <f>+SUMIFS(inv!$D$1:$D$1267,inv!$A$1:$A$1267,$B911,inv!$T$1:$T$1267,$A911,inv!$U$1:$U$1267,'DIAS DE INVENTARIO TAT'!G$1)</f>
        <v>0</v>
      </c>
      <c r="H911">
        <f>+SUMIFS(inv!$D$1:$D$1267,inv!$A$1:$A$1267,$B911,inv!$T$1:$T$1267,$A911,inv!$U$1:$U$1267,'DIAS DE INVENTARIO TAT'!H$1)</f>
        <v>0</v>
      </c>
      <c r="I911">
        <f>+SUMIFS(inv!$D$1:$D$1267,inv!$A$1:$A$1267,$B911,inv!$T$1:$T$1267,$A911,inv!$U$1:$U$1267,'DIAS DE INVENTARIO TAT'!I$1)</f>
        <v>0</v>
      </c>
      <c r="J911">
        <f>+SUMIFS(inv!$D$1:$D$1267,inv!$A$1:$A$1267,$B911,inv!$T$1:$T$1267,$A911,inv!$U$1:$U$1267,'DIAS DE INVENTARIO TAT'!J$1)</f>
        <v>0</v>
      </c>
      <c r="K911">
        <f>+SUMIFS(inv!$D$1:$D$1267,inv!$A$1:$A$1267,$B911,inv!$T$1:$T$1267,$A911,inv!$U$1:$U$1267,'DIAS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+SUMIFS(inv!$D$1:$D$1267,inv!$A$1:$A$1267,$B912,inv!$T$1:$T$1267,$A912,inv!$U$1:$U$1267,'DIAS DE INVENTARIO TAT'!E$1)</f>
        <v>0</v>
      </c>
      <c r="F912">
        <f>+SUMIFS(inv!$D$1:$D$1267,inv!$A$1:$A$1267,$B912,inv!$T$1:$T$1267,$A912,inv!$U$1:$U$1267,'DIAS DE INVENTARIO TAT'!F$1)</f>
        <v>0</v>
      </c>
      <c r="G912">
        <f>+SUMIFS(inv!$D$1:$D$1267,inv!$A$1:$A$1267,$B912,inv!$T$1:$T$1267,$A912,inv!$U$1:$U$1267,'DIAS DE INVENTARIO TAT'!G$1)</f>
        <v>0</v>
      </c>
      <c r="H912">
        <f>+SUMIFS(inv!$D$1:$D$1267,inv!$A$1:$A$1267,$B912,inv!$T$1:$T$1267,$A912,inv!$U$1:$U$1267,'DIAS DE INVENTARIO TAT'!H$1)</f>
        <v>0</v>
      </c>
      <c r="I912">
        <f>+SUMIFS(inv!$D$1:$D$1267,inv!$A$1:$A$1267,$B912,inv!$T$1:$T$1267,$A912,inv!$U$1:$U$1267,'DIAS DE INVENTARIO TAT'!I$1)</f>
        <v>0</v>
      </c>
      <c r="J912">
        <f>+SUMIFS(inv!$D$1:$D$1267,inv!$A$1:$A$1267,$B912,inv!$T$1:$T$1267,$A912,inv!$U$1:$U$1267,'DIAS DE INVENTARIO TAT'!J$1)</f>
        <v>0</v>
      </c>
      <c r="K912">
        <f>+SUMIFS(inv!$D$1:$D$1267,inv!$A$1:$A$1267,$B912,inv!$T$1:$T$1267,$A912,inv!$U$1:$U$1267,'DIAS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+SUMIFS(inv!$D$1:$D$1267,inv!$A$1:$A$1267,$B913,inv!$T$1:$T$1267,$A913,inv!$U$1:$U$1267,'DIAS DE INVENTARIO TAT'!E$1)</f>
        <v>0</v>
      </c>
      <c r="F913">
        <f>+SUMIFS(inv!$D$1:$D$1267,inv!$A$1:$A$1267,$B913,inv!$T$1:$T$1267,$A913,inv!$U$1:$U$1267,'DIAS DE INVENTARIO TAT'!F$1)</f>
        <v>0</v>
      </c>
      <c r="G913">
        <f>+SUMIFS(inv!$D$1:$D$1267,inv!$A$1:$A$1267,$B913,inv!$T$1:$T$1267,$A913,inv!$U$1:$U$1267,'DIAS DE INVENTARIO TAT'!G$1)</f>
        <v>0</v>
      </c>
      <c r="H913">
        <f>+SUMIFS(inv!$D$1:$D$1267,inv!$A$1:$A$1267,$B913,inv!$T$1:$T$1267,$A913,inv!$U$1:$U$1267,'DIAS DE INVENTARIO TAT'!H$1)</f>
        <v>0</v>
      </c>
      <c r="I913">
        <f>+SUMIFS(inv!$D$1:$D$1267,inv!$A$1:$A$1267,$B913,inv!$T$1:$T$1267,$A913,inv!$U$1:$U$1267,'DIAS DE INVENTARIO TAT'!I$1)</f>
        <v>0</v>
      </c>
      <c r="J913">
        <f>+SUMIFS(inv!$D$1:$D$1267,inv!$A$1:$A$1267,$B913,inv!$T$1:$T$1267,$A913,inv!$U$1:$U$1267,'DIAS DE INVENTARIO TAT'!J$1)</f>
        <v>0</v>
      </c>
      <c r="K913">
        <f>+SUMIFS(inv!$D$1:$D$1267,inv!$A$1:$A$1267,$B913,inv!$T$1:$T$1267,$A913,inv!$U$1:$U$1267,'DIAS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+SUMIFS(inv!$D$1:$D$1267,inv!$A$1:$A$1267,$B914,inv!$T$1:$T$1267,$A914,inv!$U$1:$U$1267,'DIAS DE INVENTARIO TAT'!E$1)</f>
        <v>0</v>
      </c>
      <c r="F914">
        <f>+SUMIFS(inv!$D$1:$D$1267,inv!$A$1:$A$1267,$B914,inv!$T$1:$T$1267,$A914,inv!$U$1:$U$1267,'DIAS DE INVENTARIO TAT'!F$1)</f>
        <v>0</v>
      </c>
      <c r="G914">
        <f>+SUMIFS(inv!$D$1:$D$1267,inv!$A$1:$A$1267,$B914,inv!$T$1:$T$1267,$A914,inv!$U$1:$U$1267,'DIAS DE INVENTARIO TAT'!G$1)</f>
        <v>0</v>
      </c>
      <c r="H914">
        <f>+SUMIFS(inv!$D$1:$D$1267,inv!$A$1:$A$1267,$B914,inv!$T$1:$T$1267,$A914,inv!$U$1:$U$1267,'DIAS DE INVENTARIO TAT'!H$1)</f>
        <v>0</v>
      </c>
      <c r="I914">
        <f>+SUMIFS(inv!$D$1:$D$1267,inv!$A$1:$A$1267,$B914,inv!$T$1:$T$1267,$A914,inv!$U$1:$U$1267,'DIAS DE INVENTARIO TAT'!I$1)</f>
        <v>0</v>
      </c>
      <c r="J914">
        <f>+SUMIFS(inv!$D$1:$D$1267,inv!$A$1:$A$1267,$B914,inv!$T$1:$T$1267,$A914,inv!$U$1:$U$1267,'DIAS DE INVENTARIO TAT'!J$1)</f>
        <v>0</v>
      </c>
      <c r="K914">
        <f>+SUMIFS(inv!$D$1:$D$1267,inv!$A$1:$A$1267,$B914,inv!$T$1:$T$1267,$A914,inv!$U$1:$U$1267,'DIAS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+SUMIFS(inv!$D$1:$D$1267,inv!$A$1:$A$1267,$B915,inv!$T$1:$T$1267,$A915,inv!$U$1:$U$1267,'DIAS DE INVENTARIO TAT'!E$1)</f>
        <v>0</v>
      </c>
      <c r="F915">
        <f>+SUMIFS(inv!$D$1:$D$1267,inv!$A$1:$A$1267,$B915,inv!$T$1:$T$1267,$A915,inv!$U$1:$U$1267,'DIAS DE INVENTARIO TAT'!F$1)</f>
        <v>0</v>
      </c>
      <c r="G915">
        <f>+SUMIFS(inv!$D$1:$D$1267,inv!$A$1:$A$1267,$B915,inv!$T$1:$T$1267,$A915,inv!$U$1:$U$1267,'DIAS DE INVENTARIO TAT'!G$1)</f>
        <v>0</v>
      </c>
      <c r="H915">
        <f>+SUMIFS(inv!$D$1:$D$1267,inv!$A$1:$A$1267,$B915,inv!$T$1:$T$1267,$A915,inv!$U$1:$U$1267,'DIAS DE INVENTARIO TAT'!H$1)</f>
        <v>0</v>
      </c>
      <c r="I915">
        <f>+SUMIFS(inv!$D$1:$D$1267,inv!$A$1:$A$1267,$B915,inv!$T$1:$T$1267,$A915,inv!$U$1:$U$1267,'DIAS DE INVENTARIO TAT'!I$1)</f>
        <v>0</v>
      </c>
      <c r="J915">
        <f>+SUMIFS(inv!$D$1:$D$1267,inv!$A$1:$A$1267,$B915,inv!$T$1:$T$1267,$A915,inv!$U$1:$U$1267,'DIAS DE INVENTARIO TAT'!J$1)</f>
        <v>0</v>
      </c>
      <c r="K915">
        <f>+SUMIFS(inv!$D$1:$D$1267,inv!$A$1:$A$1267,$B915,inv!$T$1:$T$1267,$A915,inv!$U$1:$U$1267,'DIAS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+SUMIFS(inv!$D$1:$D$1267,inv!$A$1:$A$1267,$B916,inv!$T$1:$T$1267,$A916,inv!$U$1:$U$1267,'DIAS DE INVENTARIO TAT'!E$1)</f>
        <v>0</v>
      </c>
      <c r="F916">
        <f>+SUMIFS(inv!$D$1:$D$1267,inv!$A$1:$A$1267,$B916,inv!$T$1:$T$1267,$A916,inv!$U$1:$U$1267,'DIAS DE INVENTARIO TAT'!F$1)</f>
        <v>0</v>
      </c>
      <c r="G916">
        <f>+SUMIFS(inv!$D$1:$D$1267,inv!$A$1:$A$1267,$B916,inv!$T$1:$T$1267,$A916,inv!$U$1:$U$1267,'DIAS DE INVENTARIO TAT'!G$1)</f>
        <v>0</v>
      </c>
      <c r="H916">
        <f>+SUMIFS(inv!$D$1:$D$1267,inv!$A$1:$A$1267,$B916,inv!$T$1:$T$1267,$A916,inv!$U$1:$U$1267,'DIAS DE INVENTARIO TAT'!H$1)</f>
        <v>0</v>
      </c>
      <c r="I916">
        <f>+SUMIFS(inv!$D$1:$D$1267,inv!$A$1:$A$1267,$B916,inv!$T$1:$T$1267,$A916,inv!$U$1:$U$1267,'DIAS DE INVENTARIO TAT'!I$1)</f>
        <v>0</v>
      </c>
      <c r="J916">
        <f>+SUMIFS(inv!$D$1:$D$1267,inv!$A$1:$A$1267,$B916,inv!$T$1:$T$1267,$A916,inv!$U$1:$U$1267,'DIAS DE INVENTARIO TAT'!J$1)</f>
        <v>0</v>
      </c>
      <c r="K916">
        <f>+SUMIFS(inv!$D$1:$D$1267,inv!$A$1:$A$1267,$B916,inv!$T$1:$T$1267,$A916,inv!$U$1:$U$1267,'DIAS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+SUMIFS(inv!$D$1:$D$1267,inv!$A$1:$A$1267,$B917,inv!$T$1:$T$1267,$A917,inv!$U$1:$U$1267,'DIAS DE INVENTARIO TAT'!E$1)</f>
        <v>0</v>
      </c>
      <c r="F917">
        <f>+SUMIFS(inv!$D$1:$D$1267,inv!$A$1:$A$1267,$B917,inv!$T$1:$T$1267,$A917,inv!$U$1:$U$1267,'DIAS DE INVENTARIO TAT'!F$1)</f>
        <v>0</v>
      </c>
      <c r="G917">
        <f>+SUMIFS(inv!$D$1:$D$1267,inv!$A$1:$A$1267,$B917,inv!$T$1:$T$1267,$A917,inv!$U$1:$U$1267,'DIAS DE INVENTARIO TAT'!G$1)</f>
        <v>0</v>
      </c>
      <c r="H917">
        <f>+SUMIFS(inv!$D$1:$D$1267,inv!$A$1:$A$1267,$B917,inv!$T$1:$T$1267,$A917,inv!$U$1:$U$1267,'DIAS DE INVENTARIO TAT'!H$1)</f>
        <v>0</v>
      </c>
      <c r="I917">
        <f>+SUMIFS(inv!$D$1:$D$1267,inv!$A$1:$A$1267,$B917,inv!$T$1:$T$1267,$A917,inv!$U$1:$U$1267,'DIAS DE INVENTARIO TAT'!I$1)</f>
        <v>0</v>
      </c>
      <c r="J917">
        <f>+SUMIFS(inv!$D$1:$D$1267,inv!$A$1:$A$1267,$B917,inv!$T$1:$T$1267,$A917,inv!$U$1:$U$1267,'DIAS DE INVENTARIO TAT'!J$1)</f>
        <v>0</v>
      </c>
      <c r="K917">
        <f>+SUMIFS(inv!$D$1:$D$1267,inv!$A$1:$A$1267,$B917,inv!$T$1:$T$1267,$A917,inv!$U$1:$U$1267,'DIAS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+SUMIFS(inv!$D$1:$D$1267,inv!$A$1:$A$1267,$B918,inv!$T$1:$T$1267,$A918,inv!$U$1:$U$1267,'DIAS DE INVENTARIO TAT'!E$1)</f>
        <v>0</v>
      </c>
      <c r="F918">
        <f>+SUMIFS(inv!$D$1:$D$1267,inv!$A$1:$A$1267,$B918,inv!$T$1:$T$1267,$A918,inv!$U$1:$U$1267,'DIAS DE INVENTARIO TAT'!F$1)</f>
        <v>0</v>
      </c>
      <c r="G918">
        <f>+SUMIFS(inv!$D$1:$D$1267,inv!$A$1:$A$1267,$B918,inv!$T$1:$T$1267,$A918,inv!$U$1:$U$1267,'DIAS DE INVENTARIO TAT'!G$1)</f>
        <v>0</v>
      </c>
      <c r="H918">
        <f>+SUMIFS(inv!$D$1:$D$1267,inv!$A$1:$A$1267,$B918,inv!$T$1:$T$1267,$A918,inv!$U$1:$U$1267,'DIAS DE INVENTARIO TAT'!H$1)</f>
        <v>0</v>
      </c>
      <c r="I918">
        <f>+SUMIFS(inv!$D$1:$D$1267,inv!$A$1:$A$1267,$B918,inv!$T$1:$T$1267,$A918,inv!$U$1:$U$1267,'DIAS DE INVENTARIO TAT'!I$1)</f>
        <v>0</v>
      </c>
      <c r="J918">
        <f>+SUMIFS(inv!$D$1:$D$1267,inv!$A$1:$A$1267,$B918,inv!$T$1:$T$1267,$A918,inv!$U$1:$U$1267,'DIAS DE INVENTARIO TAT'!J$1)</f>
        <v>0</v>
      </c>
      <c r="K918">
        <f>+SUMIFS(inv!$D$1:$D$1267,inv!$A$1:$A$1267,$B918,inv!$T$1:$T$1267,$A918,inv!$U$1:$U$1267,'DIAS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+SUMIFS(inv!$D$1:$D$1267,inv!$A$1:$A$1267,$B919,inv!$T$1:$T$1267,$A919,inv!$U$1:$U$1267,'DIAS DE INVENTARIO TAT'!E$1)</f>
        <v>0</v>
      </c>
      <c r="F919">
        <f>+SUMIFS(inv!$D$1:$D$1267,inv!$A$1:$A$1267,$B919,inv!$T$1:$T$1267,$A919,inv!$U$1:$U$1267,'DIAS DE INVENTARIO TAT'!F$1)</f>
        <v>0</v>
      </c>
      <c r="G919">
        <f>+SUMIFS(inv!$D$1:$D$1267,inv!$A$1:$A$1267,$B919,inv!$T$1:$T$1267,$A919,inv!$U$1:$U$1267,'DIAS DE INVENTARIO TAT'!G$1)</f>
        <v>0</v>
      </c>
      <c r="H919">
        <f>+SUMIFS(inv!$D$1:$D$1267,inv!$A$1:$A$1267,$B919,inv!$T$1:$T$1267,$A919,inv!$U$1:$U$1267,'DIAS DE INVENTARIO TAT'!H$1)</f>
        <v>0</v>
      </c>
      <c r="I919">
        <f>+SUMIFS(inv!$D$1:$D$1267,inv!$A$1:$A$1267,$B919,inv!$T$1:$T$1267,$A919,inv!$U$1:$U$1267,'DIAS DE INVENTARIO TAT'!I$1)</f>
        <v>0</v>
      </c>
      <c r="J919">
        <f>+SUMIFS(inv!$D$1:$D$1267,inv!$A$1:$A$1267,$B919,inv!$T$1:$T$1267,$A919,inv!$U$1:$U$1267,'DIAS DE INVENTARIO TAT'!J$1)</f>
        <v>0</v>
      </c>
      <c r="K919">
        <f>+SUMIFS(inv!$D$1:$D$1267,inv!$A$1:$A$1267,$B919,inv!$T$1:$T$1267,$A919,inv!$U$1:$U$1267,'DIAS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+SUMIFS(inv!$D$1:$D$1267,inv!$A$1:$A$1267,$B920,inv!$T$1:$T$1267,$A920,inv!$U$1:$U$1267,'DIAS DE INVENTARIO TAT'!E$1)</f>
        <v>0</v>
      </c>
      <c r="F920">
        <f>+SUMIFS(inv!$D$1:$D$1267,inv!$A$1:$A$1267,$B920,inv!$T$1:$T$1267,$A920,inv!$U$1:$U$1267,'DIAS DE INVENTARIO TAT'!F$1)</f>
        <v>0</v>
      </c>
      <c r="G920">
        <f>+SUMIFS(inv!$D$1:$D$1267,inv!$A$1:$A$1267,$B920,inv!$T$1:$T$1267,$A920,inv!$U$1:$U$1267,'DIAS DE INVENTARIO TAT'!G$1)</f>
        <v>0</v>
      </c>
      <c r="H920">
        <f>+SUMIFS(inv!$D$1:$D$1267,inv!$A$1:$A$1267,$B920,inv!$T$1:$T$1267,$A920,inv!$U$1:$U$1267,'DIAS DE INVENTARIO TAT'!H$1)</f>
        <v>0</v>
      </c>
      <c r="I920">
        <f>+SUMIFS(inv!$D$1:$D$1267,inv!$A$1:$A$1267,$B920,inv!$T$1:$T$1267,$A920,inv!$U$1:$U$1267,'DIAS DE INVENTARIO TAT'!I$1)</f>
        <v>0</v>
      </c>
      <c r="J920">
        <f>+SUMIFS(inv!$D$1:$D$1267,inv!$A$1:$A$1267,$B920,inv!$T$1:$T$1267,$A920,inv!$U$1:$U$1267,'DIAS DE INVENTARIO TAT'!J$1)</f>
        <v>0</v>
      </c>
      <c r="K920">
        <f>+SUMIFS(inv!$D$1:$D$1267,inv!$A$1:$A$1267,$B920,inv!$T$1:$T$1267,$A920,inv!$U$1:$U$1267,'DIAS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+SUMIFS(inv!$D$1:$D$1267,inv!$A$1:$A$1267,$B921,inv!$T$1:$T$1267,$A921,inv!$U$1:$U$1267,'DIAS DE INVENTARIO TAT'!E$1)</f>
        <v>0</v>
      </c>
      <c r="F921">
        <f>+SUMIFS(inv!$D$1:$D$1267,inv!$A$1:$A$1267,$B921,inv!$T$1:$T$1267,$A921,inv!$U$1:$U$1267,'DIAS DE INVENTARIO TAT'!F$1)</f>
        <v>0</v>
      </c>
      <c r="G921">
        <f>+SUMIFS(inv!$D$1:$D$1267,inv!$A$1:$A$1267,$B921,inv!$T$1:$T$1267,$A921,inv!$U$1:$U$1267,'DIAS DE INVENTARIO TAT'!G$1)</f>
        <v>0</v>
      </c>
      <c r="H921">
        <f>+SUMIFS(inv!$D$1:$D$1267,inv!$A$1:$A$1267,$B921,inv!$T$1:$T$1267,$A921,inv!$U$1:$U$1267,'DIAS DE INVENTARIO TAT'!H$1)</f>
        <v>0</v>
      </c>
      <c r="I921">
        <f>+SUMIFS(inv!$D$1:$D$1267,inv!$A$1:$A$1267,$B921,inv!$T$1:$T$1267,$A921,inv!$U$1:$U$1267,'DIAS DE INVENTARIO TAT'!I$1)</f>
        <v>0</v>
      </c>
      <c r="J921">
        <f>+SUMIFS(inv!$D$1:$D$1267,inv!$A$1:$A$1267,$B921,inv!$T$1:$T$1267,$A921,inv!$U$1:$U$1267,'DIAS DE INVENTARIO TAT'!J$1)</f>
        <v>0</v>
      </c>
      <c r="K921">
        <f>+SUMIFS(inv!$D$1:$D$1267,inv!$A$1:$A$1267,$B921,inv!$T$1:$T$1267,$A921,inv!$U$1:$U$1267,'DIAS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+SUMIFS(inv!$D$1:$D$1267,inv!$A$1:$A$1267,$B922,inv!$T$1:$T$1267,$A922,inv!$U$1:$U$1267,'DIAS DE INVENTARIO TAT'!E$1)</f>
        <v>0</v>
      </c>
      <c r="F922">
        <f>+SUMIFS(inv!$D$1:$D$1267,inv!$A$1:$A$1267,$B922,inv!$T$1:$T$1267,$A922,inv!$U$1:$U$1267,'DIAS DE INVENTARIO TAT'!F$1)</f>
        <v>0</v>
      </c>
      <c r="G922">
        <f>+SUMIFS(inv!$D$1:$D$1267,inv!$A$1:$A$1267,$B922,inv!$T$1:$T$1267,$A922,inv!$U$1:$U$1267,'DIAS DE INVENTARIO TAT'!G$1)</f>
        <v>0</v>
      </c>
      <c r="H922">
        <f>+SUMIFS(inv!$D$1:$D$1267,inv!$A$1:$A$1267,$B922,inv!$T$1:$T$1267,$A922,inv!$U$1:$U$1267,'DIAS DE INVENTARIO TAT'!H$1)</f>
        <v>0</v>
      </c>
      <c r="I922">
        <f>+SUMIFS(inv!$D$1:$D$1267,inv!$A$1:$A$1267,$B922,inv!$T$1:$T$1267,$A922,inv!$U$1:$U$1267,'DIAS DE INVENTARIO TAT'!I$1)</f>
        <v>0</v>
      </c>
      <c r="J922">
        <f>+SUMIFS(inv!$D$1:$D$1267,inv!$A$1:$A$1267,$B922,inv!$T$1:$T$1267,$A922,inv!$U$1:$U$1267,'DIAS DE INVENTARIO TAT'!J$1)</f>
        <v>0</v>
      </c>
      <c r="K922">
        <f>+SUMIFS(inv!$D$1:$D$1267,inv!$A$1:$A$1267,$B922,inv!$T$1:$T$1267,$A922,inv!$U$1:$U$1267,'DIAS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+SUMIFS(inv!$D$1:$D$1267,inv!$A$1:$A$1267,$B923,inv!$T$1:$T$1267,$A923,inv!$U$1:$U$1267,'DIAS DE INVENTARIO TAT'!E$1)</f>
        <v>0</v>
      </c>
      <c r="F923">
        <f>+SUMIFS(inv!$D$1:$D$1267,inv!$A$1:$A$1267,$B923,inv!$T$1:$T$1267,$A923,inv!$U$1:$U$1267,'DIAS DE INVENTARIO TAT'!F$1)</f>
        <v>0</v>
      </c>
      <c r="G923">
        <f>+SUMIFS(inv!$D$1:$D$1267,inv!$A$1:$A$1267,$B923,inv!$T$1:$T$1267,$A923,inv!$U$1:$U$1267,'DIAS DE INVENTARIO TAT'!G$1)</f>
        <v>0</v>
      </c>
      <c r="H923">
        <f>+SUMIFS(inv!$D$1:$D$1267,inv!$A$1:$A$1267,$B923,inv!$T$1:$T$1267,$A923,inv!$U$1:$U$1267,'DIAS DE INVENTARIO TAT'!H$1)</f>
        <v>0</v>
      </c>
      <c r="I923">
        <f>+SUMIFS(inv!$D$1:$D$1267,inv!$A$1:$A$1267,$B923,inv!$T$1:$T$1267,$A923,inv!$U$1:$U$1267,'DIAS DE INVENTARIO TAT'!I$1)</f>
        <v>0</v>
      </c>
      <c r="J923">
        <f>+SUMIFS(inv!$D$1:$D$1267,inv!$A$1:$A$1267,$B923,inv!$T$1:$T$1267,$A923,inv!$U$1:$U$1267,'DIAS DE INVENTARIO TAT'!J$1)</f>
        <v>0</v>
      </c>
      <c r="K923">
        <f>+SUMIFS(inv!$D$1:$D$1267,inv!$A$1:$A$1267,$B923,inv!$T$1:$T$1267,$A923,inv!$U$1:$U$1267,'DIAS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+SUMIFS(inv!$D$1:$D$1267,inv!$A$1:$A$1267,$B924,inv!$T$1:$T$1267,$A924,inv!$U$1:$U$1267,'DIAS DE INVENTARIO TAT'!E$1)</f>
        <v>0</v>
      </c>
      <c r="F924">
        <f>+SUMIFS(inv!$D$1:$D$1267,inv!$A$1:$A$1267,$B924,inv!$T$1:$T$1267,$A924,inv!$U$1:$U$1267,'DIAS DE INVENTARIO TAT'!F$1)</f>
        <v>0</v>
      </c>
      <c r="G924">
        <f>+SUMIFS(inv!$D$1:$D$1267,inv!$A$1:$A$1267,$B924,inv!$T$1:$T$1267,$A924,inv!$U$1:$U$1267,'DIAS DE INVENTARIO TAT'!G$1)</f>
        <v>0</v>
      </c>
      <c r="H924">
        <f>+SUMIFS(inv!$D$1:$D$1267,inv!$A$1:$A$1267,$B924,inv!$T$1:$T$1267,$A924,inv!$U$1:$U$1267,'DIAS DE INVENTARIO TAT'!H$1)</f>
        <v>0</v>
      </c>
      <c r="I924">
        <f>+SUMIFS(inv!$D$1:$D$1267,inv!$A$1:$A$1267,$B924,inv!$T$1:$T$1267,$A924,inv!$U$1:$U$1267,'DIAS DE INVENTARIO TAT'!I$1)</f>
        <v>0</v>
      </c>
      <c r="J924">
        <f>+SUMIFS(inv!$D$1:$D$1267,inv!$A$1:$A$1267,$B924,inv!$T$1:$T$1267,$A924,inv!$U$1:$U$1267,'DIAS DE INVENTARIO TAT'!J$1)</f>
        <v>0</v>
      </c>
      <c r="K924">
        <f>+SUMIFS(inv!$D$1:$D$1267,inv!$A$1:$A$1267,$B924,inv!$T$1:$T$1267,$A924,inv!$U$1:$U$1267,'DIAS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+SUMIFS(inv!$D$1:$D$1267,inv!$A$1:$A$1267,$B925,inv!$T$1:$T$1267,$A925,inv!$U$1:$U$1267,'DIAS DE INVENTARIO TAT'!E$1)</f>
        <v>0</v>
      </c>
      <c r="F925">
        <f>+SUMIFS(inv!$D$1:$D$1267,inv!$A$1:$A$1267,$B925,inv!$T$1:$T$1267,$A925,inv!$U$1:$U$1267,'DIAS DE INVENTARIO TAT'!F$1)</f>
        <v>0</v>
      </c>
      <c r="G925">
        <f>+SUMIFS(inv!$D$1:$D$1267,inv!$A$1:$A$1267,$B925,inv!$T$1:$T$1267,$A925,inv!$U$1:$U$1267,'DIAS DE INVENTARIO TAT'!G$1)</f>
        <v>0</v>
      </c>
      <c r="H925">
        <f>+SUMIFS(inv!$D$1:$D$1267,inv!$A$1:$A$1267,$B925,inv!$T$1:$T$1267,$A925,inv!$U$1:$U$1267,'DIAS DE INVENTARIO TAT'!H$1)</f>
        <v>0</v>
      </c>
      <c r="I925">
        <f>+SUMIFS(inv!$D$1:$D$1267,inv!$A$1:$A$1267,$B925,inv!$T$1:$T$1267,$A925,inv!$U$1:$U$1267,'DIAS DE INVENTARIO TAT'!I$1)</f>
        <v>0</v>
      </c>
      <c r="J925">
        <f>+SUMIFS(inv!$D$1:$D$1267,inv!$A$1:$A$1267,$B925,inv!$T$1:$T$1267,$A925,inv!$U$1:$U$1267,'DIAS DE INVENTARIO TAT'!J$1)</f>
        <v>0</v>
      </c>
      <c r="K925">
        <f>+SUMIFS(inv!$D$1:$D$1267,inv!$A$1:$A$1267,$B925,inv!$T$1:$T$1267,$A925,inv!$U$1:$U$1267,'DIAS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+SUMIFS(inv!$D$1:$D$1267,inv!$A$1:$A$1267,$B926,inv!$T$1:$T$1267,$A926,inv!$U$1:$U$1267,'DIAS DE INVENTARIO TAT'!E$1)</f>
        <v>0</v>
      </c>
      <c r="F926">
        <f>+SUMIFS(inv!$D$1:$D$1267,inv!$A$1:$A$1267,$B926,inv!$T$1:$T$1267,$A926,inv!$U$1:$U$1267,'DIAS DE INVENTARIO TAT'!F$1)</f>
        <v>0</v>
      </c>
      <c r="G926">
        <f>+SUMIFS(inv!$D$1:$D$1267,inv!$A$1:$A$1267,$B926,inv!$T$1:$T$1267,$A926,inv!$U$1:$U$1267,'DIAS DE INVENTARIO TAT'!G$1)</f>
        <v>0</v>
      </c>
      <c r="H926">
        <f>+SUMIFS(inv!$D$1:$D$1267,inv!$A$1:$A$1267,$B926,inv!$T$1:$T$1267,$A926,inv!$U$1:$U$1267,'DIAS DE INVENTARIO TAT'!H$1)</f>
        <v>0</v>
      </c>
      <c r="I926">
        <f>+SUMIFS(inv!$D$1:$D$1267,inv!$A$1:$A$1267,$B926,inv!$T$1:$T$1267,$A926,inv!$U$1:$U$1267,'DIAS DE INVENTARIO TAT'!I$1)</f>
        <v>0</v>
      </c>
      <c r="J926">
        <f>+SUMIFS(inv!$D$1:$D$1267,inv!$A$1:$A$1267,$B926,inv!$T$1:$T$1267,$A926,inv!$U$1:$U$1267,'DIAS DE INVENTARIO TAT'!J$1)</f>
        <v>0</v>
      </c>
      <c r="K926">
        <f>+SUMIFS(inv!$D$1:$D$1267,inv!$A$1:$A$1267,$B926,inv!$T$1:$T$1267,$A926,inv!$U$1:$U$1267,'DIAS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+SUMIFS(inv!$D$1:$D$1267,inv!$A$1:$A$1267,$B927,inv!$T$1:$T$1267,$A927,inv!$U$1:$U$1267,'DIAS DE INVENTARIO TAT'!E$1)</f>
        <v>0</v>
      </c>
      <c r="F927">
        <f>+SUMIFS(inv!$D$1:$D$1267,inv!$A$1:$A$1267,$B927,inv!$T$1:$T$1267,$A927,inv!$U$1:$U$1267,'DIAS DE INVENTARIO TAT'!F$1)</f>
        <v>0</v>
      </c>
      <c r="G927">
        <f>+SUMIFS(inv!$D$1:$D$1267,inv!$A$1:$A$1267,$B927,inv!$T$1:$T$1267,$A927,inv!$U$1:$U$1267,'DIAS DE INVENTARIO TAT'!G$1)</f>
        <v>0</v>
      </c>
      <c r="H927">
        <f>+SUMIFS(inv!$D$1:$D$1267,inv!$A$1:$A$1267,$B927,inv!$T$1:$T$1267,$A927,inv!$U$1:$U$1267,'DIAS DE INVENTARIO TAT'!H$1)</f>
        <v>0</v>
      </c>
      <c r="I927">
        <f>+SUMIFS(inv!$D$1:$D$1267,inv!$A$1:$A$1267,$B927,inv!$T$1:$T$1267,$A927,inv!$U$1:$U$1267,'DIAS DE INVENTARIO TAT'!I$1)</f>
        <v>0</v>
      </c>
      <c r="J927">
        <f>+SUMIFS(inv!$D$1:$D$1267,inv!$A$1:$A$1267,$B927,inv!$T$1:$T$1267,$A927,inv!$U$1:$U$1267,'DIAS DE INVENTARIO TAT'!J$1)</f>
        <v>0</v>
      </c>
      <c r="K927">
        <f>+SUMIFS(inv!$D$1:$D$1267,inv!$A$1:$A$1267,$B927,inv!$T$1:$T$1267,$A927,inv!$U$1:$U$1267,'DIAS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+SUMIFS(inv!$D$1:$D$1267,inv!$A$1:$A$1267,$B928,inv!$T$1:$T$1267,$A928,inv!$U$1:$U$1267,'DIAS DE INVENTARIO TAT'!E$1)</f>
        <v>0</v>
      </c>
      <c r="F928">
        <f>+SUMIFS(inv!$D$1:$D$1267,inv!$A$1:$A$1267,$B928,inv!$T$1:$T$1267,$A928,inv!$U$1:$U$1267,'DIAS DE INVENTARIO TAT'!F$1)</f>
        <v>0</v>
      </c>
      <c r="G928">
        <f>+SUMIFS(inv!$D$1:$D$1267,inv!$A$1:$A$1267,$B928,inv!$T$1:$T$1267,$A928,inv!$U$1:$U$1267,'DIAS DE INVENTARIO TAT'!G$1)</f>
        <v>0</v>
      </c>
      <c r="H928">
        <f>+SUMIFS(inv!$D$1:$D$1267,inv!$A$1:$A$1267,$B928,inv!$T$1:$T$1267,$A928,inv!$U$1:$U$1267,'DIAS DE INVENTARIO TAT'!H$1)</f>
        <v>0</v>
      </c>
      <c r="I928">
        <f>+SUMIFS(inv!$D$1:$D$1267,inv!$A$1:$A$1267,$B928,inv!$T$1:$T$1267,$A928,inv!$U$1:$U$1267,'DIAS DE INVENTARIO TAT'!I$1)</f>
        <v>0</v>
      </c>
      <c r="J928">
        <f>+SUMIFS(inv!$D$1:$D$1267,inv!$A$1:$A$1267,$B928,inv!$T$1:$T$1267,$A928,inv!$U$1:$U$1267,'DIAS DE INVENTARIO TAT'!J$1)</f>
        <v>0</v>
      </c>
      <c r="K928">
        <f>+SUMIFS(inv!$D$1:$D$1267,inv!$A$1:$A$1267,$B928,inv!$T$1:$T$1267,$A928,inv!$U$1:$U$1267,'DIAS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+SUMIFS(inv!$D$1:$D$1267,inv!$A$1:$A$1267,$B929,inv!$T$1:$T$1267,$A929,inv!$U$1:$U$1267,'DIAS DE INVENTARIO TAT'!E$1)</f>
        <v>0</v>
      </c>
      <c r="F929">
        <f>+SUMIFS(inv!$D$1:$D$1267,inv!$A$1:$A$1267,$B929,inv!$T$1:$T$1267,$A929,inv!$U$1:$U$1267,'DIAS DE INVENTARIO TAT'!F$1)</f>
        <v>0</v>
      </c>
      <c r="G929">
        <f>+SUMIFS(inv!$D$1:$D$1267,inv!$A$1:$A$1267,$B929,inv!$T$1:$T$1267,$A929,inv!$U$1:$U$1267,'DIAS DE INVENTARIO TAT'!G$1)</f>
        <v>0</v>
      </c>
      <c r="H929">
        <f>+SUMIFS(inv!$D$1:$D$1267,inv!$A$1:$A$1267,$B929,inv!$T$1:$T$1267,$A929,inv!$U$1:$U$1267,'DIAS DE INVENTARIO TAT'!H$1)</f>
        <v>0</v>
      </c>
      <c r="I929">
        <f>+SUMIFS(inv!$D$1:$D$1267,inv!$A$1:$A$1267,$B929,inv!$T$1:$T$1267,$A929,inv!$U$1:$U$1267,'DIAS DE INVENTARIO TAT'!I$1)</f>
        <v>0</v>
      </c>
      <c r="J929">
        <f>+SUMIFS(inv!$D$1:$D$1267,inv!$A$1:$A$1267,$B929,inv!$T$1:$T$1267,$A929,inv!$U$1:$U$1267,'DIAS DE INVENTARIO TAT'!J$1)</f>
        <v>0</v>
      </c>
      <c r="K929">
        <f>+SUMIFS(inv!$D$1:$D$1267,inv!$A$1:$A$1267,$B929,inv!$T$1:$T$1267,$A929,inv!$U$1:$U$1267,'DIAS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+SUMIFS(inv!$D$1:$D$1267,inv!$A$1:$A$1267,$B930,inv!$T$1:$T$1267,$A930,inv!$U$1:$U$1267,'DIAS DE INVENTARIO TAT'!E$1)</f>
        <v>0</v>
      </c>
      <c r="F930">
        <f>+SUMIFS(inv!$D$1:$D$1267,inv!$A$1:$A$1267,$B930,inv!$T$1:$T$1267,$A930,inv!$U$1:$U$1267,'DIAS DE INVENTARIO TAT'!F$1)</f>
        <v>0</v>
      </c>
      <c r="G930">
        <f>+SUMIFS(inv!$D$1:$D$1267,inv!$A$1:$A$1267,$B930,inv!$T$1:$T$1267,$A930,inv!$U$1:$U$1267,'DIAS DE INVENTARIO TAT'!G$1)</f>
        <v>0</v>
      </c>
      <c r="H930">
        <f>+SUMIFS(inv!$D$1:$D$1267,inv!$A$1:$A$1267,$B930,inv!$T$1:$T$1267,$A930,inv!$U$1:$U$1267,'DIAS DE INVENTARIO TAT'!H$1)</f>
        <v>0</v>
      </c>
      <c r="I930">
        <f>+SUMIFS(inv!$D$1:$D$1267,inv!$A$1:$A$1267,$B930,inv!$T$1:$T$1267,$A930,inv!$U$1:$U$1267,'DIAS DE INVENTARIO TAT'!I$1)</f>
        <v>0</v>
      </c>
      <c r="J930">
        <f>+SUMIFS(inv!$D$1:$D$1267,inv!$A$1:$A$1267,$B930,inv!$T$1:$T$1267,$A930,inv!$U$1:$U$1267,'DIAS DE INVENTARIO TAT'!J$1)</f>
        <v>0</v>
      </c>
      <c r="K930">
        <f>+SUMIFS(inv!$D$1:$D$1267,inv!$A$1:$A$1267,$B930,inv!$T$1:$T$1267,$A930,inv!$U$1:$U$1267,'DIAS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+SUMIFS(inv!$D$1:$D$1267,inv!$A$1:$A$1267,$B931,inv!$T$1:$T$1267,$A931,inv!$U$1:$U$1267,'DIAS DE INVENTARIO TAT'!E$1)</f>
        <v>0</v>
      </c>
      <c r="F931">
        <f>+SUMIFS(inv!$D$1:$D$1267,inv!$A$1:$A$1267,$B931,inv!$T$1:$T$1267,$A931,inv!$U$1:$U$1267,'DIAS DE INVENTARIO TAT'!F$1)</f>
        <v>0</v>
      </c>
      <c r="G931">
        <f>+SUMIFS(inv!$D$1:$D$1267,inv!$A$1:$A$1267,$B931,inv!$T$1:$T$1267,$A931,inv!$U$1:$U$1267,'DIAS DE INVENTARIO TAT'!G$1)</f>
        <v>0</v>
      </c>
      <c r="H931">
        <f>+SUMIFS(inv!$D$1:$D$1267,inv!$A$1:$A$1267,$B931,inv!$T$1:$T$1267,$A931,inv!$U$1:$U$1267,'DIAS DE INVENTARIO TAT'!H$1)</f>
        <v>0</v>
      </c>
      <c r="I931">
        <f>+SUMIFS(inv!$D$1:$D$1267,inv!$A$1:$A$1267,$B931,inv!$T$1:$T$1267,$A931,inv!$U$1:$U$1267,'DIAS DE INVENTARIO TAT'!I$1)</f>
        <v>0</v>
      </c>
      <c r="J931">
        <f>+SUMIFS(inv!$D$1:$D$1267,inv!$A$1:$A$1267,$B931,inv!$T$1:$T$1267,$A931,inv!$U$1:$U$1267,'DIAS DE INVENTARIO TAT'!J$1)</f>
        <v>0</v>
      </c>
      <c r="K931">
        <f>+SUMIFS(inv!$D$1:$D$1267,inv!$A$1:$A$1267,$B931,inv!$T$1:$T$1267,$A931,inv!$U$1:$U$1267,'DIAS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+SUMIFS(inv!$D$1:$D$1267,inv!$A$1:$A$1267,$B932,inv!$T$1:$T$1267,$A932,inv!$U$1:$U$1267,'DIAS DE INVENTARIO TAT'!E$1)</f>
        <v>0</v>
      </c>
      <c r="F932">
        <f>+SUMIFS(inv!$D$1:$D$1267,inv!$A$1:$A$1267,$B932,inv!$T$1:$T$1267,$A932,inv!$U$1:$U$1267,'DIAS DE INVENTARIO TAT'!F$1)</f>
        <v>0</v>
      </c>
      <c r="G932">
        <f>+SUMIFS(inv!$D$1:$D$1267,inv!$A$1:$A$1267,$B932,inv!$T$1:$T$1267,$A932,inv!$U$1:$U$1267,'DIAS DE INVENTARIO TAT'!G$1)</f>
        <v>0</v>
      </c>
      <c r="H932">
        <f>+SUMIFS(inv!$D$1:$D$1267,inv!$A$1:$A$1267,$B932,inv!$T$1:$T$1267,$A932,inv!$U$1:$U$1267,'DIAS DE INVENTARIO TAT'!H$1)</f>
        <v>0</v>
      </c>
      <c r="I932">
        <f>+SUMIFS(inv!$D$1:$D$1267,inv!$A$1:$A$1267,$B932,inv!$T$1:$T$1267,$A932,inv!$U$1:$U$1267,'DIAS DE INVENTARIO TAT'!I$1)</f>
        <v>0</v>
      </c>
      <c r="J932">
        <f>+SUMIFS(inv!$D$1:$D$1267,inv!$A$1:$A$1267,$B932,inv!$T$1:$T$1267,$A932,inv!$U$1:$U$1267,'DIAS DE INVENTARIO TAT'!J$1)</f>
        <v>0</v>
      </c>
      <c r="K932">
        <f>+SUMIFS(inv!$D$1:$D$1267,inv!$A$1:$A$1267,$B932,inv!$T$1:$T$1267,$A932,inv!$U$1:$U$1267,'DIAS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+SUMIFS(inv!$D$1:$D$1267,inv!$A$1:$A$1267,$B933,inv!$T$1:$T$1267,$A933,inv!$U$1:$U$1267,'DIAS DE INVENTARIO TAT'!E$1)</f>
        <v>0</v>
      </c>
      <c r="F933">
        <f>+SUMIFS(inv!$D$1:$D$1267,inv!$A$1:$A$1267,$B933,inv!$T$1:$T$1267,$A933,inv!$U$1:$U$1267,'DIAS DE INVENTARIO TAT'!F$1)</f>
        <v>0</v>
      </c>
      <c r="G933">
        <f>+SUMIFS(inv!$D$1:$D$1267,inv!$A$1:$A$1267,$B933,inv!$T$1:$T$1267,$A933,inv!$U$1:$U$1267,'DIAS DE INVENTARIO TAT'!G$1)</f>
        <v>0</v>
      </c>
      <c r="H933">
        <f>+SUMIFS(inv!$D$1:$D$1267,inv!$A$1:$A$1267,$B933,inv!$T$1:$T$1267,$A933,inv!$U$1:$U$1267,'DIAS DE INVENTARIO TAT'!H$1)</f>
        <v>0</v>
      </c>
      <c r="I933">
        <f>+SUMIFS(inv!$D$1:$D$1267,inv!$A$1:$A$1267,$B933,inv!$T$1:$T$1267,$A933,inv!$U$1:$U$1267,'DIAS DE INVENTARIO TAT'!I$1)</f>
        <v>0</v>
      </c>
      <c r="J933">
        <f>+SUMIFS(inv!$D$1:$D$1267,inv!$A$1:$A$1267,$B933,inv!$T$1:$T$1267,$A933,inv!$U$1:$U$1267,'DIAS DE INVENTARIO TAT'!J$1)</f>
        <v>0</v>
      </c>
      <c r="K933">
        <f>+SUMIFS(inv!$D$1:$D$1267,inv!$A$1:$A$1267,$B933,inv!$T$1:$T$1267,$A933,inv!$U$1:$U$1267,'DIAS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+SUMIFS(inv!$D$1:$D$1267,inv!$A$1:$A$1267,$B934,inv!$T$1:$T$1267,$A934,inv!$U$1:$U$1267,'DIAS DE INVENTARIO TAT'!E$1)</f>
        <v>0</v>
      </c>
      <c r="F934">
        <f>+SUMIFS(inv!$D$1:$D$1267,inv!$A$1:$A$1267,$B934,inv!$T$1:$T$1267,$A934,inv!$U$1:$U$1267,'DIAS DE INVENTARIO TAT'!F$1)</f>
        <v>0</v>
      </c>
      <c r="G934">
        <f>+SUMIFS(inv!$D$1:$D$1267,inv!$A$1:$A$1267,$B934,inv!$T$1:$T$1267,$A934,inv!$U$1:$U$1267,'DIAS DE INVENTARIO TAT'!G$1)</f>
        <v>0</v>
      </c>
      <c r="H934">
        <f>+SUMIFS(inv!$D$1:$D$1267,inv!$A$1:$A$1267,$B934,inv!$T$1:$T$1267,$A934,inv!$U$1:$U$1267,'DIAS DE INVENTARIO TAT'!H$1)</f>
        <v>0</v>
      </c>
      <c r="I934">
        <f>+SUMIFS(inv!$D$1:$D$1267,inv!$A$1:$A$1267,$B934,inv!$T$1:$T$1267,$A934,inv!$U$1:$U$1267,'DIAS DE INVENTARIO TAT'!I$1)</f>
        <v>0</v>
      </c>
      <c r="J934">
        <f>+SUMIFS(inv!$D$1:$D$1267,inv!$A$1:$A$1267,$B934,inv!$T$1:$T$1267,$A934,inv!$U$1:$U$1267,'DIAS DE INVENTARIO TAT'!J$1)</f>
        <v>0</v>
      </c>
      <c r="K934">
        <f>+SUMIFS(inv!$D$1:$D$1267,inv!$A$1:$A$1267,$B934,inv!$T$1:$T$1267,$A934,inv!$U$1:$U$1267,'DIAS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+SUMIFS(inv!$D$1:$D$1267,inv!$A$1:$A$1267,$B935,inv!$T$1:$T$1267,$A935,inv!$U$1:$U$1267,'DIAS DE INVENTARIO TAT'!E$1)</f>
        <v>0</v>
      </c>
      <c r="F935">
        <f>+SUMIFS(inv!$D$1:$D$1267,inv!$A$1:$A$1267,$B935,inv!$T$1:$T$1267,$A935,inv!$U$1:$U$1267,'DIAS DE INVENTARIO TAT'!F$1)</f>
        <v>0</v>
      </c>
      <c r="G935">
        <f>+SUMIFS(inv!$D$1:$D$1267,inv!$A$1:$A$1267,$B935,inv!$T$1:$T$1267,$A935,inv!$U$1:$U$1267,'DIAS DE INVENTARIO TAT'!G$1)</f>
        <v>0</v>
      </c>
      <c r="H935">
        <f>+SUMIFS(inv!$D$1:$D$1267,inv!$A$1:$A$1267,$B935,inv!$T$1:$T$1267,$A935,inv!$U$1:$U$1267,'DIAS DE INVENTARIO TAT'!H$1)</f>
        <v>0</v>
      </c>
      <c r="I935">
        <f>+SUMIFS(inv!$D$1:$D$1267,inv!$A$1:$A$1267,$B935,inv!$T$1:$T$1267,$A935,inv!$U$1:$U$1267,'DIAS DE INVENTARIO TAT'!I$1)</f>
        <v>0</v>
      </c>
      <c r="J935">
        <f>+SUMIFS(inv!$D$1:$D$1267,inv!$A$1:$A$1267,$B935,inv!$T$1:$T$1267,$A935,inv!$U$1:$U$1267,'DIAS DE INVENTARIO TAT'!J$1)</f>
        <v>0</v>
      </c>
      <c r="K935">
        <f>+SUMIFS(inv!$D$1:$D$1267,inv!$A$1:$A$1267,$B935,inv!$T$1:$T$1267,$A935,inv!$U$1:$U$1267,'DIAS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+SUMIFS(inv!$D$1:$D$1267,inv!$A$1:$A$1267,$B936,inv!$T$1:$T$1267,$A936,inv!$U$1:$U$1267,'DIAS DE INVENTARIO TAT'!E$1)</f>
        <v>0</v>
      </c>
      <c r="F936">
        <f>+SUMIFS(inv!$D$1:$D$1267,inv!$A$1:$A$1267,$B936,inv!$T$1:$T$1267,$A936,inv!$U$1:$U$1267,'DIAS DE INVENTARIO TAT'!F$1)</f>
        <v>0</v>
      </c>
      <c r="G936">
        <f>+SUMIFS(inv!$D$1:$D$1267,inv!$A$1:$A$1267,$B936,inv!$T$1:$T$1267,$A936,inv!$U$1:$U$1267,'DIAS DE INVENTARIO TAT'!G$1)</f>
        <v>0</v>
      </c>
      <c r="H936">
        <f>+SUMIFS(inv!$D$1:$D$1267,inv!$A$1:$A$1267,$B936,inv!$T$1:$T$1267,$A936,inv!$U$1:$U$1267,'DIAS DE INVENTARIO TAT'!H$1)</f>
        <v>0</v>
      </c>
      <c r="I936">
        <f>+SUMIFS(inv!$D$1:$D$1267,inv!$A$1:$A$1267,$B936,inv!$T$1:$T$1267,$A936,inv!$U$1:$U$1267,'DIAS DE INVENTARIO TAT'!I$1)</f>
        <v>0</v>
      </c>
      <c r="J936">
        <f>+SUMIFS(inv!$D$1:$D$1267,inv!$A$1:$A$1267,$B936,inv!$T$1:$T$1267,$A936,inv!$U$1:$U$1267,'DIAS DE INVENTARIO TAT'!J$1)</f>
        <v>0</v>
      </c>
      <c r="K936">
        <f>+SUMIFS(inv!$D$1:$D$1267,inv!$A$1:$A$1267,$B936,inv!$T$1:$T$1267,$A936,inv!$U$1:$U$1267,'DIAS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+SUMIFS(inv!$D$1:$D$1267,inv!$A$1:$A$1267,$B937,inv!$T$1:$T$1267,$A937,inv!$U$1:$U$1267,'DIAS DE INVENTARIO TAT'!E$1)</f>
        <v>0</v>
      </c>
      <c r="F937">
        <f>+SUMIFS(inv!$D$1:$D$1267,inv!$A$1:$A$1267,$B937,inv!$T$1:$T$1267,$A937,inv!$U$1:$U$1267,'DIAS DE INVENTARIO TAT'!F$1)</f>
        <v>0</v>
      </c>
      <c r="G937">
        <f>+SUMIFS(inv!$D$1:$D$1267,inv!$A$1:$A$1267,$B937,inv!$T$1:$T$1267,$A937,inv!$U$1:$U$1267,'DIAS DE INVENTARIO TAT'!G$1)</f>
        <v>0</v>
      </c>
      <c r="H937">
        <f>+SUMIFS(inv!$D$1:$D$1267,inv!$A$1:$A$1267,$B937,inv!$T$1:$T$1267,$A937,inv!$U$1:$U$1267,'DIAS DE INVENTARIO TAT'!H$1)</f>
        <v>0</v>
      </c>
      <c r="I937">
        <f>+SUMIFS(inv!$D$1:$D$1267,inv!$A$1:$A$1267,$B937,inv!$T$1:$T$1267,$A937,inv!$U$1:$U$1267,'DIAS DE INVENTARIO TAT'!I$1)</f>
        <v>0</v>
      </c>
      <c r="J937">
        <f>+SUMIFS(inv!$D$1:$D$1267,inv!$A$1:$A$1267,$B937,inv!$T$1:$T$1267,$A937,inv!$U$1:$U$1267,'DIAS DE INVENTARIO TAT'!J$1)</f>
        <v>0</v>
      </c>
      <c r="K937">
        <f>+SUMIFS(inv!$D$1:$D$1267,inv!$A$1:$A$1267,$B937,inv!$T$1:$T$1267,$A937,inv!$U$1:$U$1267,'DIAS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+SUMIFS(inv!$D$1:$D$1267,inv!$A$1:$A$1267,$B938,inv!$T$1:$T$1267,$A938,inv!$U$1:$U$1267,'DIAS DE INVENTARIO TAT'!E$1)</f>
        <v>0</v>
      </c>
      <c r="F938">
        <f>+SUMIFS(inv!$D$1:$D$1267,inv!$A$1:$A$1267,$B938,inv!$T$1:$T$1267,$A938,inv!$U$1:$U$1267,'DIAS DE INVENTARIO TAT'!F$1)</f>
        <v>0</v>
      </c>
      <c r="G938">
        <f>+SUMIFS(inv!$D$1:$D$1267,inv!$A$1:$A$1267,$B938,inv!$T$1:$T$1267,$A938,inv!$U$1:$U$1267,'DIAS DE INVENTARIO TAT'!G$1)</f>
        <v>0</v>
      </c>
      <c r="H938">
        <f>+SUMIFS(inv!$D$1:$D$1267,inv!$A$1:$A$1267,$B938,inv!$T$1:$T$1267,$A938,inv!$U$1:$U$1267,'DIAS DE INVENTARIO TAT'!H$1)</f>
        <v>0</v>
      </c>
      <c r="I938">
        <f>+SUMIFS(inv!$D$1:$D$1267,inv!$A$1:$A$1267,$B938,inv!$T$1:$T$1267,$A938,inv!$U$1:$U$1267,'DIAS DE INVENTARIO TAT'!I$1)</f>
        <v>0</v>
      </c>
      <c r="J938">
        <f>+SUMIFS(inv!$D$1:$D$1267,inv!$A$1:$A$1267,$B938,inv!$T$1:$T$1267,$A938,inv!$U$1:$U$1267,'DIAS DE INVENTARIO TAT'!J$1)</f>
        <v>0</v>
      </c>
      <c r="K938">
        <f>+SUMIFS(inv!$D$1:$D$1267,inv!$A$1:$A$1267,$B938,inv!$T$1:$T$1267,$A938,inv!$U$1:$U$1267,'DIAS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+SUMIFS(inv!$D$1:$D$1267,inv!$A$1:$A$1267,$B939,inv!$T$1:$T$1267,$A939,inv!$U$1:$U$1267,'DIAS DE INVENTARIO TAT'!E$1)</f>
        <v>0</v>
      </c>
      <c r="F939">
        <f>+SUMIFS(inv!$D$1:$D$1267,inv!$A$1:$A$1267,$B939,inv!$T$1:$T$1267,$A939,inv!$U$1:$U$1267,'DIAS DE INVENTARIO TAT'!F$1)</f>
        <v>0</v>
      </c>
      <c r="G939">
        <f>+SUMIFS(inv!$D$1:$D$1267,inv!$A$1:$A$1267,$B939,inv!$T$1:$T$1267,$A939,inv!$U$1:$U$1267,'DIAS DE INVENTARIO TAT'!G$1)</f>
        <v>0</v>
      </c>
      <c r="H939">
        <f>+SUMIFS(inv!$D$1:$D$1267,inv!$A$1:$A$1267,$B939,inv!$T$1:$T$1267,$A939,inv!$U$1:$U$1267,'DIAS DE INVENTARIO TAT'!H$1)</f>
        <v>0</v>
      </c>
      <c r="I939">
        <f>+SUMIFS(inv!$D$1:$D$1267,inv!$A$1:$A$1267,$B939,inv!$T$1:$T$1267,$A939,inv!$U$1:$U$1267,'DIAS DE INVENTARIO TAT'!I$1)</f>
        <v>0</v>
      </c>
      <c r="J939">
        <f>+SUMIFS(inv!$D$1:$D$1267,inv!$A$1:$A$1267,$B939,inv!$T$1:$T$1267,$A939,inv!$U$1:$U$1267,'DIAS DE INVENTARIO TAT'!J$1)</f>
        <v>0</v>
      </c>
      <c r="K939">
        <f>+SUMIFS(inv!$D$1:$D$1267,inv!$A$1:$A$1267,$B939,inv!$T$1:$T$1267,$A939,inv!$U$1:$U$1267,'DIAS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+SUMIFS(inv!$D$1:$D$1267,inv!$A$1:$A$1267,$B940,inv!$T$1:$T$1267,$A940,inv!$U$1:$U$1267,'DIAS DE INVENTARIO TAT'!E$1)</f>
        <v>0</v>
      </c>
      <c r="F940">
        <f>+SUMIFS(inv!$D$1:$D$1267,inv!$A$1:$A$1267,$B940,inv!$T$1:$T$1267,$A940,inv!$U$1:$U$1267,'DIAS DE INVENTARIO TAT'!F$1)</f>
        <v>0</v>
      </c>
      <c r="G940">
        <f>+SUMIFS(inv!$D$1:$D$1267,inv!$A$1:$A$1267,$B940,inv!$T$1:$T$1267,$A940,inv!$U$1:$U$1267,'DIAS DE INVENTARIO TAT'!G$1)</f>
        <v>0</v>
      </c>
      <c r="H940">
        <f>+SUMIFS(inv!$D$1:$D$1267,inv!$A$1:$A$1267,$B940,inv!$T$1:$T$1267,$A940,inv!$U$1:$U$1267,'DIAS DE INVENTARIO TAT'!H$1)</f>
        <v>0</v>
      </c>
      <c r="I940">
        <f>+SUMIFS(inv!$D$1:$D$1267,inv!$A$1:$A$1267,$B940,inv!$T$1:$T$1267,$A940,inv!$U$1:$U$1267,'DIAS DE INVENTARIO TAT'!I$1)</f>
        <v>0</v>
      </c>
      <c r="J940">
        <f>+SUMIFS(inv!$D$1:$D$1267,inv!$A$1:$A$1267,$B940,inv!$T$1:$T$1267,$A940,inv!$U$1:$U$1267,'DIAS DE INVENTARIO TAT'!J$1)</f>
        <v>0</v>
      </c>
      <c r="K940">
        <f>+SUMIFS(inv!$D$1:$D$1267,inv!$A$1:$A$1267,$B940,inv!$T$1:$T$1267,$A940,inv!$U$1:$U$1267,'DIAS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+SUMIFS(inv!$D$1:$D$1267,inv!$A$1:$A$1267,$B941,inv!$T$1:$T$1267,$A941,inv!$U$1:$U$1267,'DIAS DE INVENTARIO TAT'!E$1)</f>
        <v>0</v>
      </c>
      <c r="F941">
        <f>+SUMIFS(inv!$D$1:$D$1267,inv!$A$1:$A$1267,$B941,inv!$T$1:$T$1267,$A941,inv!$U$1:$U$1267,'DIAS DE INVENTARIO TAT'!F$1)</f>
        <v>0</v>
      </c>
      <c r="G941">
        <f>+SUMIFS(inv!$D$1:$D$1267,inv!$A$1:$A$1267,$B941,inv!$T$1:$T$1267,$A941,inv!$U$1:$U$1267,'DIAS DE INVENTARIO TAT'!G$1)</f>
        <v>0</v>
      </c>
      <c r="H941">
        <f>+SUMIFS(inv!$D$1:$D$1267,inv!$A$1:$A$1267,$B941,inv!$T$1:$T$1267,$A941,inv!$U$1:$U$1267,'DIAS DE INVENTARIO TAT'!H$1)</f>
        <v>0</v>
      </c>
      <c r="I941">
        <f>+SUMIFS(inv!$D$1:$D$1267,inv!$A$1:$A$1267,$B941,inv!$T$1:$T$1267,$A941,inv!$U$1:$U$1267,'DIAS DE INVENTARIO TAT'!I$1)</f>
        <v>0</v>
      </c>
      <c r="J941">
        <f>+SUMIFS(inv!$D$1:$D$1267,inv!$A$1:$A$1267,$B941,inv!$T$1:$T$1267,$A941,inv!$U$1:$U$1267,'DIAS DE INVENTARIO TAT'!J$1)</f>
        <v>0</v>
      </c>
      <c r="K941">
        <f>+SUMIFS(inv!$D$1:$D$1267,inv!$A$1:$A$1267,$B941,inv!$T$1:$T$1267,$A941,inv!$U$1:$U$1267,'DIAS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+SUMIFS(inv!$D$1:$D$1267,inv!$A$1:$A$1267,$B942,inv!$T$1:$T$1267,$A942,inv!$U$1:$U$1267,'DIAS DE INVENTARIO TAT'!E$1)</f>
        <v>0</v>
      </c>
      <c r="F942">
        <f>+SUMIFS(inv!$D$1:$D$1267,inv!$A$1:$A$1267,$B942,inv!$T$1:$T$1267,$A942,inv!$U$1:$U$1267,'DIAS DE INVENTARIO TAT'!F$1)</f>
        <v>0</v>
      </c>
      <c r="G942">
        <f>+SUMIFS(inv!$D$1:$D$1267,inv!$A$1:$A$1267,$B942,inv!$T$1:$T$1267,$A942,inv!$U$1:$U$1267,'DIAS DE INVENTARIO TAT'!G$1)</f>
        <v>0</v>
      </c>
      <c r="H942">
        <f>+SUMIFS(inv!$D$1:$D$1267,inv!$A$1:$A$1267,$B942,inv!$T$1:$T$1267,$A942,inv!$U$1:$U$1267,'DIAS DE INVENTARIO TAT'!H$1)</f>
        <v>0</v>
      </c>
      <c r="I942">
        <f>+SUMIFS(inv!$D$1:$D$1267,inv!$A$1:$A$1267,$B942,inv!$T$1:$T$1267,$A942,inv!$U$1:$U$1267,'DIAS DE INVENTARIO TAT'!I$1)</f>
        <v>0</v>
      </c>
      <c r="J942">
        <f>+SUMIFS(inv!$D$1:$D$1267,inv!$A$1:$A$1267,$B942,inv!$T$1:$T$1267,$A942,inv!$U$1:$U$1267,'DIAS DE INVENTARIO TAT'!J$1)</f>
        <v>0</v>
      </c>
      <c r="K942">
        <f>+SUMIFS(inv!$D$1:$D$1267,inv!$A$1:$A$1267,$B942,inv!$T$1:$T$1267,$A942,inv!$U$1:$U$1267,'DIAS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+SUMIFS(inv!$D$1:$D$1267,inv!$A$1:$A$1267,$B943,inv!$T$1:$T$1267,$A943,inv!$U$1:$U$1267,'DIAS DE INVENTARIO TAT'!E$1)</f>
        <v>0</v>
      </c>
      <c r="F943">
        <f>+SUMIFS(inv!$D$1:$D$1267,inv!$A$1:$A$1267,$B943,inv!$T$1:$T$1267,$A943,inv!$U$1:$U$1267,'DIAS DE INVENTARIO TAT'!F$1)</f>
        <v>0</v>
      </c>
      <c r="G943">
        <f>+SUMIFS(inv!$D$1:$D$1267,inv!$A$1:$A$1267,$B943,inv!$T$1:$T$1267,$A943,inv!$U$1:$U$1267,'DIAS DE INVENTARIO TAT'!G$1)</f>
        <v>0</v>
      </c>
      <c r="H943">
        <f>+SUMIFS(inv!$D$1:$D$1267,inv!$A$1:$A$1267,$B943,inv!$T$1:$T$1267,$A943,inv!$U$1:$U$1267,'DIAS DE INVENTARIO TAT'!H$1)</f>
        <v>0</v>
      </c>
      <c r="I943">
        <f>+SUMIFS(inv!$D$1:$D$1267,inv!$A$1:$A$1267,$B943,inv!$T$1:$T$1267,$A943,inv!$U$1:$U$1267,'DIAS DE INVENTARIO TAT'!I$1)</f>
        <v>0</v>
      </c>
      <c r="J943">
        <f>+SUMIFS(inv!$D$1:$D$1267,inv!$A$1:$A$1267,$B943,inv!$T$1:$T$1267,$A943,inv!$U$1:$U$1267,'DIAS DE INVENTARIO TAT'!J$1)</f>
        <v>0</v>
      </c>
      <c r="K943">
        <f>+SUMIFS(inv!$D$1:$D$1267,inv!$A$1:$A$1267,$B943,inv!$T$1:$T$1267,$A943,inv!$U$1:$U$1267,'DIAS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+SUMIFS(inv!$D$1:$D$1267,inv!$A$1:$A$1267,$B944,inv!$T$1:$T$1267,$A944,inv!$U$1:$U$1267,'DIAS DE INVENTARIO TAT'!E$1)</f>
        <v>0</v>
      </c>
      <c r="F944">
        <f>+SUMIFS(inv!$D$1:$D$1267,inv!$A$1:$A$1267,$B944,inv!$T$1:$T$1267,$A944,inv!$U$1:$U$1267,'DIAS DE INVENTARIO TAT'!F$1)</f>
        <v>0</v>
      </c>
      <c r="G944">
        <f>+SUMIFS(inv!$D$1:$D$1267,inv!$A$1:$A$1267,$B944,inv!$T$1:$T$1267,$A944,inv!$U$1:$U$1267,'DIAS DE INVENTARIO TAT'!G$1)</f>
        <v>0</v>
      </c>
      <c r="H944">
        <f>+SUMIFS(inv!$D$1:$D$1267,inv!$A$1:$A$1267,$B944,inv!$T$1:$T$1267,$A944,inv!$U$1:$U$1267,'DIAS DE INVENTARIO TAT'!H$1)</f>
        <v>0</v>
      </c>
      <c r="I944">
        <f>+SUMIFS(inv!$D$1:$D$1267,inv!$A$1:$A$1267,$B944,inv!$T$1:$T$1267,$A944,inv!$U$1:$U$1267,'DIAS DE INVENTARIO TAT'!I$1)</f>
        <v>0</v>
      </c>
      <c r="J944">
        <f>+SUMIFS(inv!$D$1:$D$1267,inv!$A$1:$A$1267,$B944,inv!$T$1:$T$1267,$A944,inv!$U$1:$U$1267,'DIAS DE INVENTARIO TAT'!J$1)</f>
        <v>0</v>
      </c>
      <c r="K944">
        <f>+SUMIFS(inv!$D$1:$D$1267,inv!$A$1:$A$1267,$B944,inv!$T$1:$T$1267,$A944,inv!$U$1:$U$1267,'DIAS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+SUMIFS(inv!$D$1:$D$1267,inv!$A$1:$A$1267,$B945,inv!$T$1:$T$1267,$A945,inv!$U$1:$U$1267,'DIAS DE INVENTARIO TAT'!E$1)</f>
        <v>0</v>
      </c>
      <c r="F945">
        <f>+SUMIFS(inv!$D$1:$D$1267,inv!$A$1:$A$1267,$B945,inv!$T$1:$T$1267,$A945,inv!$U$1:$U$1267,'DIAS DE INVENTARIO TAT'!F$1)</f>
        <v>0</v>
      </c>
      <c r="G945">
        <f>+SUMIFS(inv!$D$1:$D$1267,inv!$A$1:$A$1267,$B945,inv!$T$1:$T$1267,$A945,inv!$U$1:$U$1267,'DIAS DE INVENTARIO TAT'!G$1)</f>
        <v>0</v>
      </c>
      <c r="H945">
        <f>+SUMIFS(inv!$D$1:$D$1267,inv!$A$1:$A$1267,$B945,inv!$T$1:$T$1267,$A945,inv!$U$1:$U$1267,'DIAS DE INVENTARIO TAT'!H$1)</f>
        <v>0</v>
      </c>
      <c r="I945">
        <f>+SUMIFS(inv!$D$1:$D$1267,inv!$A$1:$A$1267,$B945,inv!$T$1:$T$1267,$A945,inv!$U$1:$U$1267,'DIAS DE INVENTARIO TAT'!I$1)</f>
        <v>0</v>
      </c>
      <c r="J945">
        <f>+SUMIFS(inv!$D$1:$D$1267,inv!$A$1:$A$1267,$B945,inv!$T$1:$T$1267,$A945,inv!$U$1:$U$1267,'DIAS DE INVENTARIO TAT'!J$1)</f>
        <v>0</v>
      </c>
      <c r="K945">
        <f>+SUMIFS(inv!$D$1:$D$1267,inv!$A$1:$A$1267,$B945,inv!$T$1:$T$1267,$A945,inv!$U$1:$U$1267,'DIAS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+SUMIFS(inv!$D$1:$D$1267,inv!$A$1:$A$1267,$B946,inv!$T$1:$T$1267,$A946,inv!$U$1:$U$1267,'DIAS DE INVENTARIO TAT'!E$1)</f>
        <v>0</v>
      </c>
      <c r="F946">
        <f>+SUMIFS(inv!$D$1:$D$1267,inv!$A$1:$A$1267,$B946,inv!$T$1:$T$1267,$A946,inv!$U$1:$U$1267,'DIAS DE INVENTARIO TAT'!F$1)</f>
        <v>0</v>
      </c>
      <c r="G946">
        <f>+SUMIFS(inv!$D$1:$D$1267,inv!$A$1:$A$1267,$B946,inv!$T$1:$T$1267,$A946,inv!$U$1:$U$1267,'DIAS DE INVENTARIO TAT'!G$1)</f>
        <v>0</v>
      </c>
      <c r="H946">
        <f>+SUMIFS(inv!$D$1:$D$1267,inv!$A$1:$A$1267,$B946,inv!$T$1:$T$1267,$A946,inv!$U$1:$U$1267,'DIAS DE INVENTARIO TAT'!H$1)</f>
        <v>0</v>
      </c>
      <c r="I946">
        <f>+SUMIFS(inv!$D$1:$D$1267,inv!$A$1:$A$1267,$B946,inv!$T$1:$T$1267,$A946,inv!$U$1:$U$1267,'DIAS DE INVENTARIO TAT'!I$1)</f>
        <v>0</v>
      </c>
      <c r="J946">
        <f>+SUMIFS(inv!$D$1:$D$1267,inv!$A$1:$A$1267,$B946,inv!$T$1:$T$1267,$A946,inv!$U$1:$U$1267,'DIAS DE INVENTARIO TAT'!J$1)</f>
        <v>0</v>
      </c>
      <c r="K946">
        <f>+SUMIFS(inv!$D$1:$D$1267,inv!$A$1:$A$1267,$B946,inv!$T$1:$T$1267,$A946,inv!$U$1:$U$1267,'DIAS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+SUMIFS(inv!$D$1:$D$1267,inv!$A$1:$A$1267,$B947,inv!$T$1:$T$1267,$A947,inv!$U$1:$U$1267,'DIAS DE INVENTARIO TAT'!E$1)</f>
        <v>0</v>
      </c>
      <c r="F947">
        <f>+SUMIFS(inv!$D$1:$D$1267,inv!$A$1:$A$1267,$B947,inv!$T$1:$T$1267,$A947,inv!$U$1:$U$1267,'DIAS DE INVENTARIO TAT'!F$1)</f>
        <v>0</v>
      </c>
      <c r="G947">
        <f>+SUMIFS(inv!$D$1:$D$1267,inv!$A$1:$A$1267,$B947,inv!$T$1:$T$1267,$A947,inv!$U$1:$U$1267,'DIAS DE INVENTARIO TAT'!G$1)</f>
        <v>0</v>
      </c>
      <c r="H947">
        <f>+SUMIFS(inv!$D$1:$D$1267,inv!$A$1:$A$1267,$B947,inv!$T$1:$T$1267,$A947,inv!$U$1:$U$1267,'DIAS DE INVENTARIO TAT'!H$1)</f>
        <v>0</v>
      </c>
      <c r="I947">
        <f>+SUMIFS(inv!$D$1:$D$1267,inv!$A$1:$A$1267,$B947,inv!$T$1:$T$1267,$A947,inv!$U$1:$U$1267,'DIAS DE INVENTARIO TAT'!I$1)</f>
        <v>0</v>
      </c>
      <c r="J947">
        <f>+SUMIFS(inv!$D$1:$D$1267,inv!$A$1:$A$1267,$B947,inv!$T$1:$T$1267,$A947,inv!$U$1:$U$1267,'DIAS DE INVENTARIO TAT'!J$1)</f>
        <v>0</v>
      </c>
      <c r="K947">
        <f>+SUMIFS(inv!$D$1:$D$1267,inv!$A$1:$A$1267,$B947,inv!$T$1:$T$1267,$A947,inv!$U$1:$U$1267,'DIAS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+SUMIFS(inv!$D$1:$D$1267,inv!$A$1:$A$1267,$B948,inv!$T$1:$T$1267,$A948,inv!$U$1:$U$1267,'DIAS DE INVENTARIO TAT'!E$1)</f>
        <v>0</v>
      </c>
      <c r="F948">
        <f>+SUMIFS(inv!$D$1:$D$1267,inv!$A$1:$A$1267,$B948,inv!$T$1:$T$1267,$A948,inv!$U$1:$U$1267,'DIAS DE INVENTARIO TAT'!F$1)</f>
        <v>0</v>
      </c>
      <c r="G948">
        <f>+SUMIFS(inv!$D$1:$D$1267,inv!$A$1:$A$1267,$B948,inv!$T$1:$T$1267,$A948,inv!$U$1:$U$1267,'DIAS DE INVENTARIO TAT'!G$1)</f>
        <v>0</v>
      </c>
      <c r="H948">
        <f>+SUMIFS(inv!$D$1:$D$1267,inv!$A$1:$A$1267,$B948,inv!$T$1:$T$1267,$A948,inv!$U$1:$U$1267,'DIAS DE INVENTARIO TAT'!H$1)</f>
        <v>0</v>
      </c>
      <c r="I948">
        <f>+SUMIFS(inv!$D$1:$D$1267,inv!$A$1:$A$1267,$B948,inv!$T$1:$T$1267,$A948,inv!$U$1:$U$1267,'DIAS DE INVENTARIO TAT'!I$1)</f>
        <v>0</v>
      </c>
      <c r="J948">
        <f>+SUMIFS(inv!$D$1:$D$1267,inv!$A$1:$A$1267,$B948,inv!$T$1:$T$1267,$A948,inv!$U$1:$U$1267,'DIAS DE INVENTARIO TAT'!J$1)</f>
        <v>0</v>
      </c>
      <c r="K948">
        <f>+SUMIFS(inv!$D$1:$D$1267,inv!$A$1:$A$1267,$B948,inv!$T$1:$T$1267,$A948,inv!$U$1:$U$1267,'DIAS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+SUMIFS(inv!$D$1:$D$1267,inv!$A$1:$A$1267,$B949,inv!$T$1:$T$1267,$A949,inv!$U$1:$U$1267,'DIAS DE INVENTARIO TAT'!E$1)</f>
        <v>0</v>
      </c>
      <c r="F949">
        <f>+SUMIFS(inv!$D$1:$D$1267,inv!$A$1:$A$1267,$B949,inv!$T$1:$T$1267,$A949,inv!$U$1:$U$1267,'DIAS DE INVENTARIO TAT'!F$1)</f>
        <v>0</v>
      </c>
      <c r="G949">
        <f>+SUMIFS(inv!$D$1:$D$1267,inv!$A$1:$A$1267,$B949,inv!$T$1:$T$1267,$A949,inv!$U$1:$U$1267,'DIAS DE INVENTARIO TAT'!G$1)</f>
        <v>0</v>
      </c>
      <c r="H949">
        <f>+SUMIFS(inv!$D$1:$D$1267,inv!$A$1:$A$1267,$B949,inv!$T$1:$T$1267,$A949,inv!$U$1:$U$1267,'DIAS DE INVENTARIO TAT'!H$1)</f>
        <v>0</v>
      </c>
      <c r="I949">
        <f>+SUMIFS(inv!$D$1:$D$1267,inv!$A$1:$A$1267,$B949,inv!$T$1:$T$1267,$A949,inv!$U$1:$U$1267,'DIAS DE INVENTARIO TAT'!I$1)</f>
        <v>0</v>
      </c>
      <c r="J949">
        <f>+SUMIFS(inv!$D$1:$D$1267,inv!$A$1:$A$1267,$B949,inv!$T$1:$T$1267,$A949,inv!$U$1:$U$1267,'DIAS DE INVENTARIO TAT'!J$1)</f>
        <v>0</v>
      </c>
      <c r="K949">
        <f>+SUMIFS(inv!$D$1:$D$1267,inv!$A$1:$A$1267,$B949,inv!$T$1:$T$1267,$A949,inv!$U$1:$U$1267,'DIAS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+SUMIFS(inv!$D$1:$D$1267,inv!$A$1:$A$1267,$B950,inv!$T$1:$T$1267,$A950,inv!$U$1:$U$1267,'DIAS DE INVENTARIO TAT'!E$1)</f>
        <v>0</v>
      </c>
      <c r="F950">
        <f>+SUMIFS(inv!$D$1:$D$1267,inv!$A$1:$A$1267,$B950,inv!$T$1:$T$1267,$A950,inv!$U$1:$U$1267,'DIAS DE INVENTARIO TAT'!F$1)</f>
        <v>0</v>
      </c>
      <c r="G950">
        <f>+SUMIFS(inv!$D$1:$D$1267,inv!$A$1:$A$1267,$B950,inv!$T$1:$T$1267,$A950,inv!$U$1:$U$1267,'DIAS DE INVENTARIO TAT'!G$1)</f>
        <v>0</v>
      </c>
      <c r="H950">
        <f>+SUMIFS(inv!$D$1:$D$1267,inv!$A$1:$A$1267,$B950,inv!$T$1:$T$1267,$A950,inv!$U$1:$U$1267,'DIAS DE INVENTARIO TAT'!H$1)</f>
        <v>0</v>
      </c>
      <c r="I950">
        <f>+SUMIFS(inv!$D$1:$D$1267,inv!$A$1:$A$1267,$B950,inv!$T$1:$T$1267,$A950,inv!$U$1:$U$1267,'DIAS DE INVENTARIO TAT'!I$1)</f>
        <v>0</v>
      </c>
      <c r="J950">
        <f>+SUMIFS(inv!$D$1:$D$1267,inv!$A$1:$A$1267,$B950,inv!$T$1:$T$1267,$A950,inv!$U$1:$U$1267,'DIAS DE INVENTARIO TAT'!J$1)</f>
        <v>0</v>
      </c>
      <c r="K950">
        <f>+SUMIFS(inv!$D$1:$D$1267,inv!$A$1:$A$1267,$B950,inv!$T$1:$T$1267,$A950,inv!$U$1:$U$1267,'DIAS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+SUMIFS(inv!$D$1:$D$1267,inv!$A$1:$A$1267,$B951,inv!$T$1:$T$1267,$A951,inv!$U$1:$U$1267,'DIAS DE INVENTARIO TAT'!E$1)</f>
        <v>0</v>
      </c>
      <c r="F951">
        <f>+SUMIFS(inv!$D$1:$D$1267,inv!$A$1:$A$1267,$B951,inv!$T$1:$T$1267,$A951,inv!$U$1:$U$1267,'DIAS DE INVENTARIO TAT'!F$1)</f>
        <v>0</v>
      </c>
      <c r="G951">
        <f>+SUMIFS(inv!$D$1:$D$1267,inv!$A$1:$A$1267,$B951,inv!$T$1:$T$1267,$A951,inv!$U$1:$U$1267,'DIAS DE INVENTARIO TAT'!G$1)</f>
        <v>0</v>
      </c>
      <c r="H951">
        <f>+SUMIFS(inv!$D$1:$D$1267,inv!$A$1:$A$1267,$B951,inv!$T$1:$T$1267,$A951,inv!$U$1:$U$1267,'DIAS DE INVENTARIO TAT'!H$1)</f>
        <v>0</v>
      </c>
      <c r="I951">
        <f>+SUMIFS(inv!$D$1:$D$1267,inv!$A$1:$A$1267,$B951,inv!$T$1:$T$1267,$A951,inv!$U$1:$U$1267,'DIAS DE INVENTARIO TAT'!I$1)</f>
        <v>0</v>
      </c>
      <c r="J951">
        <f>+SUMIFS(inv!$D$1:$D$1267,inv!$A$1:$A$1267,$B951,inv!$T$1:$T$1267,$A951,inv!$U$1:$U$1267,'DIAS DE INVENTARIO TAT'!J$1)</f>
        <v>0</v>
      </c>
      <c r="K951">
        <f>+SUMIFS(inv!$D$1:$D$1267,inv!$A$1:$A$1267,$B951,inv!$T$1:$T$1267,$A951,inv!$U$1:$U$1267,'DIAS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+SUMIFS(inv!$D$1:$D$1267,inv!$A$1:$A$1267,$B952,inv!$T$1:$T$1267,$A952,inv!$U$1:$U$1267,'DIAS DE INVENTARIO TAT'!E$1)</f>
        <v>0</v>
      </c>
      <c r="F952">
        <f>+SUMIFS(inv!$D$1:$D$1267,inv!$A$1:$A$1267,$B952,inv!$T$1:$T$1267,$A952,inv!$U$1:$U$1267,'DIAS DE INVENTARIO TAT'!F$1)</f>
        <v>0</v>
      </c>
      <c r="G952">
        <f>+SUMIFS(inv!$D$1:$D$1267,inv!$A$1:$A$1267,$B952,inv!$T$1:$T$1267,$A952,inv!$U$1:$U$1267,'DIAS DE INVENTARIO TAT'!G$1)</f>
        <v>0</v>
      </c>
      <c r="H952">
        <f>+SUMIFS(inv!$D$1:$D$1267,inv!$A$1:$A$1267,$B952,inv!$T$1:$T$1267,$A952,inv!$U$1:$U$1267,'DIAS DE INVENTARIO TAT'!H$1)</f>
        <v>0</v>
      </c>
      <c r="I952">
        <f>+SUMIFS(inv!$D$1:$D$1267,inv!$A$1:$A$1267,$B952,inv!$T$1:$T$1267,$A952,inv!$U$1:$U$1267,'DIAS DE INVENTARIO TAT'!I$1)</f>
        <v>0</v>
      </c>
      <c r="J952">
        <f>+SUMIFS(inv!$D$1:$D$1267,inv!$A$1:$A$1267,$B952,inv!$T$1:$T$1267,$A952,inv!$U$1:$U$1267,'DIAS DE INVENTARIO TAT'!J$1)</f>
        <v>0</v>
      </c>
      <c r="K952">
        <f>+SUMIFS(inv!$D$1:$D$1267,inv!$A$1:$A$1267,$B952,inv!$T$1:$T$1267,$A952,inv!$U$1:$U$1267,'DIAS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+SUMIFS(inv!$D$1:$D$1267,inv!$A$1:$A$1267,$B953,inv!$T$1:$T$1267,$A953,inv!$U$1:$U$1267,'DIAS DE INVENTARIO TAT'!E$1)</f>
        <v>0</v>
      </c>
      <c r="F953">
        <f>+SUMIFS(inv!$D$1:$D$1267,inv!$A$1:$A$1267,$B953,inv!$T$1:$T$1267,$A953,inv!$U$1:$U$1267,'DIAS DE INVENTARIO TAT'!F$1)</f>
        <v>0</v>
      </c>
      <c r="G953">
        <f>+SUMIFS(inv!$D$1:$D$1267,inv!$A$1:$A$1267,$B953,inv!$T$1:$T$1267,$A953,inv!$U$1:$U$1267,'DIAS DE INVENTARIO TAT'!G$1)</f>
        <v>0</v>
      </c>
      <c r="H953">
        <f>+SUMIFS(inv!$D$1:$D$1267,inv!$A$1:$A$1267,$B953,inv!$T$1:$T$1267,$A953,inv!$U$1:$U$1267,'DIAS DE INVENTARIO TAT'!H$1)</f>
        <v>0</v>
      </c>
      <c r="I953">
        <f>+SUMIFS(inv!$D$1:$D$1267,inv!$A$1:$A$1267,$B953,inv!$T$1:$T$1267,$A953,inv!$U$1:$U$1267,'DIAS DE INVENTARIO TAT'!I$1)</f>
        <v>0</v>
      </c>
      <c r="J953">
        <f>+SUMIFS(inv!$D$1:$D$1267,inv!$A$1:$A$1267,$B953,inv!$T$1:$T$1267,$A953,inv!$U$1:$U$1267,'DIAS DE INVENTARIO TAT'!J$1)</f>
        <v>0</v>
      </c>
      <c r="K953">
        <f>+SUMIFS(inv!$D$1:$D$1267,inv!$A$1:$A$1267,$B953,inv!$T$1:$T$1267,$A953,inv!$U$1:$U$1267,'DIAS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+SUMIFS(inv!$D$1:$D$1267,inv!$A$1:$A$1267,$B954,inv!$T$1:$T$1267,$A954,inv!$U$1:$U$1267,'DIAS DE INVENTARIO TAT'!E$1)</f>
        <v>0</v>
      </c>
      <c r="F954">
        <f>+SUMIFS(inv!$D$1:$D$1267,inv!$A$1:$A$1267,$B954,inv!$T$1:$T$1267,$A954,inv!$U$1:$U$1267,'DIAS DE INVENTARIO TAT'!F$1)</f>
        <v>0</v>
      </c>
      <c r="G954">
        <f>+SUMIFS(inv!$D$1:$D$1267,inv!$A$1:$A$1267,$B954,inv!$T$1:$T$1267,$A954,inv!$U$1:$U$1267,'DIAS DE INVENTARIO TAT'!G$1)</f>
        <v>0</v>
      </c>
      <c r="H954">
        <f>+SUMIFS(inv!$D$1:$D$1267,inv!$A$1:$A$1267,$B954,inv!$T$1:$T$1267,$A954,inv!$U$1:$U$1267,'DIAS DE INVENTARIO TAT'!H$1)</f>
        <v>0</v>
      </c>
      <c r="I954">
        <f>+SUMIFS(inv!$D$1:$D$1267,inv!$A$1:$A$1267,$B954,inv!$T$1:$T$1267,$A954,inv!$U$1:$U$1267,'DIAS DE INVENTARIO TAT'!I$1)</f>
        <v>0</v>
      </c>
      <c r="J954">
        <f>+SUMIFS(inv!$D$1:$D$1267,inv!$A$1:$A$1267,$B954,inv!$T$1:$T$1267,$A954,inv!$U$1:$U$1267,'DIAS DE INVENTARIO TAT'!J$1)</f>
        <v>0</v>
      </c>
      <c r="K954">
        <f>+SUMIFS(inv!$D$1:$D$1267,inv!$A$1:$A$1267,$B954,inv!$T$1:$T$1267,$A954,inv!$U$1:$U$1267,'DIAS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+SUMIFS(inv!$D$1:$D$1267,inv!$A$1:$A$1267,$B955,inv!$T$1:$T$1267,$A955,inv!$U$1:$U$1267,'DIAS DE INVENTARIO TAT'!E$1)</f>
        <v>0</v>
      </c>
      <c r="F955">
        <f>+SUMIFS(inv!$D$1:$D$1267,inv!$A$1:$A$1267,$B955,inv!$T$1:$T$1267,$A955,inv!$U$1:$U$1267,'DIAS DE INVENTARIO TAT'!F$1)</f>
        <v>0</v>
      </c>
      <c r="G955">
        <f>+SUMIFS(inv!$D$1:$D$1267,inv!$A$1:$A$1267,$B955,inv!$T$1:$T$1267,$A955,inv!$U$1:$U$1267,'DIAS DE INVENTARIO TAT'!G$1)</f>
        <v>0</v>
      </c>
      <c r="H955">
        <f>+SUMIFS(inv!$D$1:$D$1267,inv!$A$1:$A$1267,$B955,inv!$T$1:$T$1267,$A955,inv!$U$1:$U$1267,'DIAS DE INVENTARIO TAT'!H$1)</f>
        <v>0</v>
      </c>
      <c r="I955">
        <f>+SUMIFS(inv!$D$1:$D$1267,inv!$A$1:$A$1267,$B955,inv!$T$1:$T$1267,$A955,inv!$U$1:$U$1267,'DIAS DE INVENTARIO TAT'!I$1)</f>
        <v>0</v>
      </c>
      <c r="J955">
        <f>+SUMIFS(inv!$D$1:$D$1267,inv!$A$1:$A$1267,$B955,inv!$T$1:$T$1267,$A955,inv!$U$1:$U$1267,'DIAS DE INVENTARIO TAT'!J$1)</f>
        <v>0</v>
      </c>
      <c r="K955">
        <f>+SUMIFS(inv!$D$1:$D$1267,inv!$A$1:$A$1267,$B955,inv!$T$1:$T$1267,$A955,inv!$U$1:$U$1267,'DIAS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+SUMIFS(inv!$D$1:$D$1267,inv!$A$1:$A$1267,$B956,inv!$T$1:$T$1267,$A956,inv!$U$1:$U$1267,'DIAS DE INVENTARIO TAT'!E$1)</f>
        <v>0</v>
      </c>
      <c r="F956">
        <f>+SUMIFS(inv!$D$1:$D$1267,inv!$A$1:$A$1267,$B956,inv!$T$1:$T$1267,$A956,inv!$U$1:$U$1267,'DIAS DE INVENTARIO TAT'!F$1)</f>
        <v>0</v>
      </c>
      <c r="G956">
        <f>+SUMIFS(inv!$D$1:$D$1267,inv!$A$1:$A$1267,$B956,inv!$T$1:$T$1267,$A956,inv!$U$1:$U$1267,'DIAS DE INVENTARIO TAT'!G$1)</f>
        <v>0</v>
      </c>
      <c r="H956">
        <f>+SUMIFS(inv!$D$1:$D$1267,inv!$A$1:$A$1267,$B956,inv!$T$1:$T$1267,$A956,inv!$U$1:$U$1267,'DIAS DE INVENTARIO TAT'!H$1)</f>
        <v>0</v>
      </c>
      <c r="I956">
        <f>+SUMIFS(inv!$D$1:$D$1267,inv!$A$1:$A$1267,$B956,inv!$T$1:$T$1267,$A956,inv!$U$1:$U$1267,'DIAS DE INVENTARIO TAT'!I$1)</f>
        <v>0</v>
      </c>
      <c r="J956">
        <f>+SUMIFS(inv!$D$1:$D$1267,inv!$A$1:$A$1267,$B956,inv!$T$1:$T$1267,$A956,inv!$U$1:$U$1267,'DIAS DE INVENTARIO TAT'!J$1)</f>
        <v>0</v>
      </c>
      <c r="K956">
        <f>+SUMIFS(inv!$D$1:$D$1267,inv!$A$1:$A$1267,$B956,inv!$T$1:$T$1267,$A956,inv!$U$1:$U$1267,'DIAS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+SUMIFS(inv!$D$1:$D$1267,inv!$A$1:$A$1267,$B957,inv!$T$1:$T$1267,$A957,inv!$U$1:$U$1267,'DIAS DE INVENTARIO TAT'!E$1)</f>
        <v>0</v>
      </c>
      <c r="F957">
        <f>+SUMIFS(inv!$D$1:$D$1267,inv!$A$1:$A$1267,$B957,inv!$T$1:$T$1267,$A957,inv!$U$1:$U$1267,'DIAS DE INVENTARIO TAT'!F$1)</f>
        <v>0</v>
      </c>
      <c r="G957">
        <f>+SUMIFS(inv!$D$1:$D$1267,inv!$A$1:$A$1267,$B957,inv!$T$1:$T$1267,$A957,inv!$U$1:$U$1267,'DIAS DE INVENTARIO TAT'!G$1)</f>
        <v>0</v>
      </c>
      <c r="H957">
        <f>+SUMIFS(inv!$D$1:$D$1267,inv!$A$1:$A$1267,$B957,inv!$T$1:$T$1267,$A957,inv!$U$1:$U$1267,'DIAS DE INVENTARIO TAT'!H$1)</f>
        <v>0</v>
      </c>
      <c r="I957">
        <f>+SUMIFS(inv!$D$1:$D$1267,inv!$A$1:$A$1267,$B957,inv!$T$1:$T$1267,$A957,inv!$U$1:$U$1267,'DIAS DE INVENTARIO TAT'!I$1)</f>
        <v>0</v>
      </c>
      <c r="J957">
        <f>+SUMIFS(inv!$D$1:$D$1267,inv!$A$1:$A$1267,$B957,inv!$T$1:$T$1267,$A957,inv!$U$1:$U$1267,'DIAS DE INVENTARIO TAT'!J$1)</f>
        <v>0</v>
      </c>
      <c r="K957">
        <f>+SUMIFS(inv!$D$1:$D$1267,inv!$A$1:$A$1267,$B957,inv!$T$1:$T$1267,$A957,inv!$U$1:$U$1267,'DIAS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+SUMIFS(inv!$D$1:$D$1267,inv!$A$1:$A$1267,$B958,inv!$T$1:$T$1267,$A958,inv!$U$1:$U$1267,'DIAS DE INVENTARIO TAT'!E$1)</f>
        <v>0</v>
      </c>
      <c r="F958">
        <f>+SUMIFS(inv!$D$1:$D$1267,inv!$A$1:$A$1267,$B958,inv!$T$1:$T$1267,$A958,inv!$U$1:$U$1267,'DIAS DE INVENTARIO TAT'!F$1)</f>
        <v>0</v>
      </c>
      <c r="G958">
        <f>+SUMIFS(inv!$D$1:$D$1267,inv!$A$1:$A$1267,$B958,inv!$T$1:$T$1267,$A958,inv!$U$1:$U$1267,'DIAS DE INVENTARIO TAT'!G$1)</f>
        <v>0</v>
      </c>
      <c r="H958">
        <f>+SUMIFS(inv!$D$1:$D$1267,inv!$A$1:$A$1267,$B958,inv!$T$1:$T$1267,$A958,inv!$U$1:$U$1267,'DIAS DE INVENTARIO TAT'!H$1)</f>
        <v>0</v>
      </c>
      <c r="I958">
        <f>+SUMIFS(inv!$D$1:$D$1267,inv!$A$1:$A$1267,$B958,inv!$T$1:$T$1267,$A958,inv!$U$1:$U$1267,'DIAS DE INVENTARIO TAT'!I$1)</f>
        <v>0</v>
      </c>
      <c r="J958">
        <f>+SUMIFS(inv!$D$1:$D$1267,inv!$A$1:$A$1267,$B958,inv!$T$1:$T$1267,$A958,inv!$U$1:$U$1267,'DIAS DE INVENTARIO TAT'!J$1)</f>
        <v>0</v>
      </c>
      <c r="K958">
        <f>+SUMIFS(inv!$D$1:$D$1267,inv!$A$1:$A$1267,$B958,inv!$T$1:$T$1267,$A958,inv!$U$1:$U$1267,'DIAS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+SUMIFS(inv!$D$1:$D$1267,inv!$A$1:$A$1267,$B959,inv!$T$1:$T$1267,$A959,inv!$U$1:$U$1267,'DIAS DE INVENTARIO TAT'!E$1)</f>
        <v>0</v>
      </c>
      <c r="F959">
        <f>+SUMIFS(inv!$D$1:$D$1267,inv!$A$1:$A$1267,$B959,inv!$T$1:$T$1267,$A959,inv!$U$1:$U$1267,'DIAS DE INVENTARIO TAT'!F$1)</f>
        <v>0</v>
      </c>
      <c r="G959">
        <f>+SUMIFS(inv!$D$1:$D$1267,inv!$A$1:$A$1267,$B959,inv!$T$1:$T$1267,$A959,inv!$U$1:$U$1267,'DIAS DE INVENTARIO TAT'!G$1)</f>
        <v>0</v>
      </c>
      <c r="H959">
        <f>+SUMIFS(inv!$D$1:$D$1267,inv!$A$1:$A$1267,$B959,inv!$T$1:$T$1267,$A959,inv!$U$1:$U$1267,'DIAS DE INVENTARIO TAT'!H$1)</f>
        <v>0</v>
      </c>
      <c r="I959">
        <f>+SUMIFS(inv!$D$1:$D$1267,inv!$A$1:$A$1267,$B959,inv!$T$1:$T$1267,$A959,inv!$U$1:$U$1267,'DIAS DE INVENTARIO TAT'!I$1)</f>
        <v>0</v>
      </c>
      <c r="J959">
        <f>+SUMIFS(inv!$D$1:$D$1267,inv!$A$1:$A$1267,$B959,inv!$T$1:$T$1267,$A959,inv!$U$1:$U$1267,'DIAS DE INVENTARIO TAT'!J$1)</f>
        <v>0</v>
      </c>
      <c r="K959">
        <f>+SUMIFS(inv!$D$1:$D$1267,inv!$A$1:$A$1267,$B959,inv!$T$1:$T$1267,$A959,inv!$U$1:$U$1267,'DIAS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+SUMIFS(inv!$D$1:$D$1267,inv!$A$1:$A$1267,$B960,inv!$T$1:$T$1267,$A960,inv!$U$1:$U$1267,'DIAS DE INVENTARIO TAT'!E$1)</f>
        <v>0</v>
      </c>
      <c r="F960">
        <f>+SUMIFS(inv!$D$1:$D$1267,inv!$A$1:$A$1267,$B960,inv!$T$1:$T$1267,$A960,inv!$U$1:$U$1267,'DIAS DE INVENTARIO TAT'!F$1)</f>
        <v>0</v>
      </c>
      <c r="G960">
        <f>+SUMIFS(inv!$D$1:$D$1267,inv!$A$1:$A$1267,$B960,inv!$T$1:$T$1267,$A960,inv!$U$1:$U$1267,'DIAS DE INVENTARIO TAT'!G$1)</f>
        <v>0</v>
      </c>
      <c r="H960">
        <f>+SUMIFS(inv!$D$1:$D$1267,inv!$A$1:$A$1267,$B960,inv!$T$1:$T$1267,$A960,inv!$U$1:$U$1267,'DIAS DE INVENTARIO TAT'!H$1)</f>
        <v>0</v>
      </c>
      <c r="I960">
        <f>+SUMIFS(inv!$D$1:$D$1267,inv!$A$1:$A$1267,$B960,inv!$T$1:$T$1267,$A960,inv!$U$1:$U$1267,'DIAS DE INVENTARIO TAT'!I$1)</f>
        <v>0</v>
      </c>
      <c r="J960">
        <f>+SUMIFS(inv!$D$1:$D$1267,inv!$A$1:$A$1267,$B960,inv!$T$1:$T$1267,$A960,inv!$U$1:$U$1267,'DIAS DE INVENTARIO TAT'!J$1)</f>
        <v>0</v>
      </c>
      <c r="K960">
        <f>+SUMIFS(inv!$D$1:$D$1267,inv!$A$1:$A$1267,$B960,inv!$T$1:$T$1267,$A960,inv!$U$1:$U$1267,'DIAS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+SUMIFS(inv!$D$1:$D$1267,inv!$A$1:$A$1267,$B961,inv!$T$1:$T$1267,$A961,inv!$U$1:$U$1267,'DIAS DE INVENTARIO TAT'!E$1)</f>
        <v>0</v>
      </c>
      <c r="F961">
        <f>+SUMIFS(inv!$D$1:$D$1267,inv!$A$1:$A$1267,$B961,inv!$T$1:$T$1267,$A961,inv!$U$1:$U$1267,'DIAS DE INVENTARIO TAT'!F$1)</f>
        <v>0</v>
      </c>
      <c r="G961">
        <f>+SUMIFS(inv!$D$1:$D$1267,inv!$A$1:$A$1267,$B961,inv!$T$1:$T$1267,$A961,inv!$U$1:$U$1267,'DIAS DE INVENTARIO TAT'!G$1)</f>
        <v>0</v>
      </c>
      <c r="H961">
        <f>+SUMIFS(inv!$D$1:$D$1267,inv!$A$1:$A$1267,$B961,inv!$T$1:$T$1267,$A961,inv!$U$1:$U$1267,'DIAS DE INVENTARIO TAT'!H$1)</f>
        <v>0</v>
      </c>
      <c r="I961">
        <f>+SUMIFS(inv!$D$1:$D$1267,inv!$A$1:$A$1267,$B961,inv!$T$1:$T$1267,$A961,inv!$U$1:$U$1267,'DIAS DE INVENTARIO TAT'!I$1)</f>
        <v>0</v>
      </c>
      <c r="J961">
        <f>+SUMIFS(inv!$D$1:$D$1267,inv!$A$1:$A$1267,$B961,inv!$T$1:$T$1267,$A961,inv!$U$1:$U$1267,'DIAS DE INVENTARIO TAT'!J$1)</f>
        <v>0</v>
      </c>
      <c r="K961">
        <f>+SUMIFS(inv!$D$1:$D$1267,inv!$A$1:$A$1267,$B961,inv!$T$1:$T$1267,$A961,inv!$U$1:$U$1267,'DIAS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+SUMIFS(inv!$D$1:$D$1267,inv!$A$1:$A$1267,$B962,inv!$T$1:$T$1267,$A962,inv!$U$1:$U$1267,'DIAS DE INVENTARIO TAT'!E$1)</f>
        <v>0</v>
      </c>
      <c r="F962">
        <f>+SUMIFS(inv!$D$1:$D$1267,inv!$A$1:$A$1267,$B962,inv!$T$1:$T$1267,$A962,inv!$U$1:$U$1267,'DIAS DE INVENTARIO TAT'!F$1)</f>
        <v>0</v>
      </c>
      <c r="G962">
        <f>+SUMIFS(inv!$D$1:$D$1267,inv!$A$1:$A$1267,$B962,inv!$T$1:$T$1267,$A962,inv!$U$1:$U$1267,'DIAS DE INVENTARIO TAT'!G$1)</f>
        <v>0</v>
      </c>
      <c r="H962">
        <f>+SUMIFS(inv!$D$1:$D$1267,inv!$A$1:$A$1267,$B962,inv!$T$1:$T$1267,$A962,inv!$U$1:$U$1267,'DIAS DE INVENTARIO TAT'!H$1)</f>
        <v>0</v>
      </c>
      <c r="I962">
        <f>+SUMIFS(inv!$D$1:$D$1267,inv!$A$1:$A$1267,$B962,inv!$T$1:$T$1267,$A962,inv!$U$1:$U$1267,'DIAS DE INVENTARIO TAT'!I$1)</f>
        <v>0</v>
      </c>
      <c r="J962">
        <f>+SUMIFS(inv!$D$1:$D$1267,inv!$A$1:$A$1267,$B962,inv!$T$1:$T$1267,$A962,inv!$U$1:$U$1267,'DIAS DE INVENTARIO TAT'!J$1)</f>
        <v>0</v>
      </c>
      <c r="K962">
        <f>+SUMIFS(inv!$D$1:$D$1267,inv!$A$1:$A$1267,$B962,inv!$T$1:$T$1267,$A962,inv!$U$1:$U$1267,'DIAS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+SUMIFS(inv!$D$1:$D$1267,inv!$A$1:$A$1267,$B963,inv!$T$1:$T$1267,$A963,inv!$U$1:$U$1267,'DIAS DE INVENTARIO TAT'!E$1)</f>
        <v>0</v>
      </c>
      <c r="F963">
        <f>+SUMIFS(inv!$D$1:$D$1267,inv!$A$1:$A$1267,$B963,inv!$T$1:$T$1267,$A963,inv!$U$1:$U$1267,'DIAS DE INVENTARIO TAT'!F$1)</f>
        <v>0</v>
      </c>
      <c r="G963">
        <f>+SUMIFS(inv!$D$1:$D$1267,inv!$A$1:$A$1267,$B963,inv!$T$1:$T$1267,$A963,inv!$U$1:$U$1267,'DIAS DE INVENTARIO TAT'!G$1)</f>
        <v>0</v>
      </c>
      <c r="H963">
        <f>+SUMIFS(inv!$D$1:$D$1267,inv!$A$1:$A$1267,$B963,inv!$T$1:$T$1267,$A963,inv!$U$1:$U$1267,'DIAS DE INVENTARIO TAT'!H$1)</f>
        <v>0</v>
      </c>
      <c r="I963">
        <f>+SUMIFS(inv!$D$1:$D$1267,inv!$A$1:$A$1267,$B963,inv!$T$1:$T$1267,$A963,inv!$U$1:$U$1267,'DIAS DE INVENTARIO TAT'!I$1)</f>
        <v>0</v>
      </c>
      <c r="J963">
        <f>+SUMIFS(inv!$D$1:$D$1267,inv!$A$1:$A$1267,$B963,inv!$T$1:$T$1267,$A963,inv!$U$1:$U$1267,'DIAS DE INVENTARIO TAT'!J$1)</f>
        <v>0</v>
      </c>
      <c r="K963">
        <f>+SUMIFS(inv!$D$1:$D$1267,inv!$A$1:$A$1267,$B963,inv!$T$1:$T$1267,$A963,inv!$U$1:$U$1267,'DIAS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+SUMIFS(inv!$D$1:$D$1267,inv!$A$1:$A$1267,$B964,inv!$T$1:$T$1267,$A964,inv!$U$1:$U$1267,'DIAS DE INVENTARIO TAT'!E$1)</f>
        <v>0</v>
      </c>
      <c r="F964">
        <f>+SUMIFS(inv!$D$1:$D$1267,inv!$A$1:$A$1267,$B964,inv!$T$1:$T$1267,$A964,inv!$U$1:$U$1267,'DIAS DE INVENTARIO TAT'!F$1)</f>
        <v>0</v>
      </c>
      <c r="G964">
        <f>+SUMIFS(inv!$D$1:$D$1267,inv!$A$1:$A$1267,$B964,inv!$T$1:$T$1267,$A964,inv!$U$1:$U$1267,'DIAS DE INVENTARIO TAT'!G$1)</f>
        <v>0</v>
      </c>
      <c r="H964">
        <f>+SUMIFS(inv!$D$1:$D$1267,inv!$A$1:$A$1267,$B964,inv!$T$1:$T$1267,$A964,inv!$U$1:$U$1267,'DIAS DE INVENTARIO TAT'!H$1)</f>
        <v>0</v>
      </c>
      <c r="I964">
        <f>+SUMIFS(inv!$D$1:$D$1267,inv!$A$1:$A$1267,$B964,inv!$T$1:$T$1267,$A964,inv!$U$1:$U$1267,'DIAS DE INVENTARIO TAT'!I$1)</f>
        <v>0</v>
      </c>
      <c r="J964">
        <f>+SUMIFS(inv!$D$1:$D$1267,inv!$A$1:$A$1267,$B964,inv!$T$1:$T$1267,$A964,inv!$U$1:$U$1267,'DIAS DE INVENTARIO TAT'!J$1)</f>
        <v>0</v>
      </c>
      <c r="K964">
        <f>+SUMIFS(inv!$D$1:$D$1267,inv!$A$1:$A$1267,$B964,inv!$T$1:$T$1267,$A964,inv!$U$1:$U$1267,'DIAS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+SUMIFS(inv!$D$1:$D$1267,inv!$A$1:$A$1267,$B965,inv!$T$1:$T$1267,$A965,inv!$U$1:$U$1267,'DIAS DE INVENTARIO TAT'!E$1)</f>
        <v>0</v>
      </c>
      <c r="F965">
        <f>+SUMIFS(inv!$D$1:$D$1267,inv!$A$1:$A$1267,$B965,inv!$T$1:$T$1267,$A965,inv!$U$1:$U$1267,'DIAS DE INVENTARIO TAT'!F$1)</f>
        <v>0</v>
      </c>
      <c r="G965">
        <f>+SUMIFS(inv!$D$1:$D$1267,inv!$A$1:$A$1267,$B965,inv!$T$1:$T$1267,$A965,inv!$U$1:$U$1267,'DIAS DE INVENTARIO TAT'!G$1)</f>
        <v>0</v>
      </c>
      <c r="H965">
        <f>+SUMIFS(inv!$D$1:$D$1267,inv!$A$1:$A$1267,$B965,inv!$T$1:$T$1267,$A965,inv!$U$1:$U$1267,'DIAS DE INVENTARIO TAT'!H$1)</f>
        <v>0</v>
      </c>
      <c r="I965">
        <f>+SUMIFS(inv!$D$1:$D$1267,inv!$A$1:$A$1267,$B965,inv!$T$1:$T$1267,$A965,inv!$U$1:$U$1267,'DIAS DE INVENTARIO TAT'!I$1)</f>
        <v>0</v>
      </c>
      <c r="J965">
        <f>+SUMIFS(inv!$D$1:$D$1267,inv!$A$1:$A$1267,$B965,inv!$T$1:$T$1267,$A965,inv!$U$1:$U$1267,'DIAS DE INVENTARIO TAT'!J$1)</f>
        <v>0</v>
      </c>
      <c r="K965">
        <f>+SUMIFS(inv!$D$1:$D$1267,inv!$A$1:$A$1267,$B965,inv!$T$1:$T$1267,$A965,inv!$U$1:$U$1267,'DIAS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+SUMIFS(inv!$D$1:$D$1267,inv!$A$1:$A$1267,$B966,inv!$T$1:$T$1267,$A966,inv!$U$1:$U$1267,'DIAS DE INVENTARIO TAT'!E$1)</f>
        <v>0</v>
      </c>
      <c r="F966">
        <f>+SUMIFS(inv!$D$1:$D$1267,inv!$A$1:$A$1267,$B966,inv!$T$1:$T$1267,$A966,inv!$U$1:$U$1267,'DIAS DE INVENTARIO TAT'!F$1)</f>
        <v>0</v>
      </c>
      <c r="G966">
        <f>+SUMIFS(inv!$D$1:$D$1267,inv!$A$1:$A$1267,$B966,inv!$T$1:$T$1267,$A966,inv!$U$1:$U$1267,'DIAS DE INVENTARIO TAT'!G$1)</f>
        <v>0</v>
      </c>
      <c r="H966">
        <f>+SUMIFS(inv!$D$1:$D$1267,inv!$A$1:$A$1267,$B966,inv!$T$1:$T$1267,$A966,inv!$U$1:$U$1267,'DIAS DE INVENTARIO TAT'!H$1)</f>
        <v>0</v>
      </c>
      <c r="I966">
        <f>+SUMIFS(inv!$D$1:$D$1267,inv!$A$1:$A$1267,$B966,inv!$T$1:$T$1267,$A966,inv!$U$1:$U$1267,'DIAS DE INVENTARIO TAT'!I$1)</f>
        <v>0</v>
      </c>
      <c r="J966">
        <f>+SUMIFS(inv!$D$1:$D$1267,inv!$A$1:$A$1267,$B966,inv!$T$1:$T$1267,$A966,inv!$U$1:$U$1267,'DIAS DE INVENTARIO TAT'!J$1)</f>
        <v>0</v>
      </c>
      <c r="K966">
        <f>+SUMIFS(inv!$D$1:$D$1267,inv!$A$1:$A$1267,$B966,inv!$T$1:$T$1267,$A966,inv!$U$1:$U$1267,'DIAS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+SUMIFS(inv!$D$1:$D$1267,inv!$A$1:$A$1267,$B967,inv!$T$1:$T$1267,$A967,inv!$U$1:$U$1267,'DIAS DE INVENTARIO TAT'!E$1)</f>
        <v>0</v>
      </c>
      <c r="F967">
        <f>+SUMIFS(inv!$D$1:$D$1267,inv!$A$1:$A$1267,$B967,inv!$T$1:$T$1267,$A967,inv!$U$1:$U$1267,'DIAS DE INVENTARIO TAT'!F$1)</f>
        <v>0</v>
      </c>
      <c r="G967">
        <f>+SUMIFS(inv!$D$1:$D$1267,inv!$A$1:$A$1267,$B967,inv!$T$1:$T$1267,$A967,inv!$U$1:$U$1267,'DIAS DE INVENTARIO TAT'!G$1)</f>
        <v>0</v>
      </c>
      <c r="H967">
        <f>+SUMIFS(inv!$D$1:$D$1267,inv!$A$1:$A$1267,$B967,inv!$T$1:$T$1267,$A967,inv!$U$1:$U$1267,'DIAS DE INVENTARIO TAT'!H$1)</f>
        <v>0</v>
      </c>
      <c r="I967">
        <f>+SUMIFS(inv!$D$1:$D$1267,inv!$A$1:$A$1267,$B967,inv!$T$1:$T$1267,$A967,inv!$U$1:$U$1267,'DIAS DE INVENTARIO TAT'!I$1)</f>
        <v>0</v>
      </c>
      <c r="J967">
        <f>+SUMIFS(inv!$D$1:$D$1267,inv!$A$1:$A$1267,$B967,inv!$T$1:$T$1267,$A967,inv!$U$1:$U$1267,'DIAS DE INVENTARIO TAT'!J$1)</f>
        <v>0</v>
      </c>
      <c r="K967">
        <f>+SUMIFS(inv!$D$1:$D$1267,inv!$A$1:$A$1267,$B967,inv!$T$1:$T$1267,$A967,inv!$U$1:$U$1267,'DIAS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+SUMIFS(inv!$D$1:$D$1267,inv!$A$1:$A$1267,$B968,inv!$T$1:$T$1267,$A968,inv!$U$1:$U$1267,'DIAS DE INVENTARIO TAT'!E$1)</f>
        <v>0</v>
      </c>
      <c r="F968">
        <f>+SUMIFS(inv!$D$1:$D$1267,inv!$A$1:$A$1267,$B968,inv!$T$1:$T$1267,$A968,inv!$U$1:$U$1267,'DIAS DE INVENTARIO TAT'!F$1)</f>
        <v>0</v>
      </c>
      <c r="G968">
        <f>+SUMIFS(inv!$D$1:$D$1267,inv!$A$1:$A$1267,$B968,inv!$T$1:$T$1267,$A968,inv!$U$1:$U$1267,'DIAS DE INVENTARIO TAT'!G$1)</f>
        <v>0</v>
      </c>
      <c r="H968">
        <f>+SUMIFS(inv!$D$1:$D$1267,inv!$A$1:$A$1267,$B968,inv!$T$1:$T$1267,$A968,inv!$U$1:$U$1267,'DIAS DE INVENTARIO TAT'!H$1)</f>
        <v>0</v>
      </c>
      <c r="I968">
        <f>+SUMIFS(inv!$D$1:$D$1267,inv!$A$1:$A$1267,$B968,inv!$T$1:$T$1267,$A968,inv!$U$1:$U$1267,'DIAS DE INVENTARIO TAT'!I$1)</f>
        <v>0</v>
      </c>
      <c r="J968">
        <f>+SUMIFS(inv!$D$1:$D$1267,inv!$A$1:$A$1267,$B968,inv!$T$1:$T$1267,$A968,inv!$U$1:$U$1267,'DIAS DE INVENTARIO TAT'!J$1)</f>
        <v>0</v>
      </c>
      <c r="K968">
        <f>+SUMIFS(inv!$D$1:$D$1267,inv!$A$1:$A$1267,$B968,inv!$T$1:$T$1267,$A968,inv!$U$1:$U$1267,'DIAS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+SUMIFS(inv!$D$1:$D$1267,inv!$A$1:$A$1267,$B969,inv!$T$1:$T$1267,$A969,inv!$U$1:$U$1267,'DIAS DE INVENTARIO TAT'!E$1)</f>
        <v>0</v>
      </c>
      <c r="F969">
        <f>+SUMIFS(inv!$D$1:$D$1267,inv!$A$1:$A$1267,$B969,inv!$T$1:$T$1267,$A969,inv!$U$1:$U$1267,'DIAS DE INVENTARIO TAT'!F$1)</f>
        <v>0</v>
      </c>
      <c r="G969">
        <f>+SUMIFS(inv!$D$1:$D$1267,inv!$A$1:$A$1267,$B969,inv!$T$1:$T$1267,$A969,inv!$U$1:$U$1267,'DIAS DE INVENTARIO TAT'!G$1)</f>
        <v>0</v>
      </c>
      <c r="H969">
        <f>+SUMIFS(inv!$D$1:$D$1267,inv!$A$1:$A$1267,$B969,inv!$T$1:$T$1267,$A969,inv!$U$1:$U$1267,'DIAS DE INVENTARIO TAT'!H$1)</f>
        <v>0</v>
      </c>
      <c r="I969">
        <f>+SUMIFS(inv!$D$1:$D$1267,inv!$A$1:$A$1267,$B969,inv!$T$1:$T$1267,$A969,inv!$U$1:$U$1267,'DIAS DE INVENTARIO TAT'!I$1)</f>
        <v>0</v>
      </c>
      <c r="J969">
        <f>+SUMIFS(inv!$D$1:$D$1267,inv!$A$1:$A$1267,$B969,inv!$T$1:$T$1267,$A969,inv!$U$1:$U$1267,'DIAS DE INVENTARIO TAT'!J$1)</f>
        <v>0</v>
      </c>
      <c r="K969">
        <f>+SUMIFS(inv!$D$1:$D$1267,inv!$A$1:$A$1267,$B969,inv!$T$1:$T$1267,$A969,inv!$U$1:$U$1267,'DIAS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+SUMIFS(inv!$D$1:$D$1267,inv!$A$1:$A$1267,$B970,inv!$T$1:$T$1267,$A970,inv!$U$1:$U$1267,'DIAS DE INVENTARIO TAT'!E$1)</f>
        <v>0</v>
      </c>
      <c r="F970">
        <f>+SUMIFS(inv!$D$1:$D$1267,inv!$A$1:$A$1267,$B970,inv!$T$1:$T$1267,$A970,inv!$U$1:$U$1267,'DIAS DE INVENTARIO TAT'!F$1)</f>
        <v>0</v>
      </c>
      <c r="G970">
        <f>+SUMIFS(inv!$D$1:$D$1267,inv!$A$1:$A$1267,$B970,inv!$T$1:$T$1267,$A970,inv!$U$1:$U$1267,'DIAS DE INVENTARIO TAT'!G$1)</f>
        <v>0</v>
      </c>
      <c r="H970">
        <f>+SUMIFS(inv!$D$1:$D$1267,inv!$A$1:$A$1267,$B970,inv!$T$1:$T$1267,$A970,inv!$U$1:$U$1267,'DIAS DE INVENTARIO TAT'!H$1)</f>
        <v>0</v>
      </c>
      <c r="I970">
        <f>+SUMIFS(inv!$D$1:$D$1267,inv!$A$1:$A$1267,$B970,inv!$T$1:$T$1267,$A970,inv!$U$1:$U$1267,'DIAS DE INVENTARIO TAT'!I$1)</f>
        <v>0</v>
      </c>
      <c r="J970">
        <f>+SUMIFS(inv!$D$1:$D$1267,inv!$A$1:$A$1267,$B970,inv!$T$1:$T$1267,$A970,inv!$U$1:$U$1267,'DIAS DE INVENTARIO TAT'!J$1)</f>
        <v>0</v>
      </c>
      <c r="K970">
        <f>+SUMIFS(inv!$D$1:$D$1267,inv!$A$1:$A$1267,$B970,inv!$T$1:$T$1267,$A970,inv!$U$1:$U$1267,'DIAS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+SUMIFS(inv!$D$1:$D$1267,inv!$A$1:$A$1267,$B971,inv!$T$1:$T$1267,$A971,inv!$U$1:$U$1267,'DIAS DE INVENTARIO TAT'!E$1)</f>
        <v>0</v>
      </c>
      <c r="F971">
        <f>+SUMIFS(inv!$D$1:$D$1267,inv!$A$1:$A$1267,$B971,inv!$T$1:$T$1267,$A971,inv!$U$1:$U$1267,'DIAS DE INVENTARIO TAT'!F$1)</f>
        <v>0</v>
      </c>
      <c r="G971">
        <f>+SUMIFS(inv!$D$1:$D$1267,inv!$A$1:$A$1267,$B971,inv!$T$1:$T$1267,$A971,inv!$U$1:$U$1267,'DIAS DE INVENTARIO TAT'!G$1)</f>
        <v>0</v>
      </c>
      <c r="H971">
        <f>+SUMIFS(inv!$D$1:$D$1267,inv!$A$1:$A$1267,$B971,inv!$T$1:$T$1267,$A971,inv!$U$1:$U$1267,'DIAS DE INVENTARIO TAT'!H$1)</f>
        <v>0</v>
      </c>
      <c r="I971">
        <f>+SUMIFS(inv!$D$1:$D$1267,inv!$A$1:$A$1267,$B971,inv!$T$1:$T$1267,$A971,inv!$U$1:$U$1267,'DIAS DE INVENTARIO TAT'!I$1)</f>
        <v>0</v>
      </c>
      <c r="J971">
        <f>+SUMIFS(inv!$D$1:$D$1267,inv!$A$1:$A$1267,$B971,inv!$T$1:$T$1267,$A971,inv!$U$1:$U$1267,'DIAS DE INVENTARIO TAT'!J$1)</f>
        <v>0</v>
      </c>
      <c r="K971">
        <f>+SUMIFS(inv!$D$1:$D$1267,inv!$A$1:$A$1267,$B971,inv!$T$1:$T$1267,$A971,inv!$U$1:$U$1267,'DIAS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+SUMIFS(inv!$D$1:$D$1267,inv!$A$1:$A$1267,$B972,inv!$T$1:$T$1267,$A972,inv!$U$1:$U$1267,'DIAS DE INVENTARIO TAT'!E$1)</f>
        <v>0</v>
      </c>
      <c r="F972">
        <f>+SUMIFS(inv!$D$1:$D$1267,inv!$A$1:$A$1267,$B972,inv!$T$1:$T$1267,$A972,inv!$U$1:$U$1267,'DIAS DE INVENTARIO TAT'!F$1)</f>
        <v>0</v>
      </c>
      <c r="G972">
        <f>+SUMIFS(inv!$D$1:$D$1267,inv!$A$1:$A$1267,$B972,inv!$T$1:$T$1267,$A972,inv!$U$1:$U$1267,'DIAS DE INVENTARIO TAT'!G$1)</f>
        <v>0</v>
      </c>
      <c r="H972">
        <f>+SUMIFS(inv!$D$1:$D$1267,inv!$A$1:$A$1267,$B972,inv!$T$1:$T$1267,$A972,inv!$U$1:$U$1267,'DIAS DE INVENTARIO TAT'!H$1)</f>
        <v>0</v>
      </c>
      <c r="I972">
        <f>+SUMIFS(inv!$D$1:$D$1267,inv!$A$1:$A$1267,$B972,inv!$T$1:$T$1267,$A972,inv!$U$1:$U$1267,'DIAS DE INVENTARIO TAT'!I$1)</f>
        <v>0</v>
      </c>
      <c r="J972">
        <f>+SUMIFS(inv!$D$1:$D$1267,inv!$A$1:$A$1267,$B972,inv!$T$1:$T$1267,$A972,inv!$U$1:$U$1267,'DIAS DE INVENTARIO TAT'!J$1)</f>
        <v>0</v>
      </c>
      <c r="K972">
        <f>+SUMIFS(inv!$D$1:$D$1267,inv!$A$1:$A$1267,$B972,inv!$T$1:$T$1267,$A972,inv!$U$1:$U$1267,'DIAS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+SUMIFS(inv!$D$1:$D$1267,inv!$A$1:$A$1267,$B973,inv!$T$1:$T$1267,$A973,inv!$U$1:$U$1267,'DIAS DE INVENTARIO TAT'!E$1)</f>
        <v>0</v>
      </c>
      <c r="F973">
        <f>+SUMIFS(inv!$D$1:$D$1267,inv!$A$1:$A$1267,$B973,inv!$T$1:$T$1267,$A973,inv!$U$1:$U$1267,'DIAS DE INVENTARIO TAT'!F$1)</f>
        <v>0</v>
      </c>
      <c r="G973">
        <f>+SUMIFS(inv!$D$1:$D$1267,inv!$A$1:$A$1267,$B973,inv!$T$1:$T$1267,$A973,inv!$U$1:$U$1267,'DIAS DE INVENTARIO TAT'!G$1)</f>
        <v>0</v>
      </c>
      <c r="H973">
        <f>+SUMIFS(inv!$D$1:$D$1267,inv!$A$1:$A$1267,$B973,inv!$T$1:$T$1267,$A973,inv!$U$1:$U$1267,'DIAS DE INVENTARIO TAT'!H$1)</f>
        <v>0</v>
      </c>
      <c r="I973">
        <f>+SUMIFS(inv!$D$1:$D$1267,inv!$A$1:$A$1267,$B973,inv!$T$1:$T$1267,$A973,inv!$U$1:$U$1267,'DIAS DE INVENTARIO TAT'!I$1)</f>
        <v>0</v>
      </c>
      <c r="J973">
        <f>+SUMIFS(inv!$D$1:$D$1267,inv!$A$1:$A$1267,$B973,inv!$T$1:$T$1267,$A973,inv!$U$1:$U$1267,'DIAS DE INVENTARIO TAT'!J$1)</f>
        <v>0</v>
      </c>
      <c r="K973">
        <f>+SUMIFS(inv!$D$1:$D$1267,inv!$A$1:$A$1267,$B973,inv!$T$1:$T$1267,$A973,inv!$U$1:$U$1267,'DIAS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+SUMIFS(inv!$D$1:$D$1267,inv!$A$1:$A$1267,$B974,inv!$T$1:$T$1267,$A974,inv!$U$1:$U$1267,'DIAS DE INVENTARIO TAT'!E$1)</f>
        <v>0</v>
      </c>
      <c r="F974">
        <f>+SUMIFS(inv!$D$1:$D$1267,inv!$A$1:$A$1267,$B974,inv!$T$1:$T$1267,$A974,inv!$U$1:$U$1267,'DIAS DE INVENTARIO TAT'!F$1)</f>
        <v>0</v>
      </c>
      <c r="G974">
        <f>+SUMIFS(inv!$D$1:$D$1267,inv!$A$1:$A$1267,$B974,inv!$T$1:$T$1267,$A974,inv!$U$1:$U$1267,'DIAS DE INVENTARIO TAT'!G$1)</f>
        <v>0</v>
      </c>
      <c r="H974">
        <f>+SUMIFS(inv!$D$1:$D$1267,inv!$A$1:$A$1267,$B974,inv!$T$1:$T$1267,$A974,inv!$U$1:$U$1267,'DIAS DE INVENTARIO TAT'!H$1)</f>
        <v>0</v>
      </c>
      <c r="I974">
        <f>+SUMIFS(inv!$D$1:$D$1267,inv!$A$1:$A$1267,$B974,inv!$T$1:$T$1267,$A974,inv!$U$1:$U$1267,'DIAS DE INVENTARIO TAT'!I$1)</f>
        <v>0</v>
      </c>
      <c r="J974">
        <f>+SUMIFS(inv!$D$1:$D$1267,inv!$A$1:$A$1267,$B974,inv!$T$1:$T$1267,$A974,inv!$U$1:$U$1267,'DIAS DE INVENTARIO TAT'!J$1)</f>
        <v>0</v>
      </c>
      <c r="K974">
        <f>+SUMIFS(inv!$D$1:$D$1267,inv!$A$1:$A$1267,$B974,inv!$T$1:$T$1267,$A974,inv!$U$1:$U$1267,'DIAS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+SUMIFS(inv!$D$1:$D$1267,inv!$A$1:$A$1267,$B975,inv!$T$1:$T$1267,$A975,inv!$U$1:$U$1267,'DIAS DE INVENTARIO TAT'!E$1)</f>
        <v>0</v>
      </c>
      <c r="F975">
        <f>+SUMIFS(inv!$D$1:$D$1267,inv!$A$1:$A$1267,$B975,inv!$T$1:$T$1267,$A975,inv!$U$1:$U$1267,'DIAS DE INVENTARIO TAT'!F$1)</f>
        <v>0</v>
      </c>
      <c r="G975">
        <f>+SUMIFS(inv!$D$1:$D$1267,inv!$A$1:$A$1267,$B975,inv!$T$1:$T$1267,$A975,inv!$U$1:$U$1267,'DIAS DE INVENTARIO TAT'!G$1)</f>
        <v>0</v>
      </c>
      <c r="H975">
        <f>+SUMIFS(inv!$D$1:$D$1267,inv!$A$1:$A$1267,$B975,inv!$T$1:$T$1267,$A975,inv!$U$1:$U$1267,'DIAS DE INVENTARIO TAT'!H$1)</f>
        <v>0</v>
      </c>
      <c r="I975">
        <f>+SUMIFS(inv!$D$1:$D$1267,inv!$A$1:$A$1267,$B975,inv!$T$1:$T$1267,$A975,inv!$U$1:$U$1267,'DIAS DE INVENTARIO TAT'!I$1)</f>
        <v>0</v>
      </c>
      <c r="J975">
        <f>+SUMIFS(inv!$D$1:$D$1267,inv!$A$1:$A$1267,$B975,inv!$T$1:$T$1267,$A975,inv!$U$1:$U$1267,'DIAS DE INVENTARIO TAT'!J$1)</f>
        <v>0</v>
      </c>
      <c r="K975">
        <f>+SUMIFS(inv!$D$1:$D$1267,inv!$A$1:$A$1267,$B975,inv!$T$1:$T$1267,$A975,inv!$U$1:$U$1267,'DIAS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+SUMIFS(inv!$D$1:$D$1267,inv!$A$1:$A$1267,$B976,inv!$T$1:$T$1267,$A976,inv!$U$1:$U$1267,'DIAS DE INVENTARIO TAT'!E$1)</f>
        <v>0</v>
      </c>
      <c r="F976">
        <f>+SUMIFS(inv!$D$1:$D$1267,inv!$A$1:$A$1267,$B976,inv!$T$1:$T$1267,$A976,inv!$U$1:$U$1267,'DIAS DE INVENTARIO TAT'!F$1)</f>
        <v>0</v>
      </c>
      <c r="G976">
        <f>+SUMIFS(inv!$D$1:$D$1267,inv!$A$1:$A$1267,$B976,inv!$T$1:$T$1267,$A976,inv!$U$1:$U$1267,'DIAS DE INVENTARIO TAT'!G$1)</f>
        <v>0</v>
      </c>
      <c r="H976">
        <f>+SUMIFS(inv!$D$1:$D$1267,inv!$A$1:$A$1267,$B976,inv!$T$1:$T$1267,$A976,inv!$U$1:$U$1267,'DIAS DE INVENTARIO TAT'!H$1)</f>
        <v>0</v>
      </c>
      <c r="I976">
        <f>+SUMIFS(inv!$D$1:$D$1267,inv!$A$1:$A$1267,$B976,inv!$T$1:$T$1267,$A976,inv!$U$1:$U$1267,'DIAS DE INVENTARIO TAT'!I$1)</f>
        <v>0</v>
      </c>
      <c r="J976">
        <f>+SUMIFS(inv!$D$1:$D$1267,inv!$A$1:$A$1267,$B976,inv!$T$1:$T$1267,$A976,inv!$U$1:$U$1267,'DIAS DE INVENTARIO TAT'!J$1)</f>
        <v>0</v>
      </c>
      <c r="K976">
        <f>+SUMIFS(inv!$D$1:$D$1267,inv!$A$1:$A$1267,$B976,inv!$T$1:$T$1267,$A976,inv!$U$1:$U$1267,'DIAS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+SUMIFS(inv!$D$1:$D$1267,inv!$A$1:$A$1267,$B977,inv!$T$1:$T$1267,$A977,inv!$U$1:$U$1267,'DIAS DE INVENTARIO TAT'!E$1)</f>
        <v>0</v>
      </c>
      <c r="F977">
        <f>+SUMIFS(inv!$D$1:$D$1267,inv!$A$1:$A$1267,$B977,inv!$T$1:$T$1267,$A977,inv!$U$1:$U$1267,'DIAS DE INVENTARIO TAT'!F$1)</f>
        <v>0</v>
      </c>
      <c r="G977">
        <f>+SUMIFS(inv!$D$1:$D$1267,inv!$A$1:$A$1267,$B977,inv!$T$1:$T$1267,$A977,inv!$U$1:$U$1267,'DIAS DE INVENTARIO TAT'!G$1)</f>
        <v>0</v>
      </c>
      <c r="H977">
        <f>+SUMIFS(inv!$D$1:$D$1267,inv!$A$1:$A$1267,$B977,inv!$T$1:$T$1267,$A977,inv!$U$1:$U$1267,'DIAS DE INVENTARIO TAT'!H$1)</f>
        <v>0</v>
      </c>
      <c r="I977">
        <f>+SUMIFS(inv!$D$1:$D$1267,inv!$A$1:$A$1267,$B977,inv!$T$1:$T$1267,$A977,inv!$U$1:$U$1267,'DIAS DE INVENTARIO TAT'!I$1)</f>
        <v>0</v>
      </c>
      <c r="J977">
        <f>+SUMIFS(inv!$D$1:$D$1267,inv!$A$1:$A$1267,$B977,inv!$T$1:$T$1267,$A977,inv!$U$1:$U$1267,'DIAS DE INVENTARIO TAT'!J$1)</f>
        <v>0</v>
      </c>
      <c r="K977">
        <f>+SUMIFS(inv!$D$1:$D$1267,inv!$A$1:$A$1267,$B977,inv!$T$1:$T$1267,$A977,inv!$U$1:$U$1267,'DIAS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+SUMIFS(inv!$D$1:$D$1267,inv!$A$1:$A$1267,$B978,inv!$T$1:$T$1267,$A978,inv!$U$1:$U$1267,'DIAS DE INVENTARIO TAT'!E$1)</f>
        <v>0</v>
      </c>
      <c r="F978">
        <f>+SUMIFS(inv!$D$1:$D$1267,inv!$A$1:$A$1267,$B978,inv!$T$1:$T$1267,$A978,inv!$U$1:$U$1267,'DIAS DE INVENTARIO TAT'!F$1)</f>
        <v>0</v>
      </c>
      <c r="G978">
        <f>+SUMIFS(inv!$D$1:$D$1267,inv!$A$1:$A$1267,$B978,inv!$T$1:$T$1267,$A978,inv!$U$1:$U$1267,'DIAS DE INVENTARIO TAT'!G$1)</f>
        <v>0</v>
      </c>
      <c r="H978">
        <f>+SUMIFS(inv!$D$1:$D$1267,inv!$A$1:$A$1267,$B978,inv!$T$1:$T$1267,$A978,inv!$U$1:$U$1267,'DIAS DE INVENTARIO TAT'!H$1)</f>
        <v>0</v>
      </c>
      <c r="I978">
        <f>+SUMIFS(inv!$D$1:$D$1267,inv!$A$1:$A$1267,$B978,inv!$T$1:$T$1267,$A978,inv!$U$1:$U$1267,'DIAS DE INVENTARIO TAT'!I$1)</f>
        <v>0</v>
      </c>
      <c r="J978">
        <f>+SUMIFS(inv!$D$1:$D$1267,inv!$A$1:$A$1267,$B978,inv!$T$1:$T$1267,$A978,inv!$U$1:$U$1267,'DIAS DE INVENTARIO TAT'!J$1)</f>
        <v>0</v>
      </c>
      <c r="K978">
        <f>+SUMIFS(inv!$D$1:$D$1267,inv!$A$1:$A$1267,$B978,inv!$T$1:$T$1267,$A978,inv!$U$1:$U$1267,'DIAS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+SUMIFS(inv!$D$1:$D$1267,inv!$A$1:$A$1267,$B979,inv!$T$1:$T$1267,$A979,inv!$U$1:$U$1267,'DIAS DE INVENTARIO TAT'!E$1)</f>
        <v>0</v>
      </c>
      <c r="F979">
        <f>+SUMIFS(inv!$D$1:$D$1267,inv!$A$1:$A$1267,$B979,inv!$T$1:$T$1267,$A979,inv!$U$1:$U$1267,'DIAS DE INVENTARIO TAT'!F$1)</f>
        <v>0</v>
      </c>
      <c r="G979">
        <f>+SUMIFS(inv!$D$1:$D$1267,inv!$A$1:$A$1267,$B979,inv!$T$1:$T$1267,$A979,inv!$U$1:$U$1267,'DIAS DE INVENTARIO TAT'!G$1)</f>
        <v>0</v>
      </c>
      <c r="H979">
        <f>+SUMIFS(inv!$D$1:$D$1267,inv!$A$1:$A$1267,$B979,inv!$T$1:$T$1267,$A979,inv!$U$1:$U$1267,'DIAS DE INVENTARIO TAT'!H$1)</f>
        <v>0</v>
      </c>
      <c r="I979">
        <f>+SUMIFS(inv!$D$1:$D$1267,inv!$A$1:$A$1267,$B979,inv!$T$1:$T$1267,$A979,inv!$U$1:$U$1267,'DIAS DE INVENTARIO TAT'!I$1)</f>
        <v>0</v>
      </c>
      <c r="J979">
        <f>+SUMIFS(inv!$D$1:$D$1267,inv!$A$1:$A$1267,$B979,inv!$T$1:$T$1267,$A979,inv!$U$1:$U$1267,'DIAS DE INVENTARIO TAT'!J$1)</f>
        <v>0</v>
      </c>
      <c r="K979">
        <f>+SUMIFS(inv!$D$1:$D$1267,inv!$A$1:$A$1267,$B979,inv!$T$1:$T$1267,$A979,inv!$U$1:$U$1267,'DIAS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+SUMIFS(inv!$D$1:$D$1267,inv!$A$1:$A$1267,$B980,inv!$T$1:$T$1267,$A980,inv!$U$1:$U$1267,'DIAS DE INVENTARIO TAT'!E$1)</f>
        <v>0</v>
      </c>
      <c r="F980">
        <f>+SUMIFS(inv!$D$1:$D$1267,inv!$A$1:$A$1267,$B980,inv!$T$1:$T$1267,$A980,inv!$U$1:$U$1267,'DIAS DE INVENTARIO TAT'!F$1)</f>
        <v>0</v>
      </c>
      <c r="G980">
        <f>+SUMIFS(inv!$D$1:$D$1267,inv!$A$1:$A$1267,$B980,inv!$T$1:$T$1267,$A980,inv!$U$1:$U$1267,'DIAS DE INVENTARIO TAT'!G$1)</f>
        <v>0</v>
      </c>
      <c r="H980">
        <f>+SUMIFS(inv!$D$1:$D$1267,inv!$A$1:$A$1267,$B980,inv!$T$1:$T$1267,$A980,inv!$U$1:$U$1267,'DIAS DE INVENTARIO TAT'!H$1)</f>
        <v>0</v>
      </c>
      <c r="I980">
        <f>+SUMIFS(inv!$D$1:$D$1267,inv!$A$1:$A$1267,$B980,inv!$T$1:$T$1267,$A980,inv!$U$1:$U$1267,'DIAS DE INVENTARIO TAT'!I$1)</f>
        <v>0</v>
      </c>
      <c r="J980">
        <f>+SUMIFS(inv!$D$1:$D$1267,inv!$A$1:$A$1267,$B980,inv!$T$1:$T$1267,$A980,inv!$U$1:$U$1267,'DIAS DE INVENTARIO TAT'!J$1)</f>
        <v>0</v>
      </c>
      <c r="K980">
        <f>+SUMIFS(inv!$D$1:$D$1267,inv!$A$1:$A$1267,$B980,inv!$T$1:$T$1267,$A980,inv!$U$1:$U$1267,'DIAS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+SUMIFS(inv!$D$1:$D$1267,inv!$A$1:$A$1267,$B981,inv!$T$1:$T$1267,$A981,inv!$U$1:$U$1267,'DIAS DE INVENTARIO TAT'!E$1)</f>
        <v>0</v>
      </c>
      <c r="F981">
        <f>+SUMIFS(inv!$D$1:$D$1267,inv!$A$1:$A$1267,$B981,inv!$T$1:$T$1267,$A981,inv!$U$1:$U$1267,'DIAS DE INVENTARIO TAT'!F$1)</f>
        <v>0</v>
      </c>
      <c r="G981">
        <f>+SUMIFS(inv!$D$1:$D$1267,inv!$A$1:$A$1267,$B981,inv!$T$1:$T$1267,$A981,inv!$U$1:$U$1267,'DIAS DE INVENTARIO TAT'!G$1)</f>
        <v>0</v>
      </c>
      <c r="H981">
        <f>+SUMIFS(inv!$D$1:$D$1267,inv!$A$1:$A$1267,$B981,inv!$T$1:$T$1267,$A981,inv!$U$1:$U$1267,'DIAS DE INVENTARIO TAT'!H$1)</f>
        <v>0</v>
      </c>
      <c r="I981">
        <f>+SUMIFS(inv!$D$1:$D$1267,inv!$A$1:$A$1267,$B981,inv!$T$1:$T$1267,$A981,inv!$U$1:$U$1267,'DIAS DE INVENTARIO TAT'!I$1)</f>
        <v>0</v>
      </c>
      <c r="J981">
        <f>+SUMIFS(inv!$D$1:$D$1267,inv!$A$1:$A$1267,$B981,inv!$T$1:$T$1267,$A981,inv!$U$1:$U$1267,'DIAS DE INVENTARIO TAT'!J$1)</f>
        <v>0</v>
      </c>
      <c r="K981">
        <f>+SUMIFS(inv!$D$1:$D$1267,inv!$A$1:$A$1267,$B981,inv!$T$1:$T$1267,$A981,inv!$U$1:$U$1267,'DIAS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+SUMIFS(inv!$D$1:$D$1267,inv!$A$1:$A$1267,$B982,inv!$T$1:$T$1267,$A982,inv!$U$1:$U$1267,'DIAS DE INVENTARIO TAT'!E$1)</f>
        <v>0</v>
      </c>
      <c r="F982">
        <f>+SUMIFS(inv!$D$1:$D$1267,inv!$A$1:$A$1267,$B982,inv!$T$1:$T$1267,$A982,inv!$U$1:$U$1267,'DIAS DE INVENTARIO TAT'!F$1)</f>
        <v>0</v>
      </c>
      <c r="G982">
        <f>+SUMIFS(inv!$D$1:$D$1267,inv!$A$1:$A$1267,$B982,inv!$T$1:$T$1267,$A982,inv!$U$1:$U$1267,'DIAS DE INVENTARIO TAT'!G$1)</f>
        <v>0</v>
      </c>
      <c r="H982">
        <f>+SUMIFS(inv!$D$1:$D$1267,inv!$A$1:$A$1267,$B982,inv!$T$1:$T$1267,$A982,inv!$U$1:$U$1267,'DIAS DE INVENTARIO TAT'!H$1)</f>
        <v>0</v>
      </c>
      <c r="I982">
        <f>+SUMIFS(inv!$D$1:$D$1267,inv!$A$1:$A$1267,$B982,inv!$T$1:$T$1267,$A982,inv!$U$1:$U$1267,'DIAS DE INVENTARIO TAT'!I$1)</f>
        <v>0</v>
      </c>
      <c r="J982">
        <f>+SUMIFS(inv!$D$1:$D$1267,inv!$A$1:$A$1267,$B982,inv!$T$1:$T$1267,$A982,inv!$U$1:$U$1267,'DIAS DE INVENTARIO TAT'!J$1)</f>
        <v>0</v>
      </c>
      <c r="K982">
        <f>+SUMIFS(inv!$D$1:$D$1267,inv!$A$1:$A$1267,$B982,inv!$T$1:$T$1267,$A982,inv!$U$1:$U$1267,'DIAS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+SUMIFS(inv!$D$1:$D$1267,inv!$A$1:$A$1267,$B983,inv!$T$1:$T$1267,$A983,inv!$U$1:$U$1267,'DIAS DE INVENTARIO TAT'!E$1)</f>
        <v>0</v>
      </c>
      <c r="F983">
        <f>+SUMIFS(inv!$D$1:$D$1267,inv!$A$1:$A$1267,$B983,inv!$T$1:$T$1267,$A983,inv!$U$1:$U$1267,'DIAS DE INVENTARIO TAT'!F$1)</f>
        <v>0</v>
      </c>
      <c r="G983">
        <f>+SUMIFS(inv!$D$1:$D$1267,inv!$A$1:$A$1267,$B983,inv!$T$1:$T$1267,$A983,inv!$U$1:$U$1267,'DIAS DE INVENTARIO TAT'!G$1)</f>
        <v>0</v>
      </c>
      <c r="H983">
        <f>+SUMIFS(inv!$D$1:$D$1267,inv!$A$1:$A$1267,$B983,inv!$T$1:$T$1267,$A983,inv!$U$1:$U$1267,'DIAS DE INVENTARIO TAT'!H$1)</f>
        <v>0</v>
      </c>
      <c r="I983">
        <f>+SUMIFS(inv!$D$1:$D$1267,inv!$A$1:$A$1267,$B983,inv!$T$1:$T$1267,$A983,inv!$U$1:$U$1267,'DIAS DE INVENTARIO TAT'!I$1)</f>
        <v>0</v>
      </c>
      <c r="J983">
        <f>+SUMIFS(inv!$D$1:$D$1267,inv!$A$1:$A$1267,$B983,inv!$T$1:$T$1267,$A983,inv!$U$1:$U$1267,'DIAS DE INVENTARIO TAT'!J$1)</f>
        <v>0</v>
      </c>
      <c r="K983">
        <f>+SUMIFS(inv!$D$1:$D$1267,inv!$A$1:$A$1267,$B983,inv!$T$1:$T$1267,$A983,inv!$U$1:$U$1267,'DIAS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+SUMIFS(inv!$D$1:$D$1267,inv!$A$1:$A$1267,$B984,inv!$T$1:$T$1267,$A984,inv!$U$1:$U$1267,'DIAS DE INVENTARIO TAT'!E$1)</f>
        <v>0</v>
      </c>
      <c r="F984">
        <f>+SUMIFS(inv!$D$1:$D$1267,inv!$A$1:$A$1267,$B984,inv!$T$1:$T$1267,$A984,inv!$U$1:$U$1267,'DIAS DE INVENTARIO TAT'!F$1)</f>
        <v>0</v>
      </c>
      <c r="G984">
        <f>+SUMIFS(inv!$D$1:$D$1267,inv!$A$1:$A$1267,$B984,inv!$T$1:$T$1267,$A984,inv!$U$1:$U$1267,'DIAS DE INVENTARIO TAT'!G$1)</f>
        <v>0</v>
      </c>
      <c r="H984">
        <f>+SUMIFS(inv!$D$1:$D$1267,inv!$A$1:$A$1267,$B984,inv!$T$1:$T$1267,$A984,inv!$U$1:$U$1267,'DIAS DE INVENTARIO TAT'!H$1)</f>
        <v>0</v>
      </c>
      <c r="I984">
        <f>+SUMIFS(inv!$D$1:$D$1267,inv!$A$1:$A$1267,$B984,inv!$T$1:$T$1267,$A984,inv!$U$1:$U$1267,'DIAS DE INVENTARIO TAT'!I$1)</f>
        <v>0</v>
      </c>
      <c r="J984">
        <f>+SUMIFS(inv!$D$1:$D$1267,inv!$A$1:$A$1267,$B984,inv!$T$1:$T$1267,$A984,inv!$U$1:$U$1267,'DIAS DE INVENTARIO TAT'!J$1)</f>
        <v>0</v>
      </c>
      <c r="K984">
        <f>+SUMIFS(inv!$D$1:$D$1267,inv!$A$1:$A$1267,$B984,inv!$T$1:$T$1267,$A984,inv!$U$1:$U$1267,'DIAS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+SUMIFS(inv!$D$1:$D$1267,inv!$A$1:$A$1267,$B985,inv!$T$1:$T$1267,$A985,inv!$U$1:$U$1267,'DIAS DE INVENTARIO TAT'!E$1)</f>
        <v>0</v>
      </c>
      <c r="F985">
        <f>+SUMIFS(inv!$D$1:$D$1267,inv!$A$1:$A$1267,$B985,inv!$T$1:$T$1267,$A985,inv!$U$1:$U$1267,'DIAS DE INVENTARIO TAT'!F$1)</f>
        <v>0</v>
      </c>
      <c r="G985">
        <f>+SUMIFS(inv!$D$1:$D$1267,inv!$A$1:$A$1267,$B985,inv!$T$1:$T$1267,$A985,inv!$U$1:$U$1267,'DIAS DE INVENTARIO TAT'!G$1)</f>
        <v>0</v>
      </c>
      <c r="H985">
        <f>+SUMIFS(inv!$D$1:$D$1267,inv!$A$1:$A$1267,$B985,inv!$T$1:$T$1267,$A985,inv!$U$1:$U$1267,'DIAS DE INVENTARIO TAT'!H$1)</f>
        <v>0</v>
      </c>
      <c r="I985">
        <f>+SUMIFS(inv!$D$1:$D$1267,inv!$A$1:$A$1267,$B985,inv!$T$1:$T$1267,$A985,inv!$U$1:$U$1267,'DIAS DE INVENTARIO TAT'!I$1)</f>
        <v>0</v>
      </c>
      <c r="J985">
        <f>+SUMIFS(inv!$D$1:$D$1267,inv!$A$1:$A$1267,$B985,inv!$T$1:$T$1267,$A985,inv!$U$1:$U$1267,'DIAS DE INVENTARIO TAT'!J$1)</f>
        <v>0</v>
      </c>
      <c r="K985">
        <f>+SUMIFS(inv!$D$1:$D$1267,inv!$A$1:$A$1267,$B985,inv!$T$1:$T$1267,$A985,inv!$U$1:$U$1267,'DIAS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+SUMIFS(inv!$D$1:$D$1267,inv!$A$1:$A$1267,$B986,inv!$T$1:$T$1267,$A986,inv!$U$1:$U$1267,'DIAS DE INVENTARIO TAT'!E$1)</f>
        <v>0</v>
      </c>
      <c r="F986">
        <f>+SUMIFS(inv!$D$1:$D$1267,inv!$A$1:$A$1267,$B986,inv!$T$1:$T$1267,$A986,inv!$U$1:$U$1267,'DIAS DE INVENTARIO TAT'!F$1)</f>
        <v>0</v>
      </c>
      <c r="G986">
        <f>+SUMIFS(inv!$D$1:$D$1267,inv!$A$1:$A$1267,$B986,inv!$T$1:$T$1267,$A986,inv!$U$1:$U$1267,'DIAS DE INVENTARIO TAT'!G$1)</f>
        <v>0</v>
      </c>
      <c r="H986">
        <f>+SUMIFS(inv!$D$1:$D$1267,inv!$A$1:$A$1267,$B986,inv!$T$1:$T$1267,$A986,inv!$U$1:$U$1267,'DIAS DE INVENTARIO TAT'!H$1)</f>
        <v>0</v>
      </c>
      <c r="I986">
        <f>+SUMIFS(inv!$D$1:$D$1267,inv!$A$1:$A$1267,$B986,inv!$T$1:$T$1267,$A986,inv!$U$1:$U$1267,'DIAS DE INVENTARIO TAT'!I$1)</f>
        <v>0</v>
      </c>
      <c r="J986">
        <f>+SUMIFS(inv!$D$1:$D$1267,inv!$A$1:$A$1267,$B986,inv!$T$1:$T$1267,$A986,inv!$U$1:$U$1267,'DIAS DE INVENTARIO TAT'!J$1)</f>
        <v>0</v>
      </c>
      <c r="K986">
        <f>+SUMIFS(inv!$D$1:$D$1267,inv!$A$1:$A$1267,$B986,inv!$T$1:$T$1267,$A986,inv!$U$1:$U$1267,'DIAS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+SUMIFS(inv!$D$1:$D$1267,inv!$A$1:$A$1267,$B987,inv!$T$1:$T$1267,$A987,inv!$U$1:$U$1267,'DIAS DE INVENTARIO TAT'!E$1)</f>
        <v>0</v>
      </c>
      <c r="F987">
        <f>+SUMIFS(inv!$D$1:$D$1267,inv!$A$1:$A$1267,$B987,inv!$T$1:$T$1267,$A987,inv!$U$1:$U$1267,'DIAS DE INVENTARIO TAT'!F$1)</f>
        <v>0</v>
      </c>
      <c r="G987">
        <f>+SUMIFS(inv!$D$1:$D$1267,inv!$A$1:$A$1267,$B987,inv!$T$1:$T$1267,$A987,inv!$U$1:$U$1267,'DIAS DE INVENTARIO TAT'!G$1)</f>
        <v>0</v>
      </c>
      <c r="H987">
        <f>+SUMIFS(inv!$D$1:$D$1267,inv!$A$1:$A$1267,$B987,inv!$T$1:$T$1267,$A987,inv!$U$1:$U$1267,'DIAS DE INVENTARIO TAT'!H$1)</f>
        <v>0</v>
      </c>
      <c r="I987">
        <f>+SUMIFS(inv!$D$1:$D$1267,inv!$A$1:$A$1267,$B987,inv!$T$1:$T$1267,$A987,inv!$U$1:$U$1267,'DIAS DE INVENTARIO TAT'!I$1)</f>
        <v>0</v>
      </c>
      <c r="J987">
        <f>+SUMIFS(inv!$D$1:$D$1267,inv!$A$1:$A$1267,$B987,inv!$T$1:$T$1267,$A987,inv!$U$1:$U$1267,'DIAS DE INVENTARIO TAT'!J$1)</f>
        <v>0</v>
      </c>
      <c r="K987">
        <f>+SUMIFS(inv!$D$1:$D$1267,inv!$A$1:$A$1267,$B987,inv!$T$1:$T$1267,$A987,inv!$U$1:$U$1267,'DIAS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+SUMIFS(inv!$D$1:$D$1267,inv!$A$1:$A$1267,$B988,inv!$T$1:$T$1267,$A988,inv!$U$1:$U$1267,'DIAS DE INVENTARIO TAT'!E$1)</f>
        <v>0</v>
      </c>
      <c r="F988">
        <f>+SUMIFS(inv!$D$1:$D$1267,inv!$A$1:$A$1267,$B988,inv!$T$1:$T$1267,$A988,inv!$U$1:$U$1267,'DIAS DE INVENTARIO TAT'!F$1)</f>
        <v>0</v>
      </c>
      <c r="G988">
        <f>+SUMIFS(inv!$D$1:$D$1267,inv!$A$1:$A$1267,$B988,inv!$T$1:$T$1267,$A988,inv!$U$1:$U$1267,'DIAS DE INVENTARIO TAT'!G$1)</f>
        <v>0</v>
      </c>
      <c r="H988">
        <f>+SUMIFS(inv!$D$1:$D$1267,inv!$A$1:$A$1267,$B988,inv!$T$1:$T$1267,$A988,inv!$U$1:$U$1267,'DIAS DE INVENTARIO TAT'!H$1)</f>
        <v>0</v>
      </c>
      <c r="I988">
        <f>+SUMIFS(inv!$D$1:$D$1267,inv!$A$1:$A$1267,$B988,inv!$T$1:$T$1267,$A988,inv!$U$1:$U$1267,'DIAS DE INVENTARIO TAT'!I$1)</f>
        <v>0</v>
      </c>
      <c r="J988">
        <f>+SUMIFS(inv!$D$1:$D$1267,inv!$A$1:$A$1267,$B988,inv!$T$1:$T$1267,$A988,inv!$U$1:$U$1267,'DIAS DE INVENTARIO TAT'!J$1)</f>
        <v>0</v>
      </c>
      <c r="K988">
        <f>+SUMIFS(inv!$D$1:$D$1267,inv!$A$1:$A$1267,$B988,inv!$T$1:$T$1267,$A988,inv!$U$1:$U$1267,'DIAS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+SUMIFS(inv!$D$1:$D$1267,inv!$A$1:$A$1267,$B989,inv!$T$1:$T$1267,$A989,inv!$U$1:$U$1267,'DIAS DE INVENTARIO TAT'!E$1)</f>
        <v>0</v>
      </c>
      <c r="F989">
        <f>+SUMIFS(inv!$D$1:$D$1267,inv!$A$1:$A$1267,$B989,inv!$T$1:$T$1267,$A989,inv!$U$1:$U$1267,'DIAS DE INVENTARIO TAT'!F$1)</f>
        <v>0</v>
      </c>
      <c r="G989">
        <f>+SUMIFS(inv!$D$1:$D$1267,inv!$A$1:$A$1267,$B989,inv!$T$1:$T$1267,$A989,inv!$U$1:$U$1267,'DIAS DE INVENTARIO TAT'!G$1)</f>
        <v>0</v>
      </c>
      <c r="H989">
        <f>+SUMIFS(inv!$D$1:$D$1267,inv!$A$1:$A$1267,$B989,inv!$T$1:$T$1267,$A989,inv!$U$1:$U$1267,'DIAS DE INVENTARIO TAT'!H$1)</f>
        <v>0</v>
      </c>
      <c r="I989">
        <f>+SUMIFS(inv!$D$1:$D$1267,inv!$A$1:$A$1267,$B989,inv!$T$1:$T$1267,$A989,inv!$U$1:$U$1267,'DIAS DE INVENTARIO TAT'!I$1)</f>
        <v>0</v>
      </c>
      <c r="J989">
        <f>+SUMIFS(inv!$D$1:$D$1267,inv!$A$1:$A$1267,$B989,inv!$T$1:$T$1267,$A989,inv!$U$1:$U$1267,'DIAS DE INVENTARIO TAT'!J$1)</f>
        <v>0</v>
      </c>
      <c r="K989">
        <f>+SUMIFS(inv!$D$1:$D$1267,inv!$A$1:$A$1267,$B989,inv!$T$1:$T$1267,$A989,inv!$U$1:$U$1267,'DIAS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+SUMIFS(inv!$D$1:$D$1267,inv!$A$1:$A$1267,$B990,inv!$T$1:$T$1267,$A990,inv!$U$1:$U$1267,'DIAS DE INVENTARIO TAT'!E$1)</f>
        <v>0</v>
      </c>
      <c r="F990">
        <f>+SUMIFS(inv!$D$1:$D$1267,inv!$A$1:$A$1267,$B990,inv!$T$1:$T$1267,$A990,inv!$U$1:$U$1267,'DIAS DE INVENTARIO TAT'!F$1)</f>
        <v>0</v>
      </c>
      <c r="G990">
        <f>+SUMIFS(inv!$D$1:$D$1267,inv!$A$1:$A$1267,$B990,inv!$T$1:$T$1267,$A990,inv!$U$1:$U$1267,'DIAS DE INVENTARIO TAT'!G$1)</f>
        <v>0</v>
      </c>
      <c r="H990">
        <f>+SUMIFS(inv!$D$1:$D$1267,inv!$A$1:$A$1267,$B990,inv!$T$1:$T$1267,$A990,inv!$U$1:$U$1267,'DIAS DE INVENTARIO TAT'!H$1)</f>
        <v>0</v>
      </c>
      <c r="I990">
        <f>+SUMIFS(inv!$D$1:$D$1267,inv!$A$1:$A$1267,$B990,inv!$T$1:$T$1267,$A990,inv!$U$1:$U$1267,'DIAS DE INVENTARIO TAT'!I$1)</f>
        <v>0</v>
      </c>
      <c r="J990">
        <f>+SUMIFS(inv!$D$1:$D$1267,inv!$A$1:$A$1267,$B990,inv!$T$1:$T$1267,$A990,inv!$U$1:$U$1267,'DIAS DE INVENTARIO TAT'!J$1)</f>
        <v>0</v>
      </c>
      <c r="K990">
        <f>+SUMIFS(inv!$D$1:$D$1267,inv!$A$1:$A$1267,$B990,inv!$T$1:$T$1267,$A990,inv!$U$1:$U$1267,'DIAS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+SUMIFS(inv!$D$1:$D$1267,inv!$A$1:$A$1267,$B991,inv!$T$1:$T$1267,$A991,inv!$U$1:$U$1267,'DIAS DE INVENTARIO TAT'!E$1)</f>
        <v>0</v>
      </c>
      <c r="F991">
        <f>+SUMIFS(inv!$D$1:$D$1267,inv!$A$1:$A$1267,$B991,inv!$T$1:$T$1267,$A991,inv!$U$1:$U$1267,'DIAS DE INVENTARIO TAT'!F$1)</f>
        <v>0</v>
      </c>
      <c r="G991">
        <f>+SUMIFS(inv!$D$1:$D$1267,inv!$A$1:$A$1267,$B991,inv!$T$1:$T$1267,$A991,inv!$U$1:$U$1267,'DIAS DE INVENTARIO TAT'!G$1)</f>
        <v>0</v>
      </c>
      <c r="H991">
        <f>+SUMIFS(inv!$D$1:$D$1267,inv!$A$1:$A$1267,$B991,inv!$T$1:$T$1267,$A991,inv!$U$1:$U$1267,'DIAS DE INVENTARIO TAT'!H$1)</f>
        <v>0</v>
      </c>
      <c r="I991">
        <f>+SUMIFS(inv!$D$1:$D$1267,inv!$A$1:$A$1267,$B991,inv!$T$1:$T$1267,$A991,inv!$U$1:$U$1267,'DIAS DE INVENTARIO TAT'!I$1)</f>
        <v>0</v>
      </c>
      <c r="J991">
        <f>+SUMIFS(inv!$D$1:$D$1267,inv!$A$1:$A$1267,$B991,inv!$T$1:$T$1267,$A991,inv!$U$1:$U$1267,'DIAS DE INVENTARIO TAT'!J$1)</f>
        <v>0</v>
      </c>
      <c r="K991">
        <f>+SUMIFS(inv!$D$1:$D$1267,inv!$A$1:$A$1267,$B991,inv!$T$1:$T$1267,$A991,inv!$U$1:$U$1267,'DIAS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+SUMIFS(inv!$D$1:$D$1267,inv!$A$1:$A$1267,$B992,inv!$T$1:$T$1267,$A992,inv!$U$1:$U$1267,'DIAS DE INVENTARIO TAT'!E$1)</f>
        <v>0</v>
      </c>
      <c r="F992">
        <f>+SUMIFS(inv!$D$1:$D$1267,inv!$A$1:$A$1267,$B992,inv!$T$1:$T$1267,$A992,inv!$U$1:$U$1267,'DIAS DE INVENTARIO TAT'!F$1)</f>
        <v>0</v>
      </c>
      <c r="G992">
        <f>+SUMIFS(inv!$D$1:$D$1267,inv!$A$1:$A$1267,$B992,inv!$T$1:$T$1267,$A992,inv!$U$1:$U$1267,'DIAS DE INVENTARIO TAT'!G$1)</f>
        <v>0</v>
      </c>
      <c r="H992">
        <f>+SUMIFS(inv!$D$1:$D$1267,inv!$A$1:$A$1267,$B992,inv!$T$1:$T$1267,$A992,inv!$U$1:$U$1267,'DIAS DE INVENTARIO TAT'!H$1)</f>
        <v>0</v>
      </c>
      <c r="I992">
        <f>+SUMIFS(inv!$D$1:$D$1267,inv!$A$1:$A$1267,$B992,inv!$T$1:$T$1267,$A992,inv!$U$1:$U$1267,'DIAS DE INVENTARIO TAT'!I$1)</f>
        <v>0</v>
      </c>
      <c r="J992">
        <f>+SUMIFS(inv!$D$1:$D$1267,inv!$A$1:$A$1267,$B992,inv!$T$1:$T$1267,$A992,inv!$U$1:$U$1267,'DIAS DE INVENTARIO TAT'!J$1)</f>
        <v>0</v>
      </c>
      <c r="K992">
        <f>+SUMIFS(inv!$D$1:$D$1267,inv!$A$1:$A$1267,$B992,inv!$T$1:$T$1267,$A992,inv!$U$1:$U$1267,'DIAS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+SUMIFS(inv!$D$1:$D$1267,inv!$A$1:$A$1267,$B993,inv!$T$1:$T$1267,$A993,inv!$U$1:$U$1267,'DIAS DE INVENTARIO TAT'!E$1)</f>
        <v>0</v>
      </c>
      <c r="F993">
        <f>+SUMIFS(inv!$D$1:$D$1267,inv!$A$1:$A$1267,$B993,inv!$T$1:$T$1267,$A993,inv!$U$1:$U$1267,'DIAS DE INVENTARIO TAT'!F$1)</f>
        <v>0</v>
      </c>
      <c r="G993">
        <f>+SUMIFS(inv!$D$1:$D$1267,inv!$A$1:$A$1267,$B993,inv!$T$1:$T$1267,$A993,inv!$U$1:$U$1267,'DIAS DE INVENTARIO TAT'!G$1)</f>
        <v>0</v>
      </c>
      <c r="H993">
        <f>+SUMIFS(inv!$D$1:$D$1267,inv!$A$1:$A$1267,$B993,inv!$T$1:$T$1267,$A993,inv!$U$1:$U$1267,'DIAS DE INVENTARIO TAT'!H$1)</f>
        <v>0</v>
      </c>
      <c r="I993">
        <f>+SUMIFS(inv!$D$1:$D$1267,inv!$A$1:$A$1267,$B993,inv!$T$1:$T$1267,$A993,inv!$U$1:$U$1267,'DIAS DE INVENTARIO TAT'!I$1)</f>
        <v>0</v>
      </c>
      <c r="J993">
        <f>+SUMIFS(inv!$D$1:$D$1267,inv!$A$1:$A$1267,$B993,inv!$T$1:$T$1267,$A993,inv!$U$1:$U$1267,'DIAS DE INVENTARIO TAT'!J$1)</f>
        <v>0</v>
      </c>
      <c r="K993">
        <f>+SUMIFS(inv!$D$1:$D$1267,inv!$A$1:$A$1267,$B993,inv!$T$1:$T$1267,$A993,inv!$U$1:$U$1267,'DIAS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+SUMIFS(inv!$D$1:$D$1267,inv!$A$1:$A$1267,$B994,inv!$T$1:$T$1267,$A994,inv!$U$1:$U$1267,'DIAS DE INVENTARIO TAT'!E$1)</f>
        <v>0</v>
      </c>
      <c r="F994">
        <f>+SUMIFS(inv!$D$1:$D$1267,inv!$A$1:$A$1267,$B994,inv!$T$1:$T$1267,$A994,inv!$U$1:$U$1267,'DIAS DE INVENTARIO TAT'!F$1)</f>
        <v>0</v>
      </c>
      <c r="G994">
        <f>+SUMIFS(inv!$D$1:$D$1267,inv!$A$1:$A$1267,$B994,inv!$T$1:$T$1267,$A994,inv!$U$1:$U$1267,'DIAS DE INVENTARIO TAT'!G$1)</f>
        <v>0</v>
      </c>
      <c r="H994">
        <f>+SUMIFS(inv!$D$1:$D$1267,inv!$A$1:$A$1267,$B994,inv!$T$1:$T$1267,$A994,inv!$U$1:$U$1267,'DIAS DE INVENTARIO TAT'!H$1)</f>
        <v>0</v>
      </c>
      <c r="I994">
        <f>+SUMIFS(inv!$D$1:$D$1267,inv!$A$1:$A$1267,$B994,inv!$T$1:$T$1267,$A994,inv!$U$1:$U$1267,'DIAS DE INVENTARIO TAT'!I$1)</f>
        <v>0</v>
      </c>
      <c r="J994">
        <f>+SUMIFS(inv!$D$1:$D$1267,inv!$A$1:$A$1267,$B994,inv!$T$1:$T$1267,$A994,inv!$U$1:$U$1267,'DIAS DE INVENTARIO TAT'!J$1)</f>
        <v>0</v>
      </c>
      <c r="K994">
        <f>+SUMIFS(inv!$D$1:$D$1267,inv!$A$1:$A$1267,$B994,inv!$T$1:$T$1267,$A994,inv!$U$1:$U$1267,'DIAS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+SUMIFS(inv!$D$1:$D$1267,inv!$A$1:$A$1267,$B995,inv!$T$1:$T$1267,$A995,inv!$U$1:$U$1267,'DIAS DE INVENTARIO TAT'!E$1)</f>
        <v>0</v>
      </c>
      <c r="F995">
        <f>+SUMIFS(inv!$D$1:$D$1267,inv!$A$1:$A$1267,$B995,inv!$T$1:$T$1267,$A995,inv!$U$1:$U$1267,'DIAS DE INVENTARIO TAT'!F$1)</f>
        <v>0</v>
      </c>
      <c r="G995">
        <f>+SUMIFS(inv!$D$1:$D$1267,inv!$A$1:$A$1267,$B995,inv!$T$1:$T$1267,$A995,inv!$U$1:$U$1267,'DIAS DE INVENTARIO TAT'!G$1)</f>
        <v>0</v>
      </c>
      <c r="H995">
        <f>+SUMIFS(inv!$D$1:$D$1267,inv!$A$1:$A$1267,$B995,inv!$T$1:$T$1267,$A995,inv!$U$1:$U$1267,'DIAS DE INVENTARIO TAT'!H$1)</f>
        <v>0</v>
      </c>
      <c r="I995">
        <f>+SUMIFS(inv!$D$1:$D$1267,inv!$A$1:$A$1267,$B995,inv!$T$1:$T$1267,$A995,inv!$U$1:$U$1267,'DIAS DE INVENTARIO TAT'!I$1)</f>
        <v>0</v>
      </c>
      <c r="J995">
        <f>+SUMIFS(inv!$D$1:$D$1267,inv!$A$1:$A$1267,$B995,inv!$T$1:$T$1267,$A995,inv!$U$1:$U$1267,'DIAS DE INVENTARIO TAT'!J$1)</f>
        <v>0</v>
      </c>
      <c r="K995">
        <f>+SUMIFS(inv!$D$1:$D$1267,inv!$A$1:$A$1267,$B995,inv!$T$1:$T$1267,$A995,inv!$U$1:$U$1267,'DIAS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+SUMIFS(inv!$D$1:$D$1267,inv!$A$1:$A$1267,$B996,inv!$T$1:$T$1267,$A996,inv!$U$1:$U$1267,'DIAS DE INVENTARIO TAT'!E$1)</f>
        <v>0</v>
      </c>
      <c r="F996">
        <f>+SUMIFS(inv!$D$1:$D$1267,inv!$A$1:$A$1267,$B996,inv!$T$1:$T$1267,$A996,inv!$U$1:$U$1267,'DIAS DE INVENTARIO TAT'!F$1)</f>
        <v>0</v>
      </c>
      <c r="G996">
        <f>+SUMIFS(inv!$D$1:$D$1267,inv!$A$1:$A$1267,$B996,inv!$T$1:$T$1267,$A996,inv!$U$1:$U$1267,'DIAS DE INVENTARIO TAT'!G$1)</f>
        <v>0</v>
      </c>
      <c r="H996">
        <f>+SUMIFS(inv!$D$1:$D$1267,inv!$A$1:$A$1267,$B996,inv!$T$1:$T$1267,$A996,inv!$U$1:$U$1267,'DIAS DE INVENTARIO TAT'!H$1)</f>
        <v>0</v>
      </c>
      <c r="I996">
        <f>+SUMIFS(inv!$D$1:$D$1267,inv!$A$1:$A$1267,$B996,inv!$T$1:$T$1267,$A996,inv!$U$1:$U$1267,'DIAS DE INVENTARIO TAT'!I$1)</f>
        <v>0</v>
      </c>
      <c r="J996">
        <f>+SUMIFS(inv!$D$1:$D$1267,inv!$A$1:$A$1267,$B996,inv!$T$1:$T$1267,$A996,inv!$U$1:$U$1267,'DIAS DE INVENTARIO TAT'!J$1)</f>
        <v>0</v>
      </c>
      <c r="K996">
        <f>+SUMIFS(inv!$D$1:$D$1267,inv!$A$1:$A$1267,$B996,inv!$T$1:$T$1267,$A996,inv!$U$1:$U$1267,'DIAS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+SUMIFS(inv!$D$1:$D$1267,inv!$A$1:$A$1267,$B997,inv!$T$1:$T$1267,$A997,inv!$U$1:$U$1267,'DIAS DE INVENTARIO TAT'!E$1)</f>
        <v>0</v>
      </c>
      <c r="F997">
        <f>+SUMIFS(inv!$D$1:$D$1267,inv!$A$1:$A$1267,$B997,inv!$T$1:$T$1267,$A997,inv!$U$1:$U$1267,'DIAS DE INVENTARIO TAT'!F$1)</f>
        <v>0</v>
      </c>
      <c r="G997">
        <f>+SUMIFS(inv!$D$1:$D$1267,inv!$A$1:$A$1267,$B997,inv!$T$1:$T$1267,$A997,inv!$U$1:$U$1267,'DIAS DE INVENTARIO TAT'!G$1)</f>
        <v>0</v>
      </c>
      <c r="H997">
        <f>+SUMIFS(inv!$D$1:$D$1267,inv!$A$1:$A$1267,$B997,inv!$T$1:$T$1267,$A997,inv!$U$1:$U$1267,'DIAS DE INVENTARIO TAT'!H$1)</f>
        <v>0</v>
      </c>
      <c r="I997">
        <f>+SUMIFS(inv!$D$1:$D$1267,inv!$A$1:$A$1267,$B997,inv!$T$1:$T$1267,$A997,inv!$U$1:$U$1267,'DIAS DE INVENTARIO TAT'!I$1)</f>
        <v>0</v>
      </c>
      <c r="J997">
        <f>+SUMIFS(inv!$D$1:$D$1267,inv!$A$1:$A$1267,$B997,inv!$T$1:$T$1267,$A997,inv!$U$1:$U$1267,'DIAS DE INVENTARIO TAT'!J$1)</f>
        <v>0</v>
      </c>
      <c r="K997">
        <f>+SUMIFS(inv!$D$1:$D$1267,inv!$A$1:$A$1267,$B997,inv!$T$1:$T$1267,$A997,inv!$U$1:$U$1267,'DIAS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+SUMIFS(inv!$D$1:$D$1267,inv!$A$1:$A$1267,$B998,inv!$T$1:$T$1267,$A998,inv!$U$1:$U$1267,'DIAS DE INVENTARIO TAT'!E$1)</f>
        <v>0</v>
      </c>
      <c r="F998">
        <f>+SUMIFS(inv!$D$1:$D$1267,inv!$A$1:$A$1267,$B998,inv!$T$1:$T$1267,$A998,inv!$U$1:$U$1267,'DIAS DE INVENTARIO TAT'!F$1)</f>
        <v>0</v>
      </c>
      <c r="G998">
        <f>+SUMIFS(inv!$D$1:$D$1267,inv!$A$1:$A$1267,$B998,inv!$T$1:$T$1267,$A998,inv!$U$1:$U$1267,'DIAS DE INVENTARIO TAT'!G$1)</f>
        <v>0</v>
      </c>
      <c r="H998">
        <f>+SUMIFS(inv!$D$1:$D$1267,inv!$A$1:$A$1267,$B998,inv!$T$1:$T$1267,$A998,inv!$U$1:$U$1267,'DIAS DE INVENTARIO TAT'!H$1)</f>
        <v>0</v>
      </c>
      <c r="I998">
        <f>+SUMIFS(inv!$D$1:$D$1267,inv!$A$1:$A$1267,$B998,inv!$T$1:$T$1267,$A998,inv!$U$1:$U$1267,'DIAS DE INVENTARIO TAT'!I$1)</f>
        <v>0</v>
      </c>
      <c r="J998">
        <f>+SUMIFS(inv!$D$1:$D$1267,inv!$A$1:$A$1267,$B998,inv!$T$1:$T$1267,$A998,inv!$U$1:$U$1267,'DIAS DE INVENTARIO TAT'!J$1)</f>
        <v>0</v>
      </c>
      <c r="K998">
        <f>+SUMIFS(inv!$D$1:$D$1267,inv!$A$1:$A$1267,$B998,inv!$T$1:$T$1267,$A998,inv!$U$1:$U$1267,'DIAS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+SUMIFS(inv!$D$1:$D$1267,inv!$A$1:$A$1267,$B999,inv!$T$1:$T$1267,$A999,inv!$U$1:$U$1267,'DIAS DE INVENTARIO TAT'!E$1)</f>
        <v>0</v>
      </c>
      <c r="F999">
        <f>+SUMIFS(inv!$D$1:$D$1267,inv!$A$1:$A$1267,$B999,inv!$T$1:$T$1267,$A999,inv!$U$1:$U$1267,'DIAS DE INVENTARIO TAT'!F$1)</f>
        <v>0</v>
      </c>
      <c r="G999">
        <f>+SUMIFS(inv!$D$1:$D$1267,inv!$A$1:$A$1267,$B999,inv!$T$1:$T$1267,$A999,inv!$U$1:$U$1267,'DIAS DE INVENTARIO TAT'!G$1)</f>
        <v>0</v>
      </c>
      <c r="H999">
        <f>+SUMIFS(inv!$D$1:$D$1267,inv!$A$1:$A$1267,$B999,inv!$T$1:$T$1267,$A999,inv!$U$1:$U$1267,'DIAS DE INVENTARIO TAT'!H$1)</f>
        <v>0</v>
      </c>
      <c r="I999">
        <f>+SUMIFS(inv!$D$1:$D$1267,inv!$A$1:$A$1267,$B999,inv!$T$1:$T$1267,$A999,inv!$U$1:$U$1267,'DIAS DE INVENTARIO TAT'!I$1)</f>
        <v>0</v>
      </c>
      <c r="J999">
        <f>+SUMIFS(inv!$D$1:$D$1267,inv!$A$1:$A$1267,$B999,inv!$T$1:$T$1267,$A999,inv!$U$1:$U$1267,'DIAS DE INVENTARIO TAT'!J$1)</f>
        <v>0</v>
      </c>
      <c r="K999">
        <f>+SUMIFS(inv!$D$1:$D$1267,inv!$A$1:$A$1267,$B999,inv!$T$1:$T$1267,$A999,inv!$U$1:$U$1267,'DIAS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+SUMIFS(inv!$D$1:$D$1267,inv!$A$1:$A$1267,$B1000,inv!$T$1:$T$1267,$A1000,inv!$U$1:$U$1267,'DIAS DE INVENTARIO TAT'!E$1)</f>
        <v>0</v>
      </c>
      <c r="F1000">
        <f>+SUMIFS(inv!$D$1:$D$1267,inv!$A$1:$A$1267,$B1000,inv!$T$1:$T$1267,$A1000,inv!$U$1:$U$1267,'DIAS DE INVENTARIO TAT'!F$1)</f>
        <v>0</v>
      </c>
      <c r="G1000">
        <f>+SUMIFS(inv!$D$1:$D$1267,inv!$A$1:$A$1267,$B1000,inv!$T$1:$T$1267,$A1000,inv!$U$1:$U$1267,'DIAS DE INVENTARIO TAT'!G$1)</f>
        <v>0</v>
      </c>
      <c r="H1000">
        <f>+SUMIFS(inv!$D$1:$D$1267,inv!$A$1:$A$1267,$B1000,inv!$T$1:$T$1267,$A1000,inv!$U$1:$U$1267,'DIAS DE INVENTARIO TAT'!H$1)</f>
        <v>0</v>
      </c>
      <c r="I1000">
        <f>+SUMIFS(inv!$D$1:$D$1267,inv!$A$1:$A$1267,$B1000,inv!$T$1:$T$1267,$A1000,inv!$U$1:$U$1267,'DIAS DE INVENTARIO TAT'!I$1)</f>
        <v>0</v>
      </c>
      <c r="J1000">
        <f>+SUMIFS(inv!$D$1:$D$1267,inv!$A$1:$A$1267,$B1000,inv!$T$1:$T$1267,$A1000,inv!$U$1:$U$1267,'DIAS DE INVENTARIO TAT'!J$1)</f>
        <v>0</v>
      </c>
      <c r="K1000">
        <f>+SUMIFS(inv!$D$1:$D$1267,inv!$A$1:$A$1267,$B1000,inv!$T$1:$T$1267,$A1000,inv!$U$1:$U$1267,'DIAS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+SUMIFS(inv!$D$1:$D$1267,inv!$A$1:$A$1267,$B1001,inv!$T$1:$T$1267,$A1001,inv!$U$1:$U$1267,'DIAS DE INVENTARIO TAT'!E$1)</f>
        <v>0</v>
      </c>
      <c r="F1001">
        <f>+SUMIFS(inv!$D$1:$D$1267,inv!$A$1:$A$1267,$B1001,inv!$T$1:$T$1267,$A1001,inv!$U$1:$U$1267,'DIAS DE INVENTARIO TAT'!F$1)</f>
        <v>0</v>
      </c>
      <c r="G1001">
        <f>+SUMIFS(inv!$D$1:$D$1267,inv!$A$1:$A$1267,$B1001,inv!$T$1:$T$1267,$A1001,inv!$U$1:$U$1267,'DIAS DE INVENTARIO TAT'!G$1)</f>
        <v>0</v>
      </c>
      <c r="H1001">
        <f>+SUMIFS(inv!$D$1:$D$1267,inv!$A$1:$A$1267,$B1001,inv!$T$1:$T$1267,$A1001,inv!$U$1:$U$1267,'DIAS DE INVENTARIO TAT'!H$1)</f>
        <v>0</v>
      </c>
      <c r="I1001">
        <f>+SUMIFS(inv!$D$1:$D$1267,inv!$A$1:$A$1267,$B1001,inv!$T$1:$T$1267,$A1001,inv!$U$1:$U$1267,'DIAS DE INVENTARIO TAT'!I$1)</f>
        <v>0</v>
      </c>
      <c r="J1001">
        <f>+SUMIFS(inv!$D$1:$D$1267,inv!$A$1:$A$1267,$B1001,inv!$T$1:$T$1267,$A1001,inv!$U$1:$U$1267,'DIAS DE INVENTARIO TAT'!J$1)</f>
        <v>0</v>
      </c>
      <c r="K1001">
        <f>+SUMIFS(inv!$D$1:$D$1267,inv!$A$1:$A$1267,$B1001,inv!$T$1:$T$1267,$A1001,inv!$U$1:$U$1267,'DIAS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+SUMIFS(inv!$D$1:$D$1267,inv!$A$1:$A$1267,$B1002,inv!$T$1:$T$1267,$A1002,inv!$U$1:$U$1267,'DIAS DE INVENTARIO TAT'!E$1)</f>
        <v>0</v>
      </c>
      <c r="F1002">
        <f>+SUMIFS(inv!$D$1:$D$1267,inv!$A$1:$A$1267,$B1002,inv!$T$1:$T$1267,$A1002,inv!$U$1:$U$1267,'DIAS DE INVENTARIO TAT'!F$1)</f>
        <v>0</v>
      </c>
      <c r="G1002">
        <f>+SUMIFS(inv!$D$1:$D$1267,inv!$A$1:$A$1267,$B1002,inv!$T$1:$T$1267,$A1002,inv!$U$1:$U$1267,'DIAS DE INVENTARIO TAT'!G$1)</f>
        <v>0</v>
      </c>
      <c r="H1002">
        <f>+SUMIFS(inv!$D$1:$D$1267,inv!$A$1:$A$1267,$B1002,inv!$T$1:$T$1267,$A1002,inv!$U$1:$U$1267,'DIAS DE INVENTARIO TAT'!H$1)</f>
        <v>0</v>
      </c>
      <c r="I1002">
        <f>+SUMIFS(inv!$D$1:$D$1267,inv!$A$1:$A$1267,$B1002,inv!$T$1:$T$1267,$A1002,inv!$U$1:$U$1267,'DIAS DE INVENTARIO TAT'!I$1)</f>
        <v>0</v>
      </c>
      <c r="J1002">
        <f>+SUMIFS(inv!$D$1:$D$1267,inv!$A$1:$A$1267,$B1002,inv!$T$1:$T$1267,$A1002,inv!$U$1:$U$1267,'DIAS DE INVENTARIO TAT'!J$1)</f>
        <v>0</v>
      </c>
      <c r="K1002">
        <f>+SUMIFS(inv!$D$1:$D$1267,inv!$A$1:$A$1267,$B1002,inv!$T$1:$T$1267,$A1002,inv!$U$1:$U$1267,'DIAS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+SUMIFS(inv!$D$1:$D$1267,inv!$A$1:$A$1267,$B1003,inv!$T$1:$T$1267,$A1003,inv!$U$1:$U$1267,'DIAS DE INVENTARIO TAT'!E$1)</f>
        <v>0</v>
      </c>
      <c r="F1003">
        <f>+SUMIFS(inv!$D$1:$D$1267,inv!$A$1:$A$1267,$B1003,inv!$T$1:$T$1267,$A1003,inv!$U$1:$U$1267,'DIAS DE INVENTARIO TAT'!F$1)</f>
        <v>0</v>
      </c>
      <c r="G1003">
        <f>+SUMIFS(inv!$D$1:$D$1267,inv!$A$1:$A$1267,$B1003,inv!$T$1:$T$1267,$A1003,inv!$U$1:$U$1267,'DIAS DE INVENTARIO TAT'!G$1)</f>
        <v>0</v>
      </c>
      <c r="H1003">
        <f>+SUMIFS(inv!$D$1:$D$1267,inv!$A$1:$A$1267,$B1003,inv!$T$1:$T$1267,$A1003,inv!$U$1:$U$1267,'DIAS DE INVENTARIO TAT'!H$1)</f>
        <v>0</v>
      </c>
      <c r="I1003">
        <f>+SUMIFS(inv!$D$1:$D$1267,inv!$A$1:$A$1267,$B1003,inv!$T$1:$T$1267,$A1003,inv!$U$1:$U$1267,'DIAS DE INVENTARIO TAT'!I$1)</f>
        <v>0</v>
      </c>
      <c r="J1003">
        <f>+SUMIFS(inv!$D$1:$D$1267,inv!$A$1:$A$1267,$B1003,inv!$T$1:$T$1267,$A1003,inv!$U$1:$U$1267,'DIAS DE INVENTARIO TAT'!J$1)</f>
        <v>0</v>
      </c>
      <c r="K1003">
        <f>+SUMIFS(inv!$D$1:$D$1267,inv!$A$1:$A$1267,$B1003,inv!$T$1:$T$1267,$A1003,inv!$U$1:$U$1267,'DIAS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+SUMIFS(inv!$D$1:$D$1267,inv!$A$1:$A$1267,$B1004,inv!$T$1:$T$1267,$A1004,inv!$U$1:$U$1267,'DIAS DE INVENTARIO TAT'!E$1)</f>
        <v>0</v>
      </c>
      <c r="F1004">
        <f>+SUMIFS(inv!$D$1:$D$1267,inv!$A$1:$A$1267,$B1004,inv!$T$1:$T$1267,$A1004,inv!$U$1:$U$1267,'DIAS DE INVENTARIO TAT'!F$1)</f>
        <v>0</v>
      </c>
      <c r="G1004">
        <f>+SUMIFS(inv!$D$1:$D$1267,inv!$A$1:$A$1267,$B1004,inv!$T$1:$T$1267,$A1004,inv!$U$1:$U$1267,'DIAS DE INVENTARIO TAT'!G$1)</f>
        <v>0</v>
      </c>
      <c r="H1004">
        <f>+SUMIFS(inv!$D$1:$D$1267,inv!$A$1:$A$1267,$B1004,inv!$T$1:$T$1267,$A1004,inv!$U$1:$U$1267,'DIAS DE INVENTARIO TAT'!H$1)</f>
        <v>0</v>
      </c>
      <c r="I1004">
        <f>+SUMIFS(inv!$D$1:$D$1267,inv!$A$1:$A$1267,$B1004,inv!$T$1:$T$1267,$A1004,inv!$U$1:$U$1267,'DIAS DE INVENTARIO TAT'!I$1)</f>
        <v>0</v>
      </c>
      <c r="J1004">
        <f>+SUMIFS(inv!$D$1:$D$1267,inv!$A$1:$A$1267,$B1004,inv!$T$1:$T$1267,$A1004,inv!$U$1:$U$1267,'DIAS DE INVENTARIO TAT'!J$1)</f>
        <v>0</v>
      </c>
      <c r="K1004">
        <f>+SUMIFS(inv!$D$1:$D$1267,inv!$A$1:$A$1267,$B1004,inv!$T$1:$T$1267,$A1004,inv!$U$1:$U$1267,'DIAS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+SUMIFS(inv!$D$1:$D$1267,inv!$A$1:$A$1267,$B1005,inv!$T$1:$T$1267,$A1005,inv!$U$1:$U$1267,'DIAS DE INVENTARIO TAT'!E$1)</f>
        <v>0</v>
      </c>
      <c r="F1005">
        <f>+SUMIFS(inv!$D$1:$D$1267,inv!$A$1:$A$1267,$B1005,inv!$T$1:$T$1267,$A1005,inv!$U$1:$U$1267,'DIAS DE INVENTARIO TAT'!F$1)</f>
        <v>0</v>
      </c>
      <c r="G1005">
        <f>+SUMIFS(inv!$D$1:$D$1267,inv!$A$1:$A$1267,$B1005,inv!$T$1:$T$1267,$A1005,inv!$U$1:$U$1267,'DIAS DE INVENTARIO TAT'!G$1)</f>
        <v>0</v>
      </c>
      <c r="H1005">
        <f>+SUMIFS(inv!$D$1:$D$1267,inv!$A$1:$A$1267,$B1005,inv!$T$1:$T$1267,$A1005,inv!$U$1:$U$1267,'DIAS DE INVENTARIO TAT'!H$1)</f>
        <v>0</v>
      </c>
      <c r="I1005">
        <f>+SUMIFS(inv!$D$1:$D$1267,inv!$A$1:$A$1267,$B1005,inv!$T$1:$T$1267,$A1005,inv!$U$1:$U$1267,'DIAS DE INVENTARIO TAT'!I$1)</f>
        <v>0</v>
      </c>
      <c r="J1005">
        <f>+SUMIFS(inv!$D$1:$D$1267,inv!$A$1:$A$1267,$B1005,inv!$T$1:$T$1267,$A1005,inv!$U$1:$U$1267,'DIAS DE INVENTARIO TAT'!J$1)</f>
        <v>0</v>
      </c>
      <c r="K1005">
        <f>+SUMIFS(inv!$D$1:$D$1267,inv!$A$1:$A$1267,$B1005,inv!$T$1:$T$1267,$A1005,inv!$U$1:$U$1267,'DIAS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+SUMIFS(inv!$D$1:$D$1267,inv!$A$1:$A$1267,$B1006,inv!$T$1:$T$1267,$A1006,inv!$U$1:$U$1267,'DIAS DE INVENTARIO TAT'!E$1)</f>
        <v>0</v>
      </c>
      <c r="F1006">
        <f>+SUMIFS(inv!$D$1:$D$1267,inv!$A$1:$A$1267,$B1006,inv!$T$1:$T$1267,$A1006,inv!$U$1:$U$1267,'DIAS DE INVENTARIO TAT'!F$1)</f>
        <v>0</v>
      </c>
      <c r="G1006">
        <f>+SUMIFS(inv!$D$1:$D$1267,inv!$A$1:$A$1267,$B1006,inv!$T$1:$T$1267,$A1006,inv!$U$1:$U$1267,'DIAS DE INVENTARIO TAT'!G$1)</f>
        <v>0</v>
      </c>
      <c r="H1006">
        <f>+SUMIFS(inv!$D$1:$D$1267,inv!$A$1:$A$1267,$B1006,inv!$T$1:$T$1267,$A1006,inv!$U$1:$U$1267,'DIAS DE INVENTARIO TAT'!H$1)</f>
        <v>0</v>
      </c>
      <c r="I1006">
        <f>+SUMIFS(inv!$D$1:$D$1267,inv!$A$1:$A$1267,$B1006,inv!$T$1:$T$1267,$A1006,inv!$U$1:$U$1267,'DIAS DE INVENTARIO TAT'!I$1)</f>
        <v>0</v>
      </c>
      <c r="J1006">
        <f>+SUMIFS(inv!$D$1:$D$1267,inv!$A$1:$A$1267,$B1006,inv!$T$1:$T$1267,$A1006,inv!$U$1:$U$1267,'DIAS DE INVENTARIO TAT'!J$1)</f>
        <v>0</v>
      </c>
      <c r="K1006">
        <f>+SUMIFS(inv!$D$1:$D$1267,inv!$A$1:$A$1267,$B1006,inv!$T$1:$T$1267,$A1006,inv!$U$1:$U$1267,'DIAS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+SUMIFS(inv!$D$1:$D$1267,inv!$A$1:$A$1267,$B1007,inv!$T$1:$T$1267,$A1007,inv!$U$1:$U$1267,'DIAS DE INVENTARIO TAT'!E$1)</f>
        <v>0</v>
      </c>
      <c r="F1007">
        <f>+SUMIFS(inv!$D$1:$D$1267,inv!$A$1:$A$1267,$B1007,inv!$T$1:$T$1267,$A1007,inv!$U$1:$U$1267,'DIAS DE INVENTARIO TAT'!F$1)</f>
        <v>0</v>
      </c>
      <c r="G1007">
        <f>+SUMIFS(inv!$D$1:$D$1267,inv!$A$1:$A$1267,$B1007,inv!$T$1:$T$1267,$A1007,inv!$U$1:$U$1267,'DIAS DE INVENTARIO TAT'!G$1)</f>
        <v>0</v>
      </c>
      <c r="H1007">
        <f>+SUMIFS(inv!$D$1:$D$1267,inv!$A$1:$A$1267,$B1007,inv!$T$1:$T$1267,$A1007,inv!$U$1:$U$1267,'DIAS DE INVENTARIO TAT'!H$1)</f>
        <v>0</v>
      </c>
      <c r="I1007">
        <f>+SUMIFS(inv!$D$1:$D$1267,inv!$A$1:$A$1267,$B1007,inv!$T$1:$T$1267,$A1007,inv!$U$1:$U$1267,'DIAS DE INVENTARIO TAT'!I$1)</f>
        <v>0</v>
      </c>
      <c r="J1007">
        <f>+SUMIFS(inv!$D$1:$D$1267,inv!$A$1:$A$1267,$B1007,inv!$T$1:$T$1267,$A1007,inv!$U$1:$U$1267,'DIAS DE INVENTARIO TAT'!J$1)</f>
        <v>0</v>
      </c>
      <c r="K1007">
        <f>+SUMIFS(inv!$D$1:$D$1267,inv!$A$1:$A$1267,$B1007,inv!$T$1:$T$1267,$A1007,inv!$U$1:$U$1267,'DIAS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+SUMIFS(inv!$D$1:$D$1267,inv!$A$1:$A$1267,$B1008,inv!$T$1:$T$1267,$A1008,inv!$U$1:$U$1267,'DIAS DE INVENTARIO TAT'!E$1)</f>
        <v>0</v>
      </c>
      <c r="F1008">
        <f>+SUMIFS(inv!$D$1:$D$1267,inv!$A$1:$A$1267,$B1008,inv!$T$1:$T$1267,$A1008,inv!$U$1:$U$1267,'DIAS DE INVENTARIO TAT'!F$1)</f>
        <v>0</v>
      </c>
      <c r="G1008">
        <f>+SUMIFS(inv!$D$1:$D$1267,inv!$A$1:$A$1267,$B1008,inv!$T$1:$T$1267,$A1008,inv!$U$1:$U$1267,'DIAS DE INVENTARIO TAT'!G$1)</f>
        <v>0</v>
      </c>
      <c r="H1008">
        <f>+SUMIFS(inv!$D$1:$D$1267,inv!$A$1:$A$1267,$B1008,inv!$T$1:$T$1267,$A1008,inv!$U$1:$U$1267,'DIAS DE INVENTARIO TAT'!H$1)</f>
        <v>0</v>
      </c>
      <c r="I1008">
        <f>+SUMIFS(inv!$D$1:$D$1267,inv!$A$1:$A$1267,$B1008,inv!$T$1:$T$1267,$A1008,inv!$U$1:$U$1267,'DIAS DE INVENTARIO TAT'!I$1)</f>
        <v>0</v>
      </c>
      <c r="J1008">
        <f>+SUMIFS(inv!$D$1:$D$1267,inv!$A$1:$A$1267,$B1008,inv!$T$1:$T$1267,$A1008,inv!$U$1:$U$1267,'DIAS DE INVENTARIO TAT'!J$1)</f>
        <v>0</v>
      </c>
      <c r="K1008">
        <f>+SUMIFS(inv!$D$1:$D$1267,inv!$A$1:$A$1267,$B1008,inv!$T$1:$T$1267,$A1008,inv!$U$1:$U$1267,'DIAS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+SUMIFS(inv!$D$1:$D$1267,inv!$A$1:$A$1267,$B1009,inv!$T$1:$T$1267,$A1009,inv!$U$1:$U$1267,'DIAS DE INVENTARIO TAT'!E$1)</f>
        <v>0</v>
      </c>
      <c r="F1009">
        <f>+SUMIFS(inv!$D$1:$D$1267,inv!$A$1:$A$1267,$B1009,inv!$T$1:$T$1267,$A1009,inv!$U$1:$U$1267,'DIAS DE INVENTARIO TAT'!F$1)</f>
        <v>0</v>
      </c>
      <c r="G1009">
        <f>+SUMIFS(inv!$D$1:$D$1267,inv!$A$1:$A$1267,$B1009,inv!$T$1:$T$1267,$A1009,inv!$U$1:$U$1267,'DIAS DE INVENTARIO TAT'!G$1)</f>
        <v>0</v>
      </c>
      <c r="H1009">
        <f>+SUMIFS(inv!$D$1:$D$1267,inv!$A$1:$A$1267,$B1009,inv!$T$1:$T$1267,$A1009,inv!$U$1:$U$1267,'DIAS DE INVENTARIO TAT'!H$1)</f>
        <v>0</v>
      </c>
      <c r="I1009">
        <f>+SUMIFS(inv!$D$1:$D$1267,inv!$A$1:$A$1267,$B1009,inv!$T$1:$T$1267,$A1009,inv!$U$1:$U$1267,'DIAS DE INVENTARIO TAT'!I$1)</f>
        <v>0</v>
      </c>
      <c r="J1009">
        <f>+SUMIFS(inv!$D$1:$D$1267,inv!$A$1:$A$1267,$B1009,inv!$T$1:$T$1267,$A1009,inv!$U$1:$U$1267,'DIAS DE INVENTARIO TAT'!J$1)</f>
        <v>0</v>
      </c>
      <c r="K1009">
        <f>+SUMIFS(inv!$D$1:$D$1267,inv!$A$1:$A$1267,$B1009,inv!$T$1:$T$1267,$A1009,inv!$U$1:$U$1267,'DIAS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+SUMIFS(inv!$D$1:$D$1267,inv!$A$1:$A$1267,$B1010,inv!$T$1:$T$1267,$A1010,inv!$U$1:$U$1267,'DIAS DE INVENTARIO TAT'!E$1)</f>
        <v>0</v>
      </c>
      <c r="F1010">
        <f>+SUMIFS(inv!$D$1:$D$1267,inv!$A$1:$A$1267,$B1010,inv!$T$1:$T$1267,$A1010,inv!$U$1:$U$1267,'DIAS DE INVENTARIO TAT'!F$1)</f>
        <v>0</v>
      </c>
      <c r="G1010">
        <f>+SUMIFS(inv!$D$1:$D$1267,inv!$A$1:$A$1267,$B1010,inv!$T$1:$T$1267,$A1010,inv!$U$1:$U$1267,'DIAS DE INVENTARIO TAT'!G$1)</f>
        <v>0</v>
      </c>
      <c r="H1010">
        <f>+SUMIFS(inv!$D$1:$D$1267,inv!$A$1:$A$1267,$B1010,inv!$T$1:$T$1267,$A1010,inv!$U$1:$U$1267,'DIAS DE INVENTARIO TAT'!H$1)</f>
        <v>0</v>
      </c>
      <c r="I1010">
        <f>+SUMIFS(inv!$D$1:$D$1267,inv!$A$1:$A$1267,$B1010,inv!$T$1:$T$1267,$A1010,inv!$U$1:$U$1267,'DIAS DE INVENTARIO TAT'!I$1)</f>
        <v>0</v>
      </c>
      <c r="J1010">
        <f>+SUMIFS(inv!$D$1:$D$1267,inv!$A$1:$A$1267,$B1010,inv!$T$1:$T$1267,$A1010,inv!$U$1:$U$1267,'DIAS DE INVENTARIO TAT'!J$1)</f>
        <v>0</v>
      </c>
      <c r="K1010">
        <f>+SUMIFS(inv!$D$1:$D$1267,inv!$A$1:$A$1267,$B1010,inv!$T$1:$T$1267,$A1010,inv!$U$1:$U$1267,'DIAS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+SUMIFS(inv!$D$1:$D$1267,inv!$A$1:$A$1267,$B1011,inv!$T$1:$T$1267,$A1011,inv!$U$1:$U$1267,'DIAS DE INVENTARIO TAT'!E$1)</f>
        <v>0</v>
      </c>
      <c r="F1011">
        <f>+SUMIFS(inv!$D$1:$D$1267,inv!$A$1:$A$1267,$B1011,inv!$T$1:$T$1267,$A1011,inv!$U$1:$U$1267,'DIAS DE INVENTARIO TAT'!F$1)</f>
        <v>0</v>
      </c>
      <c r="G1011">
        <f>+SUMIFS(inv!$D$1:$D$1267,inv!$A$1:$A$1267,$B1011,inv!$T$1:$T$1267,$A1011,inv!$U$1:$U$1267,'DIAS DE INVENTARIO TAT'!G$1)</f>
        <v>0</v>
      </c>
      <c r="H1011">
        <f>+SUMIFS(inv!$D$1:$D$1267,inv!$A$1:$A$1267,$B1011,inv!$T$1:$T$1267,$A1011,inv!$U$1:$U$1267,'DIAS DE INVENTARIO TAT'!H$1)</f>
        <v>0</v>
      </c>
      <c r="I1011">
        <f>+SUMIFS(inv!$D$1:$D$1267,inv!$A$1:$A$1267,$B1011,inv!$T$1:$T$1267,$A1011,inv!$U$1:$U$1267,'DIAS DE INVENTARIO TAT'!I$1)</f>
        <v>0</v>
      </c>
      <c r="J1011">
        <f>+SUMIFS(inv!$D$1:$D$1267,inv!$A$1:$A$1267,$B1011,inv!$T$1:$T$1267,$A1011,inv!$U$1:$U$1267,'DIAS DE INVENTARIO TAT'!J$1)</f>
        <v>0</v>
      </c>
      <c r="K1011">
        <f>+SUMIFS(inv!$D$1:$D$1267,inv!$A$1:$A$1267,$B1011,inv!$T$1:$T$1267,$A1011,inv!$U$1:$U$1267,'DIAS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+SUMIFS(inv!$D$1:$D$1267,inv!$A$1:$A$1267,$B1012,inv!$T$1:$T$1267,$A1012,inv!$U$1:$U$1267,'DIAS DE INVENTARIO TAT'!E$1)</f>
        <v>0</v>
      </c>
      <c r="F1012">
        <f>+SUMIFS(inv!$D$1:$D$1267,inv!$A$1:$A$1267,$B1012,inv!$T$1:$T$1267,$A1012,inv!$U$1:$U$1267,'DIAS DE INVENTARIO TAT'!F$1)</f>
        <v>0</v>
      </c>
      <c r="G1012">
        <f>+SUMIFS(inv!$D$1:$D$1267,inv!$A$1:$A$1267,$B1012,inv!$T$1:$T$1267,$A1012,inv!$U$1:$U$1267,'DIAS DE INVENTARIO TAT'!G$1)</f>
        <v>0</v>
      </c>
      <c r="H1012">
        <f>+SUMIFS(inv!$D$1:$D$1267,inv!$A$1:$A$1267,$B1012,inv!$T$1:$T$1267,$A1012,inv!$U$1:$U$1267,'DIAS DE INVENTARIO TAT'!H$1)</f>
        <v>0</v>
      </c>
      <c r="I1012">
        <f>+SUMIFS(inv!$D$1:$D$1267,inv!$A$1:$A$1267,$B1012,inv!$T$1:$T$1267,$A1012,inv!$U$1:$U$1267,'DIAS DE INVENTARIO TAT'!I$1)</f>
        <v>0</v>
      </c>
      <c r="J1012">
        <f>+SUMIFS(inv!$D$1:$D$1267,inv!$A$1:$A$1267,$B1012,inv!$T$1:$T$1267,$A1012,inv!$U$1:$U$1267,'DIAS DE INVENTARIO TAT'!J$1)</f>
        <v>0</v>
      </c>
      <c r="K1012">
        <f>+SUMIFS(inv!$D$1:$D$1267,inv!$A$1:$A$1267,$B1012,inv!$T$1:$T$1267,$A1012,inv!$U$1:$U$1267,'DIAS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+SUMIFS(inv!$D$1:$D$1267,inv!$A$1:$A$1267,$B1013,inv!$T$1:$T$1267,$A1013,inv!$U$1:$U$1267,'DIAS DE INVENTARIO TAT'!E$1)</f>
        <v>0</v>
      </c>
      <c r="F1013">
        <f>+SUMIFS(inv!$D$1:$D$1267,inv!$A$1:$A$1267,$B1013,inv!$T$1:$T$1267,$A1013,inv!$U$1:$U$1267,'DIAS DE INVENTARIO TAT'!F$1)</f>
        <v>0</v>
      </c>
      <c r="G1013">
        <f>+SUMIFS(inv!$D$1:$D$1267,inv!$A$1:$A$1267,$B1013,inv!$T$1:$T$1267,$A1013,inv!$U$1:$U$1267,'DIAS DE INVENTARIO TAT'!G$1)</f>
        <v>0</v>
      </c>
      <c r="H1013">
        <f>+SUMIFS(inv!$D$1:$D$1267,inv!$A$1:$A$1267,$B1013,inv!$T$1:$T$1267,$A1013,inv!$U$1:$U$1267,'DIAS DE INVENTARIO TAT'!H$1)</f>
        <v>0</v>
      </c>
      <c r="I1013">
        <f>+SUMIFS(inv!$D$1:$D$1267,inv!$A$1:$A$1267,$B1013,inv!$T$1:$T$1267,$A1013,inv!$U$1:$U$1267,'DIAS DE INVENTARIO TAT'!I$1)</f>
        <v>0</v>
      </c>
      <c r="J1013">
        <f>+SUMIFS(inv!$D$1:$D$1267,inv!$A$1:$A$1267,$B1013,inv!$T$1:$T$1267,$A1013,inv!$U$1:$U$1267,'DIAS DE INVENTARIO TAT'!J$1)</f>
        <v>0</v>
      </c>
      <c r="K1013">
        <f>+SUMIFS(inv!$D$1:$D$1267,inv!$A$1:$A$1267,$B1013,inv!$T$1:$T$1267,$A1013,inv!$U$1:$U$1267,'DIAS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+SUMIFS(inv!$D$1:$D$1267,inv!$A$1:$A$1267,$B1014,inv!$T$1:$T$1267,$A1014,inv!$U$1:$U$1267,'DIAS DE INVENTARIO TAT'!E$1)</f>
        <v>0</v>
      </c>
      <c r="F1014">
        <f>+SUMIFS(inv!$D$1:$D$1267,inv!$A$1:$A$1267,$B1014,inv!$T$1:$T$1267,$A1014,inv!$U$1:$U$1267,'DIAS DE INVENTARIO TAT'!F$1)</f>
        <v>0</v>
      </c>
      <c r="G1014">
        <f>+SUMIFS(inv!$D$1:$D$1267,inv!$A$1:$A$1267,$B1014,inv!$T$1:$T$1267,$A1014,inv!$U$1:$U$1267,'DIAS DE INVENTARIO TAT'!G$1)</f>
        <v>0</v>
      </c>
      <c r="H1014">
        <f>+SUMIFS(inv!$D$1:$D$1267,inv!$A$1:$A$1267,$B1014,inv!$T$1:$T$1267,$A1014,inv!$U$1:$U$1267,'DIAS DE INVENTARIO TAT'!H$1)</f>
        <v>0</v>
      </c>
      <c r="I1014">
        <f>+SUMIFS(inv!$D$1:$D$1267,inv!$A$1:$A$1267,$B1014,inv!$T$1:$T$1267,$A1014,inv!$U$1:$U$1267,'DIAS DE INVENTARIO TAT'!I$1)</f>
        <v>0</v>
      </c>
      <c r="J1014">
        <f>+SUMIFS(inv!$D$1:$D$1267,inv!$A$1:$A$1267,$B1014,inv!$T$1:$T$1267,$A1014,inv!$U$1:$U$1267,'DIAS DE INVENTARIO TAT'!J$1)</f>
        <v>0</v>
      </c>
      <c r="K1014">
        <f>+SUMIFS(inv!$D$1:$D$1267,inv!$A$1:$A$1267,$B1014,inv!$T$1:$T$1267,$A1014,inv!$U$1:$U$1267,'DIAS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+SUMIFS(inv!$D$1:$D$1267,inv!$A$1:$A$1267,$B1015,inv!$T$1:$T$1267,$A1015,inv!$U$1:$U$1267,'DIAS DE INVENTARIO TAT'!E$1)</f>
        <v>0</v>
      </c>
      <c r="F1015">
        <f>+SUMIFS(inv!$D$1:$D$1267,inv!$A$1:$A$1267,$B1015,inv!$T$1:$T$1267,$A1015,inv!$U$1:$U$1267,'DIAS DE INVENTARIO TAT'!F$1)</f>
        <v>0</v>
      </c>
      <c r="G1015">
        <f>+SUMIFS(inv!$D$1:$D$1267,inv!$A$1:$A$1267,$B1015,inv!$T$1:$T$1267,$A1015,inv!$U$1:$U$1267,'DIAS DE INVENTARIO TAT'!G$1)</f>
        <v>0</v>
      </c>
      <c r="H1015">
        <f>+SUMIFS(inv!$D$1:$D$1267,inv!$A$1:$A$1267,$B1015,inv!$T$1:$T$1267,$A1015,inv!$U$1:$U$1267,'DIAS DE INVENTARIO TAT'!H$1)</f>
        <v>0</v>
      </c>
      <c r="I1015">
        <f>+SUMIFS(inv!$D$1:$D$1267,inv!$A$1:$A$1267,$B1015,inv!$T$1:$T$1267,$A1015,inv!$U$1:$U$1267,'DIAS DE INVENTARIO TAT'!I$1)</f>
        <v>0</v>
      </c>
      <c r="J1015">
        <f>+SUMIFS(inv!$D$1:$D$1267,inv!$A$1:$A$1267,$B1015,inv!$T$1:$T$1267,$A1015,inv!$U$1:$U$1267,'DIAS DE INVENTARIO TAT'!J$1)</f>
        <v>0</v>
      </c>
      <c r="K1015">
        <f>+SUMIFS(inv!$D$1:$D$1267,inv!$A$1:$A$1267,$B1015,inv!$T$1:$T$1267,$A1015,inv!$U$1:$U$1267,'DIAS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+SUMIFS(inv!$D$1:$D$1267,inv!$A$1:$A$1267,$B1016,inv!$T$1:$T$1267,$A1016,inv!$U$1:$U$1267,'DIAS DE INVENTARIO TAT'!E$1)</f>
        <v>0</v>
      </c>
      <c r="F1016">
        <f>+SUMIFS(inv!$D$1:$D$1267,inv!$A$1:$A$1267,$B1016,inv!$T$1:$T$1267,$A1016,inv!$U$1:$U$1267,'DIAS DE INVENTARIO TAT'!F$1)</f>
        <v>0</v>
      </c>
      <c r="G1016">
        <f>+SUMIFS(inv!$D$1:$D$1267,inv!$A$1:$A$1267,$B1016,inv!$T$1:$T$1267,$A1016,inv!$U$1:$U$1267,'DIAS DE INVENTARIO TAT'!G$1)</f>
        <v>0</v>
      </c>
      <c r="H1016">
        <f>+SUMIFS(inv!$D$1:$D$1267,inv!$A$1:$A$1267,$B1016,inv!$T$1:$T$1267,$A1016,inv!$U$1:$U$1267,'DIAS DE INVENTARIO TAT'!H$1)</f>
        <v>0</v>
      </c>
      <c r="I1016">
        <f>+SUMIFS(inv!$D$1:$D$1267,inv!$A$1:$A$1267,$B1016,inv!$T$1:$T$1267,$A1016,inv!$U$1:$U$1267,'DIAS DE INVENTARIO TAT'!I$1)</f>
        <v>0</v>
      </c>
      <c r="J1016">
        <f>+SUMIFS(inv!$D$1:$D$1267,inv!$A$1:$A$1267,$B1016,inv!$T$1:$T$1267,$A1016,inv!$U$1:$U$1267,'DIAS DE INVENTARIO TAT'!J$1)</f>
        <v>0</v>
      </c>
      <c r="K1016">
        <f>+SUMIFS(inv!$D$1:$D$1267,inv!$A$1:$A$1267,$B1016,inv!$T$1:$T$1267,$A1016,inv!$U$1:$U$1267,'DIAS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+SUMIFS(inv!$D$1:$D$1267,inv!$A$1:$A$1267,$B1017,inv!$T$1:$T$1267,$A1017,inv!$U$1:$U$1267,'DIAS DE INVENTARIO TAT'!E$1)</f>
        <v>0</v>
      </c>
      <c r="F1017">
        <f>+SUMIFS(inv!$D$1:$D$1267,inv!$A$1:$A$1267,$B1017,inv!$T$1:$T$1267,$A1017,inv!$U$1:$U$1267,'DIAS DE INVENTARIO TAT'!F$1)</f>
        <v>0</v>
      </c>
      <c r="G1017">
        <f>+SUMIFS(inv!$D$1:$D$1267,inv!$A$1:$A$1267,$B1017,inv!$T$1:$T$1267,$A1017,inv!$U$1:$U$1267,'DIAS DE INVENTARIO TAT'!G$1)</f>
        <v>0</v>
      </c>
      <c r="H1017">
        <f>+SUMIFS(inv!$D$1:$D$1267,inv!$A$1:$A$1267,$B1017,inv!$T$1:$T$1267,$A1017,inv!$U$1:$U$1267,'DIAS DE INVENTARIO TAT'!H$1)</f>
        <v>0</v>
      </c>
      <c r="I1017">
        <f>+SUMIFS(inv!$D$1:$D$1267,inv!$A$1:$A$1267,$B1017,inv!$T$1:$T$1267,$A1017,inv!$U$1:$U$1267,'DIAS DE INVENTARIO TAT'!I$1)</f>
        <v>0</v>
      </c>
      <c r="J1017">
        <f>+SUMIFS(inv!$D$1:$D$1267,inv!$A$1:$A$1267,$B1017,inv!$T$1:$T$1267,$A1017,inv!$U$1:$U$1267,'DIAS DE INVENTARIO TAT'!J$1)</f>
        <v>0</v>
      </c>
      <c r="K1017">
        <f>+SUMIFS(inv!$D$1:$D$1267,inv!$A$1:$A$1267,$B1017,inv!$T$1:$T$1267,$A1017,inv!$U$1:$U$1267,'DIAS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+SUMIFS(inv!$D$1:$D$1267,inv!$A$1:$A$1267,$B1018,inv!$T$1:$T$1267,$A1018,inv!$U$1:$U$1267,'DIAS DE INVENTARIO TAT'!E$1)</f>
        <v>0</v>
      </c>
      <c r="F1018">
        <f>+SUMIFS(inv!$D$1:$D$1267,inv!$A$1:$A$1267,$B1018,inv!$T$1:$T$1267,$A1018,inv!$U$1:$U$1267,'DIAS DE INVENTARIO TAT'!F$1)</f>
        <v>0</v>
      </c>
      <c r="G1018">
        <f>+SUMIFS(inv!$D$1:$D$1267,inv!$A$1:$A$1267,$B1018,inv!$T$1:$T$1267,$A1018,inv!$U$1:$U$1267,'DIAS DE INVENTARIO TAT'!G$1)</f>
        <v>0</v>
      </c>
      <c r="H1018">
        <f>+SUMIFS(inv!$D$1:$D$1267,inv!$A$1:$A$1267,$B1018,inv!$T$1:$T$1267,$A1018,inv!$U$1:$U$1267,'DIAS DE INVENTARIO TAT'!H$1)</f>
        <v>0</v>
      </c>
      <c r="I1018">
        <f>+SUMIFS(inv!$D$1:$D$1267,inv!$A$1:$A$1267,$B1018,inv!$T$1:$T$1267,$A1018,inv!$U$1:$U$1267,'DIAS DE INVENTARIO TAT'!I$1)</f>
        <v>0</v>
      </c>
      <c r="J1018">
        <f>+SUMIFS(inv!$D$1:$D$1267,inv!$A$1:$A$1267,$B1018,inv!$T$1:$T$1267,$A1018,inv!$U$1:$U$1267,'DIAS DE INVENTARIO TAT'!J$1)</f>
        <v>0</v>
      </c>
      <c r="K1018">
        <f>+SUMIFS(inv!$D$1:$D$1267,inv!$A$1:$A$1267,$B1018,inv!$T$1:$T$1267,$A1018,inv!$U$1:$U$1267,'DIAS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+SUMIFS(inv!$D$1:$D$1267,inv!$A$1:$A$1267,$B1019,inv!$T$1:$T$1267,$A1019,inv!$U$1:$U$1267,'DIAS DE INVENTARIO TAT'!E$1)</f>
        <v>0</v>
      </c>
      <c r="F1019">
        <f>+SUMIFS(inv!$D$1:$D$1267,inv!$A$1:$A$1267,$B1019,inv!$T$1:$T$1267,$A1019,inv!$U$1:$U$1267,'DIAS DE INVENTARIO TAT'!F$1)</f>
        <v>0</v>
      </c>
      <c r="G1019">
        <f>+SUMIFS(inv!$D$1:$D$1267,inv!$A$1:$A$1267,$B1019,inv!$T$1:$T$1267,$A1019,inv!$U$1:$U$1267,'DIAS DE INVENTARIO TAT'!G$1)</f>
        <v>0</v>
      </c>
      <c r="H1019">
        <f>+SUMIFS(inv!$D$1:$D$1267,inv!$A$1:$A$1267,$B1019,inv!$T$1:$T$1267,$A1019,inv!$U$1:$U$1267,'DIAS DE INVENTARIO TAT'!H$1)</f>
        <v>0</v>
      </c>
      <c r="I1019">
        <f>+SUMIFS(inv!$D$1:$D$1267,inv!$A$1:$A$1267,$B1019,inv!$T$1:$T$1267,$A1019,inv!$U$1:$U$1267,'DIAS DE INVENTARIO TAT'!I$1)</f>
        <v>0</v>
      </c>
      <c r="J1019">
        <f>+SUMIFS(inv!$D$1:$D$1267,inv!$A$1:$A$1267,$B1019,inv!$T$1:$T$1267,$A1019,inv!$U$1:$U$1267,'DIAS DE INVENTARIO TAT'!J$1)</f>
        <v>0</v>
      </c>
      <c r="K1019">
        <f>+SUMIFS(inv!$D$1:$D$1267,inv!$A$1:$A$1267,$B1019,inv!$T$1:$T$1267,$A1019,inv!$U$1:$U$1267,'DIAS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+SUMIFS(inv!$D$1:$D$1267,inv!$A$1:$A$1267,$B1020,inv!$T$1:$T$1267,$A1020,inv!$U$1:$U$1267,'DIAS DE INVENTARIO TAT'!E$1)</f>
        <v>0</v>
      </c>
      <c r="F1020">
        <f>+SUMIFS(inv!$D$1:$D$1267,inv!$A$1:$A$1267,$B1020,inv!$T$1:$T$1267,$A1020,inv!$U$1:$U$1267,'DIAS DE INVENTARIO TAT'!F$1)</f>
        <v>0</v>
      </c>
      <c r="G1020">
        <f>+SUMIFS(inv!$D$1:$D$1267,inv!$A$1:$A$1267,$B1020,inv!$T$1:$T$1267,$A1020,inv!$U$1:$U$1267,'DIAS DE INVENTARIO TAT'!G$1)</f>
        <v>0</v>
      </c>
      <c r="H1020">
        <f>+SUMIFS(inv!$D$1:$D$1267,inv!$A$1:$A$1267,$B1020,inv!$T$1:$T$1267,$A1020,inv!$U$1:$U$1267,'DIAS DE INVENTARIO TAT'!H$1)</f>
        <v>0</v>
      </c>
      <c r="I1020">
        <f>+SUMIFS(inv!$D$1:$D$1267,inv!$A$1:$A$1267,$B1020,inv!$T$1:$T$1267,$A1020,inv!$U$1:$U$1267,'DIAS DE INVENTARIO TAT'!I$1)</f>
        <v>0</v>
      </c>
      <c r="J1020">
        <f>+SUMIFS(inv!$D$1:$D$1267,inv!$A$1:$A$1267,$B1020,inv!$T$1:$T$1267,$A1020,inv!$U$1:$U$1267,'DIAS DE INVENTARIO TAT'!J$1)</f>
        <v>0</v>
      </c>
      <c r="K1020">
        <f>+SUMIFS(inv!$D$1:$D$1267,inv!$A$1:$A$1267,$B1020,inv!$T$1:$T$1267,$A1020,inv!$U$1:$U$1267,'DIAS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+SUMIFS(inv!$D$1:$D$1267,inv!$A$1:$A$1267,$B1021,inv!$T$1:$T$1267,$A1021,inv!$U$1:$U$1267,'DIAS DE INVENTARIO TAT'!E$1)</f>
        <v>0</v>
      </c>
      <c r="F1021">
        <f>+SUMIFS(inv!$D$1:$D$1267,inv!$A$1:$A$1267,$B1021,inv!$T$1:$T$1267,$A1021,inv!$U$1:$U$1267,'DIAS DE INVENTARIO TAT'!F$1)</f>
        <v>0</v>
      </c>
      <c r="G1021">
        <f>+SUMIFS(inv!$D$1:$D$1267,inv!$A$1:$A$1267,$B1021,inv!$T$1:$T$1267,$A1021,inv!$U$1:$U$1267,'DIAS DE INVENTARIO TAT'!G$1)</f>
        <v>0</v>
      </c>
      <c r="H1021">
        <f>+SUMIFS(inv!$D$1:$D$1267,inv!$A$1:$A$1267,$B1021,inv!$T$1:$T$1267,$A1021,inv!$U$1:$U$1267,'DIAS DE INVENTARIO TAT'!H$1)</f>
        <v>0</v>
      </c>
      <c r="I1021">
        <f>+SUMIFS(inv!$D$1:$D$1267,inv!$A$1:$A$1267,$B1021,inv!$T$1:$T$1267,$A1021,inv!$U$1:$U$1267,'DIAS DE INVENTARIO TAT'!I$1)</f>
        <v>0</v>
      </c>
      <c r="J1021">
        <f>+SUMIFS(inv!$D$1:$D$1267,inv!$A$1:$A$1267,$B1021,inv!$T$1:$T$1267,$A1021,inv!$U$1:$U$1267,'DIAS DE INVENTARIO TAT'!J$1)</f>
        <v>0</v>
      </c>
      <c r="K1021">
        <f>+SUMIFS(inv!$D$1:$D$1267,inv!$A$1:$A$1267,$B1021,inv!$T$1:$T$1267,$A1021,inv!$U$1:$U$1267,'DIAS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+SUMIFS(inv!$D$1:$D$1267,inv!$A$1:$A$1267,$B1022,inv!$T$1:$T$1267,$A1022,inv!$U$1:$U$1267,'DIAS DE INVENTARIO TAT'!E$1)</f>
        <v>0</v>
      </c>
      <c r="F1022">
        <f>+SUMIFS(inv!$D$1:$D$1267,inv!$A$1:$A$1267,$B1022,inv!$T$1:$T$1267,$A1022,inv!$U$1:$U$1267,'DIAS DE INVENTARIO TAT'!F$1)</f>
        <v>0</v>
      </c>
      <c r="G1022">
        <f>+SUMIFS(inv!$D$1:$D$1267,inv!$A$1:$A$1267,$B1022,inv!$T$1:$T$1267,$A1022,inv!$U$1:$U$1267,'DIAS DE INVENTARIO TAT'!G$1)</f>
        <v>0</v>
      </c>
      <c r="H1022">
        <f>+SUMIFS(inv!$D$1:$D$1267,inv!$A$1:$A$1267,$B1022,inv!$T$1:$T$1267,$A1022,inv!$U$1:$U$1267,'DIAS DE INVENTARIO TAT'!H$1)</f>
        <v>0</v>
      </c>
      <c r="I1022">
        <f>+SUMIFS(inv!$D$1:$D$1267,inv!$A$1:$A$1267,$B1022,inv!$T$1:$T$1267,$A1022,inv!$U$1:$U$1267,'DIAS DE INVENTARIO TAT'!I$1)</f>
        <v>0</v>
      </c>
      <c r="J1022">
        <f>+SUMIFS(inv!$D$1:$D$1267,inv!$A$1:$A$1267,$B1022,inv!$T$1:$T$1267,$A1022,inv!$U$1:$U$1267,'DIAS DE INVENTARIO TAT'!J$1)</f>
        <v>0</v>
      </c>
      <c r="K1022">
        <f>+SUMIFS(inv!$D$1:$D$1267,inv!$A$1:$A$1267,$B1022,inv!$T$1:$T$1267,$A1022,inv!$U$1:$U$1267,'DIAS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+SUMIFS(inv!$D$1:$D$1267,inv!$A$1:$A$1267,$B1023,inv!$T$1:$T$1267,$A1023,inv!$U$1:$U$1267,'DIAS DE INVENTARIO TAT'!E$1)</f>
        <v>0</v>
      </c>
      <c r="F1023">
        <f>+SUMIFS(inv!$D$1:$D$1267,inv!$A$1:$A$1267,$B1023,inv!$T$1:$T$1267,$A1023,inv!$U$1:$U$1267,'DIAS DE INVENTARIO TAT'!F$1)</f>
        <v>0</v>
      </c>
      <c r="G1023">
        <f>+SUMIFS(inv!$D$1:$D$1267,inv!$A$1:$A$1267,$B1023,inv!$T$1:$T$1267,$A1023,inv!$U$1:$U$1267,'DIAS DE INVENTARIO TAT'!G$1)</f>
        <v>0</v>
      </c>
      <c r="H1023">
        <f>+SUMIFS(inv!$D$1:$D$1267,inv!$A$1:$A$1267,$B1023,inv!$T$1:$T$1267,$A1023,inv!$U$1:$U$1267,'DIAS DE INVENTARIO TAT'!H$1)</f>
        <v>0</v>
      </c>
      <c r="I1023">
        <f>+SUMIFS(inv!$D$1:$D$1267,inv!$A$1:$A$1267,$B1023,inv!$T$1:$T$1267,$A1023,inv!$U$1:$U$1267,'DIAS DE INVENTARIO TAT'!I$1)</f>
        <v>0</v>
      </c>
      <c r="J1023">
        <f>+SUMIFS(inv!$D$1:$D$1267,inv!$A$1:$A$1267,$B1023,inv!$T$1:$T$1267,$A1023,inv!$U$1:$U$1267,'DIAS DE INVENTARIO TAT'!J$1)</f>
        <v>0</v>
      </c>
      <c r="K1023">
        <f>+SUMIFS(inv!$D$1:$D$1267,inv!$A$1:$A$1267,$B1023,inv!$T$1:$T$1267,$A1023,inv!$U$1:$U$1267,'DIAS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+SUMIFS(inv!$D$1:$D$1267,inv!$A$1:$A$1267,$B1024,inv!$T$1:$T$1267,$A1024,inv!$U$1:$U$1267,'DIAS DE INVENTARIO TAT'!E$1)</f>
        <v>0</v>
      </c>
      <c r="F1024">
        <f>+SUMIFS(inv!$D$1:$D$1267,inv!$A$1:$A$1267,$B1024,inv!$T$1:$T$1267,$A1024,inv!$U$1:$U$1267,'DIAS DE INVENTARIO TAT'!F$1)</f>
        <v>0</v>
      </c>
      <c r="G1024">
        <f>+SUMIFS(inv!$D$1:$D$1267,inv!$A$1:$A$1267,$B1024,inv!$T$1:$T$1267,$A1024,inv!$U$1:$U$1267,'DIAS DE INVENTARIO TAT'!G$1)</f>
        <v>0</v>
      </c>
      <c r="H1024">
        <f>+SUMIFS(inv!$D$1:$D$1267,inv!$A$1:$A$1267,$B1024,inv!$T$1:$T$1267,$A1024,inv!$U$1:$U$1267,'DIAS DE INVENTARIO TAT'!H$1)</f>
        <v>0</v>
      </c>
      <c r="I1024">
        <f>+SUMIFS(inv!$D$1:$D$1267,inv!$A$1:$A$1267,$B1024,inv!$T$1:$T$1267,$A1024,inv!$U$1:$U$1267,'DIAS DE INVENTARIO TAT'!I$1)</f>
        <v>0</v>
      </c>
      <c r="J1024">
        <f>+SUMIFS(inv!$D$1:$D$1267,inv!$A$1:$A$1267,$B1024,inv!$T$1:$T$1267,$A1024,inv!$U$1:$U$1267,'DIAS DE INVENTARIO TAT'!J$1)</f>
        <v>0</v>
      </c>
      <c r="K1024">
        <f>+SUMIFS(inv!$D$1:$D$1267,inv!$A$1:$A$1267,$B1024,inv!$T$1:$T$1267,$A1024,inv!$U$1:$U$1267,'DIAS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+SUMIFS(inv!$D$1:$D$1267,inv!$A$1:$A$1267,$B1025,inv!$T$1:$T$1267,$A1025,inv!$U$1:$U$1267,'DIAS DE INVENTARIO TAT'!E$1)</f>
        <v>0</v>
      </c>
      <c r="F1025">
        <f>+SUMIFS(inv!$D$1:$D$1267,inv!$A$1:$A$1267,$B1025,inv!$T$1:$T$1267,$A1025,inv!$U$1:$U$1267,'DIAS DE INVENTARIO TAT'!F$1)</f>
        <v>0</v>
      </c>
      <c r="G1025">
        <f>+SUMIFS(inv!$D$1:$D$1267,inv!$A$1:$A$1267,$B1025,inv!$T$1:$T$1267,$A1025,inv!$U$1:$U$1267,'DIAS DE INVENTARIO TAT'!G$1)</f>
        <v>0</v>
      </c>
      <c r="H1025">
        <f>+SUMIFS(inv!$D$1:$D$1267,inv!$A$1:$A$1267,$B1025,inv!$T$1:$T$1267,$A1025,inv!$U$1:$U$1267,'DIAS DE INVENTARIO TAT'!H$1)</f>
        <v>0</v>
      </c>
      <c r="I1025">
        <f>+SUMIFS(inv!$D$1:$D$1267,inv!$A$1:$A$1267,$B1025,inv!$T$1:$T$1267,$A1025,inv!$U$1:$U$1267,'DIAS DE INVENTARIO TAT'!I$1)</f>
        <v>0</v>
      </c>
      <c r="J1025">
        <f>+SUMIFS(inv!$D$1:$D$1267,inv!$A$1:$A$1267,$B1025,inv!$T$1:$T$1267,$A1025,inv!$U$1:$U$1267,'DIAS DE INVENTARIO TAT'!J$1)</f>
        <v>0</v>
      </c>
      <c r="K1025">
        <f>+SUMIFS(inv!$D$1:$D$1267,inv!$A$1:$A$1267,$B1025,inv!$T$1:$T$1267,$A1025,inv!$U$1:$U$1267,'DIAS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846</v>
      </c>
      <c r="E1026">
        <f>+SUMIFS(inv!$D$1:$D$1267,inv!$A$1:$A$1267,$B1026,inv!$T$1:$T$1267,$A1026,inv!$U$1:$U$1267,'DIAS DE INVENTARIO TAT'!E$1)</f>
        <v>0</v>
      </c>
      <c r="F1026">
        <f>+SUMIFS(inv!$D$1:$D$1267,inv!$A$1:$A$1267,$B1026,inv!$T$1:$T$1267,$A1026,inv!$U$1:$U$1267,'DIAS DE INVENTARIO TAT'!F$1)</f>
        <v>0</v>
      </c>
      <c r="G1026">
        <f>+SUMIFS(inv!$D$1:$D$1267,inv!$A$1:$A$1267,$B1026,inv!$T$1:$T$1267,$A1026,inv!$U$1:$U$1267,'DIAS DE INVENTARIO TAT'!G$1)</f>
        <v>846</v>
      </c>
      <c r="H1026">
        <f>+SUMIFS(inv!$D$1:$D$1267,inv!$A$1:$A$1267,$B1026,inv!$T$1:$T$1267,$A1026,inv!$U$1:$U$1267,'DIAS DE INVENTARIO TAT'!H$1)</f>
        <v>0</v>
      </c>
      <c r="I1026">
        <f>+SUMIFS(inv!$D$1:$D$1267,inv!$A$1:$A$1267,$B1026,inv!$T$1:$T$1267,$A1026,inv!$U$1:$U$1267,'DIAS DE INVENTARIO TAT'!I$1)</f>
        <v>0</v>
      </c>
      <c r="J1026">
        <f>+SUMIFS(inv!$D$1:$D$1267,inv!$A$1:$A$1267,$B1026,inv!$T$1:$T$1267,$A1026,inv!$U$1:$U$1267,'DIAS DE INVENTARIO TAT'!J$1)</f>
        <v>0</v>
      </c>
      <c r="K1026">
        <f>+SUMIFS(inv!$D$1:$D$1267,inv!$A$1:$A$1267,$B1026,inv!$T$1:$T$1267,$A1026,inv!$U$1:$U$1267,'DIAS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694</v>
      </c>
      <c r="E1027">
        <f>+SUMIFS(inv!$D$1:$D$1267,inv!$A$1:$A$1267,$B1027,inv!$T$1:$T$1267,$A1027,inv!$U$1:$U$1267,'DIAS DE INVENTARIO TAT'!E$1)</f>
        <v>0</v>
      </c>
      <c r="F1027">
        <f>+SUMIFS(inv!$D$1:$D$1267,inv!$A$1:$A$1267,$B1027,inv!$T$1:$T$1267,$A1027,inv!$U$1:$U$1267,'DIAS DE INVENTARIO TAT'!F$1)</f>
        <v>0</v>
      </c>
      <c r="G1027">
        <f>+SUMIFS(inv!$D$1:$D$1267,inv!$A$1:$A$1267,$B1027,inv!$T$1:$T$1267,$A1027,inv!$U$1:$U$1267,'DIAS DE INVENTARIO TAT'!G$1)</f>
        <v>694</v>
      </c>
      <c r="H1027">
        <f>+SUMIFS(inv!$D$1:$D$1267,inv!$A$1:$A$1267,$B1027,inv!$T$1:$T$1267,$A1027,inv!$U$1:$U$1267,'DIAS DE INVENTARIO TAT'!H$1)</f>
        <v>0</v>
      </c>
      <c r="I1027">
        <f>+SUMIFS(inv!$D$1:$D$1267,inv!$A$1:$A$1267,$B1027,inv!$T$1:$T$1267,$A1027,inv!$U$1:$U$1267,'DIAS DE INVENTARIO TAT'!I$1)</f>
        <v>0</v>
      </c>
      <c r="J1027">
        <f>+SUMIFS(inv!$D$1:$D$1267,inv!$A$1:$A$1267,$B1027,inv!$T$1:$T$1267,$A1027,inv!$U$1:$U$1267,'DIAS DE INVENTARIO TAT'!J$1)</f>
        <v>0</v>
      </c>
      <c r="K1027">
        <f>+SUMIFS(inv!$D$1:$D$1267,inv!$A$1:$A$1267,$B1027,inv!$T$1:$T$1267,$A1027,inv!$U$1:$U$1267,'DIAS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+SUMIFS(inv!$D$1:$D$1267,inv!$A$1:$A$1267,$B1028,inv!$T$1:$T$1267,$A1028,inv!$U$1:$U$1267,'DIAS DE INVENTARIO TAT'!E$1)</f>
        <v>0</v>
      </c>
      <c r="F1028">
        <f>+SUMIFS(inv!$D$1:$D$1267,inv!$A$1:$A$1267,$B1028,inv!$T$1:$T$1267,$A1028,inv!$U$1:$U$1267,'DIAS DE INVENTARIO TAT'!F$1)</f>
        <v>0</v>
      </c>
      <c r="G1028">
        <f>+SUMIFS(inv!$D$1:$D$1267,inv!$A$1:$A$1267,$B1028,inv!$T$1:$T$1267,$A1028,inv!$U$1:$U$1267,'DIAS DE INVENTARIO TAT'!G$1)</f>
        <v>0</v>
      </c>
      <c r="H1028">
        <f>+SUMIFS(inv!$D$1:$D$1267,inv!$A$1:$A$1267,$B1028,inv!$T$1:$T$1267,$A1028,inv!$U$1:$U$1267,'DIAS DE INVENTARIO TAT'!H$1)</f>
        <v>0</v>
      </c>
      <c r="I1028">
        <f>+SUMIFS(inv!$D$1:$D$1267,inv!$A$1:$A$1267,$B1028,inv!$T$1:$T$1267,$A1028,inv!$U$1:$U$1267,'DIAS DE INVENTARIO TAT'!I$1)</f>
        <v>0</v>
      </c>
      <c r="J1028">
        <f>+SUMIFS(inv!$D$1:$D$1267,inv!$A$1:$A$1267,$B1028,inv!$T$1:$T$1267,$A1028,inv!$U$1:$U$1267,'DIAS DE INVENTARIO TAT'!J$1)</f>
        <v>0</v>
      </c>
      <c r="K1028">
        <f>+SUMIFS(inv!$D$1:$D$1267,inv!$A$1:$A$1267,$B1028,inv!$T$1:$T$1267,$A1028,inv!$U$1:$U$1267,'DIAS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+SUMIFS(inv!$D$1:$D$1267,inv!$A$1:$A$1267,$B1029,inv!$T$1:$T$1267,$A1029,inv!$U$1:$U$1267,'DIAS DE INVENTARIO TAT'!E$1)</f>
        <v>0</v>
      </c>
      <c r="F1029">
        <f>+SUMIFS(inv!$D$1:$D$1267,inv!$A$1:$A$1267,$B1029,inv!$T$1:$T$1267,$A1029,inv!$U$1:$U$1267,'DIAS DE INVENTARIO TAT'!F$1)</f>
        <v>0</v>
      </c>
      <c r="G1029">
        <f>+SUMIFS(inv!$D$1:$D$1267,inv!$A$1:$A$1267,$B1029,inv!$T$1:$T$1267,$A1029,inv!$U$1:$U$1267,'DIAS DE INVENTARIO TAT'!G$1)</f>
        <v>0</v>
      </c>
      <c r="H1029">
        <f>+SUMIFS(inv!$D$1:$D$1267,inv!$A$1:$A$1267,$B1029,inv!$T$1:$T$1267,$A1029,inv!$U$1:$U$1267,'DIAS DE INVENTARIO TAT'!H$1)</f>
        <v>0</v>
      </c>
      <c r="I1029">
        <f>+SUMIFS(inv!$D$1:$D$1267,inv!$A$1:$A$1267,$B1029,inv!$T$1:$T$1267,$A1029,inv!$U$1:$U$1267,'DIAS DE INVENTARIO TAT'!I$1)</f>
        <v>0</v>
      </c>
      <c r="J1029">
        <f>+SUMIFS(inv!$D$1:$D$1267,inv!$A$1:$A$1267,$B1029,inv!$T$1:$T$1267,$A1029,inv!$U$1:$U$1267,'DIAS DE INVENTARIO TAT'!J$1)</f>
        <v>0</v>
      </c>
      <c r="K1029">
        <f>+SUMIFS(inv!$D$1:$D$1267,inv!$A$1:$A$1267,$B1029,inv!$T$1:$T$1267,$A1029,inv!$U$1:$U$1267,'DIAS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+SUMIFS(inv!$D$1:$D$1267,inv!$A$1:$A$1267,$B1030,inv!$T$1:$T$1267,$A1030,inv!$U$1:$U$1267,'DIAS DE INVENTARIO TAT'!E$1)</f>
        <v>0</v>
      </c>
      <c r="F1030">
        <f>+SUMIFS(inv!$D$1:$D$1267,inv!$A$1:$A$1267,$B1030,inv!$T$1:$T$1267,$A1030,inv!$U$1:$U$1267,'DIAS DE INVENTARIO TAT'!F$1)</f>
        <v>0</v>
      </c>
      <c r="G1030">
        <f>+SUMIFS(inv!$D$1:$D$1267,inv!$A$1:$A$1267,$B1030,inv!$T$1:$T$1267,$A1030,inv!$U$1:$U$1267,'DIAS DE INVENTARIO TAT'!G$1)</f>
        <v>0</v>
      </c>
      <c r="H1030">
        <f>+SUMIFS(inv!$D$1:$D$1267,inv!$A$1:$A$1267,$B1030,inv!$T$1:$T$1267,$A1030,inv!$U$1:$U$1267,'DIAS DE INVENTARIO TAT'!H$1)</f>
        <v>0</v>
      </c>
      <c r="I1030">
        <f>+SUMIFS(inv!$D$1:$D$1267,inv!$A$1:$A$1267,$B1030,inv!$T$1:$T$1267,$A1030,inv!$U$1:$U$1267,'DIAS DE INVENTARIO TAT'!I$1)</f>
        <v>0</v>
      </c>
      <c r="J1030">
        <f>+SUMIFS(inv!$D$1:$D$1267,inv!$A$1:$A$1267,$B1030,inv!$T$1:$T$1267,$A1030,inv!$U$1:$U$1267,'DIAS DE INVENTARIO TAT'!J$1)</f>
        <v>0</v>
      </c>
      <c r="K1030">
        <f>+SUMIFS(inv!$D$1:$D$1267,inv!$A$1:$A$1267,$B1030,inv!$T$1:$T$1267,$A1030,inv!$U$1:$U$1267,'DIAS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+SUMIFS(inv!$D$1:$D$1267,inv!$A$1:$A$1267,$B1031,inv!$T$1:$T$1267,$A1031,inv!$U$1:$U$1267,'DIAS DE INVENTARIO TAT'!E$1)</f>
        <v>0</v>
      </c>
      <c r="F1031">
        <f>+SUMIFS(inv!$D$1:$D$1267,inv!$A$1:$A$1267,$B1031,inv!$T$1:$T$1267,$A1031,inv!$U$1:$U$1267,'DIAS DE INVENTARIO TAT'!F$1)</f>
        <v>0</v>
      </c>
      <c r="G1031">
        <f>+SUMIFS(inv!$D$1:$D$1267,inv!$A$1:$A$1267,$B1031,inv!$T$1:$T$1267,$A1031,inv!$U$1:$U$1267,'DIAS DE INVENTARIO TAT'!G$1)</f>
        <v>0</v>
      </c>
      <c r="H1031">
        <f>+SUMIFS(inv!$D$1:$D$1267,inv!$A$1:$A$1267,$B1031,inv!$T$1:$T$1267,$A1031,inv!$U$1:$U$1267,'DIAS DE INVENTARIO TAT'!H$1)</f>
        <v>0</v>
      </c>
      <c r="I1031">
        <f>+SUMIFS(inv!$D$1:$D$1267,inv!$A$1:$A$1267,$B1031,inv!$T$1:$T$1267,$A1031,inv!$U$1:$U$1267,'DIAS DE INVENTARIO TAT'!I$1)</f>
        <v>0</v>
      </c>
      <c r="J1031">
        <f>+SUMIFS(inv!$D$1:$D$1267,inv!$A$1:$A$1267,$B1031,inv!$T$1:$T$1267,$A1031,inv!$U$1:$U$1267,'DIAS DE INVENTARIO TAT'!J$1)</f>
        <v>0</v>
      </c>
      <c r="K1031">
        <f>+SUMIFS(inv!$D$1:$D$1267,inv!$A$1:$A$1267,$B1031,inv!$T$1:$T$1267,$A1031,inv!$U$1:$U$1267,'DIAS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+SUMIFS(inv!$D$1:$D$1267,inv!$A$1:$A$1267,$B1032,inv!$T$1:$T$1267,$A1032,inv!$U$1:$U$1267,'DIAS DE INVENTARIO TAT'!E$1)</f>
        <v>0</v>
      </c>
      <c r="F1032">
        <f>+SUMIFS(inv!$D$1:$D$1267,inv!$A$1:$A$1267,$B1032,inv!$T$1:$T$1267,$A1032,inv!$U$1:$U$1267,'DIAS DE INVENTARIO TAT'!F$1)</f>
        <v>0</v>
      </c>
      <c r="G1032">
        <f>+SUMIFS(inv!$D$1:$D$1267,inv!$A$1:$A$1267,$B1032,inv!$T$1:$T$1267,$A1032,inv!$U$1:$U$1267,'DIAS DE INVENTARIO TAT'!G$1)</f>
        <v>0</v>
      </c>
      <c r="H1032">
        <f>+SUMIFS(inv!$D$1:$D$1267,inv!$A$1:$A$1267,$B1032,inv!$T$1:$T$1267,$A1032,inv!$U$1:$U$1267,'DIAS DE INVENTARIO TAT'!H$1)</f>
        <v>0</v>
      </c>
      <c r="I1032">
        <f>+SUMIFS(inv!$D$1:$D$1267,inv!$A$1:$A$1267,$B1032,inv!$T$1:$T$1267,$A1032,inv!$U$1:$U$1267,'DIAS DE INVENTARIO TAT'!I$1)</f>
        <v>0</v>
      </c>
      <c r="J1032">
        <f>+SUMIFS(inv!$D$1:$D$1267,inv!$A$1:$A$1267,$B1032,inv!$T$1:$T$1267,$A1032,inv!$U$1:$U$1267,'DIAS DE INVENTARIO TAT'!J$1)</f>
        <v>0</v>
      </c>
      <c r="K1032">
        <f>+SUMIFS(inv!$D$1:$D$1267,inv!$A$1:$A$1267,$B1032,inv!$T$1:$T$1267,$A1032,inv!$U$1:$U$1267,'DIAS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+SUMIFS(inv!$D$1:$D$1267,inv!$A$1:$A$1267,$B1033,inv!$T$1:$T$1267,$A1033,inv!$U$1:$U$1267,'DIAS DE INVENTARIO TAT'!E$1)</f>
        <v>0</v>
      </c>
      <c r="F1033">
        <f>+SUMIFS(inv!$D$1:$D$1267,inv!$A$1:$A$1267,$B1033,inv!$T$1:$T$1267,$A1033,inv!$U$1:$U$1267,'DIAS DE INVENTARIO TAT'!F$1)</f>
        <v>0</v>
      </c>
      <c r="G1033">
        <f>+SUMIFS(inv!$D$1:$D$1267,inv!$A$1:$A$1267,$B1033,inv!$T$1:$T$1267,$A1033,inv!$U$1:$U$1267,'DIAS DE INVENTARIO TAT'!G$1)</f>
        <v>0</v>
      </c>
      <c r="H1033">
        <f>+SUMIFS(inv!$D$1:$D$1267,inv!$A$1:$A$1267,$B1033,inv!$T$1:$T$1267,$A1033,inv!$U$1:$U$1267,'DIAS DE INVENTARIO TAT'!H$1)</f>
        <v>0</v>
      </c>
      <c r="I1033">
        <f>+SUMIFS(inv!$D$1:$D$1267,inv!$A$1:$A$1267,$B1033,inv!$T$1:$T$1267,$A1033,inv!$U$1:$U$1267,'DIAS DE INVENTARIO TAT'!I$1)</f>
        <v>0</v>
      </c>
      <c r="J1033">
        <f>+SUMIFS(inv!$D$1:$D$1267,inv!$A$1:$A$1267,$B1033,inv!$T$1:$T$1267,$A1033,inv!$U$1:$U$1267,'DIAS DE INVENTARIO TAT'!J$1)</f>
        <v>0</v>
      </c>
      <c r="K1033">
        <f>+SUMIFS(inv!$D$1:$D$1267,inv!$A$1:$A$1267,$B1033,inv!$T$1:$T$1267,$A1033,inv!$U$1:$U$1267,'DIAS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+SUMIFS(inv!$D$1:$D$1267,inv!$A$1:$A$1267,$B1034,inv!$T$1:$T$1267,$A1034,inv!$U$1:$U$1267,'DIAS DE INVENTARIO TAT'!E$1)</f>
        <v>0</v>
      </c>
      <c r="F1034">
        <f>+SUMIFS(inv!$D$1:$D$1267,inv!$A$1:$A$1267,$B1034,inv!$T$1:$T$1267,$A1034,inv!$U$1:$U$1267,'DIAS DE INVENTARIO TAT'!F$1)</f>
        <v>0</v>
      </c>
      <c r="G1034">
        <f>+SUMIFS(inv!$D$1:$D$1267,inv!$A$1:$A$1267,$B1034,inv!$T$1:$T$1267,$A1034,inv!$U$1:$U$1267,'DIAS DE INVENTARIO TAT'!G$1)</f>
        <v>0</v>
      </c>
      <c r="H1034">
        <f>+SUMIFS(inv!$D$1:$D$1267,inv!$A$1:$A$1267,$B1034,inv!$T$1:$T$1267,$A1034,inv!$U$1:$U$1267,'DIAS DE INVENTARIO TAT'!H$1)</f>
        <v>0</v>
      </c>
      <c r="I1034">
        <f>+SUMIFS(inv!$D$1:$D$1267,inv!$A$1:$A$1267,$B1034,inv!$T$1:$T$1267,$A1034,inv!$U$1:$U$1267,'DIAS DE INVENTARIO TAT'!I$1)</f>
        <v>0</v>
      </c>
      <c r="J1034">
        <f>+SUMIFS(inv!$D$1:$D$1267,inv!$A$1:$A$1267,$B1034,inv!$T$1:$T$1267,$A1034,inv!$U$1:$U$1267,'DIAS DE INVENTARIO TAT'!J$1)</f>
        <v>0</v>
      </c>
      <c r="K1034">
        <f>+SUMIFS(inv!$D$1:$D$1267,inv!$A$1:$A$1267,$B1034,inv!$T$1:$T$1267,$A1034,inv!$U$1:$U$1267,'DIAS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+SUMIFS(inv!$D$1:$D$1267,inv!$A$1:$A$1267,$B1035,inv!$T$1:$T$1267,$A1035,inv!$U$1:$U$1267,'DIAS DE INVENTARIO TAT'!E$1)</f>
        <v>0</v>
      </c>
      <c r="F1035">
        <f>+SUMIFS(inv!$D$1:$D$1267,inv!$A$1:$A$1267,$B1035,inv!$T$1:$T$1267,$A1035,inv!$U$1:$U$1267,'DIAS DE INVENTARIO TAT'!F$1)</f>
        <v>0</v>
      </c>
      <c r="G1035">
        <f>+SUMIFS(inv!$D$1:$D$1267,inv!$A$1:$A$1267,$B1035,inv!$T$1:$T$1267,$A1035,inv!$U$1:$U$1267,'DIAS DE INVENTARIO TAT'!G$1)</f>
        <v>0</v>
      </c>
      <c r="H1035">
        <f>+SUMIFS(inv!$D$1:$D$1267,inv!$A$1:$A$1267,$B1035,inv!$T$1:$T$1267,$A1035,inv!$U$1:$U$1267,'DIAS DE INVENTARIO TAT'!H$1)</f>
        <v>0</v>
      </c>
      <c r="I1035">
        <f>+SUMIFS(inv!$D$1:$D$1267,inv!$A$1:$A$1267,$B1035,inv!$T$1:$T$1267,$A1035,inv!$U$1:$U$1267,'DIAS DE INVENTARIO TAT'!I$1)</f>
        <v>0</v>
      </c>
      <c r="J1035">
        <f>+SUMIFS(inv!$D$1:$D$1267,inv!$A$1:$A$1267,$B1035,inv!$T$1:$T$1267,$A1035,inv!$U$1:$U$1267,'DIAS DE INVENTARIO TAT'!J$1)</f>
        <v>0</v>
      </c>
      <c r="K1035">
        <f>+SUMIFS(inv!$D$1:$D$1267,inv!$A$1:$A$1267,$B1035,inv!$T$1:$T$1267,$A1035,inv!$U$1:$U$1267,'DIAS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+SUMIFS(inv!$D$1:$D$1267,inv!$A$1:$A$1267,$B1036,inv!$T$1:$T$1267,$A1036,inv!$U$1:$U$1267,'DIAS DE INVENTARIO TAT'!E$1)</f>
        <v>0</v>
      </c>
      <c r="F1036">
        <f>+SUMIFS(inv!$D$1:$D$1267,inv!$A$1:$A$1267,$B1036,inv!$T$1:$T$1267,$A1036,inv!$U$1:$U$1267,'DIAS DE INVENTARIO TAT'!F$1)</f>
        <v>0</v>
      </c>
      <c r="G1036">
        <f>+SUMIFS(inv!$D$1:$D$1267,inv!$A$1:$A$1267,$B1036,inv!$T$1:$T$1267,$A1036,inv!$U$1:$U$1267,'DIAS DE INVENTARIO TAT'!G$1)</f>
        <v>0</v>
      </c>
      <c r="H1036">
        <f>+SUMIFS(inv!$D$1:$D$1267,inv!$A$1:$A$1267,$B1036,inv!$T$1:$T$1267,$A1036,inv!$U$1:$U$1267,'DIAS DE INVENTARIO TAT'!H$1)</f>
        <v>0</v>
      </c>
      <c r="I1036">
        <f>+SUMIFS(inv!$D$1:$D$1267,inv!$A$1:$A$1267,$B1036,inv!$T$1:$T$1267,$A1036,inv!$U$1:$U$1267,'DIAS DE INVENTARIO TAT'!I$1)</f>
        <v>0</v>
      </c>
      <c r="J1036">
        <f>+SUMIFS(inv!$D$1:$D$1267,inv!$A$1:$A$1267,$B1036,inv!$T$1:$T$1267,$A1036,inv!$U$1:$U$1267,'DIAS DE INVENTARIO TAT'!J$1)</f>
        <v>0</v>
      </c>
      <c r="K1036">
        <f>+SUMIFS(inv!$D$1:$D$1267,inv!$A$1:$A$1267,$B1036,inv!$T$1:$T$1267,$A1036,inv!$U$1:$U$1267,'DIAS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+SUMIFS(inv!$D$1:$D$1267,inv!$A$1:$A$1267,$B1037,inv!$T$1:$T$1267,$A1037,inv!$U$1:$U$1267,'DIAS DE INVENTARIO TAT'!E$1)</f>
        <v>0</v>
      </c>
      <c r="F1037">
        <f>+SUMIFS(inv!$D$1:$D$1267,inv!$A$1:$A$1267,$B1037,inv!$T$1:$T$1267,$A1037,inv!$U$1:$U$1267,'DIAS DE INVENTARIO TAT'!F$1)</f>
        <v>0</v>
      </c>
      <c r="G1037">
        <f>+SUMIFS(inv!$D$1:$D$1267,inv!$A$1:$A$1267,$B1037,inv!$T$1:$T$1267,$A1037,inv!$U$1:$U$1267,'DIAS DE INVENTARIO TAT'!G$1)</f>
        <v>0</v>
      </c>
      <c r="H1037">
        <f>+SUMIFS(inv!$D$1:$D$1267,inv!$A$1:$A$1267,$B1037,inv!$T$1:$T$1267,$A1037,inv!$U$1:$U$1267,'DIAS DE INVENTARIO TAT'!H$1)</f>
        <v>0</v>
      </c>
      <c r="I1037">
        <f>+SUMIFS(inv!$D$1:$D$1267,inv!$A$1:$A$1267,$B1037,inv!$T$1:$T$1267,$A1037,inv!$U$1:$U$1267,'DIAS DE INVENTARIO TAT'!I$1)</f>
        <v>0</v>
      </c>
      <c r="J1037">
        <f>+SUMIFS(inv!$D$1:$D$1267,inv!$A$1:$A$1267,$B1037,inv!$T$1:$T$1267,$A1037,inv!$U$1:$U$1267,'DIAS DE INVENTARIO TAT'!J$1)</f>
        <v>0</v>
      </c>
      <c r="K1037">
        <f>+SUMIFS(inv!$D$1:$D$1267,inv!$A$1:$A$1267,$B1037,inv!$T$1:$T$1267,$A1037,inv!$U$1:$U$1267,'DIAS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+SUMIFS(inv!$D$1:$D$1267,inv!$A$1:$A$1267,$B1038,inv!$T$1:$T$1267,$A1038,inv!$U$1:$U$1267,'DIAS DE INVENTARIO TAT'!E$1)</f>
        <v>0</v>
      </c>
      <c r="F1038">
        <f>+SUMIFS(inv!$D$1:$D$1267,inv!$A$1:$A$1267,$B1038,inv!$T$1:$T$1267,$A1038,inv!$U$1:$U$1267,'DIAS DE INVENTARIO TAT'!F$1)</f>
        <v>0</v>
      </c>
      <c r="G1038">
        <f>+SUMIFS(inv!$D$1:$D$1267,inv!$A$1:$A$1267,$B1038,inv!$T$1:$T$1267,$A1038,inv!$U$1:$U$1267,'DIAS DE INVENTARIO TAT'!G$1)</f>
        <v>0</v>
      </c>
      <c r="H1038">
        <f>+SUMIFS(inv!$D$1:$D$1267,inv!$A$1:$A$1267,$B1038,inv!$T$1:$T$1267,$A1038,inv!$U$1:$U$1267,'DIAS DE INVENTARIO TAT'!H$1)</f>
        <v>0</v>
      </c>
      <c r="I1038">
        <f>+SUMIFS(inv!$D$1:$D$1267,inv!$A$1:$A$1267,$B1038,inv!$T$1:$T$1267,$A1038,inv!$U$1:$U$1267,'DIAS DE INVENTARIO TAT'!I$1)</f>
        <v>0</v>
      </c>
      <c r="J1038">
        <f>+SUMIFS(inv!$D$1:$D$1267,inv!$A$1:$A$1267,$B1038,inv!$T$1:$T$1267,$A1038,inv!$U$1:$U$1267,'DIAS DE INVENTARIO TAT'!J$1)</f>
        <v>0</v>
      </c>
      <c r="K1038">
        <f>+SUMIFS(inv!$D$1:$D$1267,inv!$A$1:$A$1267,$B1038,inv!$T$1:$T$1267,$A1038,inv!$U$1:$U$1267,'DIAS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+SUMIFS(inv!$D$1:$D$1267,inv!$A$1:$A$1267,$B1039,inv!$T$1:$T$1267,$A1039,inv!$U$1:$U$1267,'DIAS DE INVENTARIO TAT'!E$1)</f>
        <v>0</v>
      </c>
      <c r="F1039">
        <f>+SUMIFS(inv!$D$1:$D$1267,inv!$A$1:$A$1267,$B1039,inv!$T$1:$T$1267,$A1039,inv!$U$1:$U$1267,'DIAS DE INVENTARIO TAT'!F$1)</f>
        <v>0</v>
      </c>
      <c r="G1039">
        <f>+SUMIFS(inv!$D$1:$D$1267,inv!$A$1:$A$1267,$B1039,inv!$T$1:$T$1267,$A1039,inv!$U$1:$U$1267,'DIAS DE INVENTARIO TAT'!G$1)</f>
        <v>0</v>
      </c>
      <c r="H1039">
        <f>+SUMIFS(inv!$D$1:$D$1267,inv!$A$1:$A$1267,$B1039,inv!$T$1:$T$1267,$A1039,inv!$U$1:$U$1267,'DIAS DE INVENTARIO TAT'!H$1)</f>
        <v>0</v>
      </c>
      <c r="I1039">
        <f>+SUMIFS(inv!$D$1:$D$1267,inv!$A$1:$A$1267,$B1039,inv!$T$1:$T$1267,$A1039,inv!$U$1:$U$1267,'DIAS DE INVENTARIO TAT'!I$1)</f>
        <v>0</v>
      </c>
      <c r="J1039">
        <f>+SUMIFS(inv!$D$1:$D$1267,inv!$A$1:$A$1267,$B1039,inv!$T$1:$T$1267,$A1039,inv!$U$1:$U$1267,'DIAS DE INVENTARIO TAT'!J$1)</f>
        <v>0</v>
      </c>
      <c r="K1039">
        <f>+SUMIFS(inv!$D$1:$D$1267,inv!$A$1:$A$1267,$B1039,inv!$T$1:$T$1267,$A1039,inv!$U$1:$U$1267,'DIAS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+SUMIFS(inv!$D$1:$D$1267,inv!$A$1:$A$1267,$B1040,inv!$T$1:$T$1267,$A1040,inv!$U$1:$U$1267,'DIAS DE INVENTARIO TAT'!E$1)</f>
        <v>0</v>
      </c>
      <c r="F1040">
        <f>+SUMIFS(inv!$D$1:$D$1267,inv!$A$1:$A$1267,$B1040,inv!$T$1:$T$1267,$A1040,inv!$U$1:$U$1267,'DIAS DE INVENTARIO TAT'!F$1)</f>
        <v>0</v>
      </c>
      <c r="G1040">
        <f>+SUMIFS(inv!$D$1:$D$1267,inv!$A$1:$A$1267,$B1040,inv!$T$1:$T$1267,$A1040,inv!$U$1:$U$1267,'DIAS DE INVENTARIO TAT'!G$1)</f>
        <v>0</v>
      </c>
      <c r="H1040">
        <f>+SUMIFS(inv!$D$1:$D$1267,inv!$A$1:$A$1267,$B1040,inv!$T$1:$T$1267,$A1040,inv!$U$1:$U$1267,'DIAS DE INVENTARIO TAT'!H$1)</f>
        <v>0</v>
      </c>
      <c r="I1040">
        <f>+SUMIFS(inv!$D$1:$D$1267,inv!$A$1:$A$1267,$B1040,inv!$T$1:$T$1267,$A1040,inv!$U$1:$U$1267,'DIAS DE INVENTARIO TAT'!I$1)</f>
        <v>0</v>
      </c>
      <c r="J1040">
        <f>+SUMIFS(inv!$D$1:$D$1267,inv!$A$1:$A$1267,$B1040,inv!$T$1:$T$1267,$A1040,inv!$U$1:$U$1267,'DIAS DE INVENTARIO TAT'!J$1)</f>
        <v>0</v>
      </c>
      <c r="K1040">
        <f>+SUMIFS(inv!$D$1:$D$1267,inv!$A$1:$A$1267,$B1040,inv!$T$1:$T$1267,$A1040,inv!$U$1:$U$1267,'DIAS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+SUMIFS(inv!$D$1:$D$1267,inv!$A$1:$A$1267,$B1041,inv!$T$1:$T$1267,$A1041,inv!$U$1:$U$1267,'DIAS DE INVENTARIO TAT'!E$1)</f>
        <v>0</v>
      </c>
      <c r="F1041">
        <f>+SUMIFS(inv!$D$1:$D$1267,inv!$A$1:$A$1267,$B1041,inv!$T$1:$T$1267,$A1041,inv!$U$1:$U$1267,'DIAS DE INVENTARIO TAT'!F$1)</f>
        <v>0</v>
      </c>
      <c r="G1041">
        <f>+SUMIFS(inv!$D$1:$D$1267,inv!$A$1:$A$1267,$B1041,inv!$T$1:$T$1267,$A1041,inv!$U$1:$U$1267,'DIAS DE INVENTARIO TAT'!G$1)</f>
        <v>0</v>
      </c>
      <c r="H1041">
        <f>+SUMIFS(inv!$D$1:$D$1267,inv!$A$1:$A$1267,$B1041,inv!$T$1:$T$1267,$A1041,inv!$U$1:$U$1267,'DIAS DE INVENTARIO TAT'!H$1)</f>
        <v>0</v>
      </c>
      <c r="I1041">
        <f>+SUMIFS(inv!$D$1:$D$1267,inv!$A$1:$A$1267,$B1041,inv!$T$1:$T$1267,$A1041,inv!$U$1:$U$1267,'DIAS DE INVENTARIO TAT'!I$1)</f>
        <v>0</v>
      </c>
      <c r="J1041">
        <f>+SUMIFS(inv!$D$1:$D$1267,inv!$A$1:$A$1267,$B1041,inv!$T$1:$T$1267,$A1041,inv!$U$1:$U$1267,'DIAS DE INVENTARIO TAT'!J$1)</f>
        <v>0</v>
      </c>
      <c r="K1041">
        <f>+SUMIFS(inv!$D$1:$D$1267,inv!$A$1:$A$1267,$B1041,inv!$T$1:$T$1267,$A1041,inv!$U$1:$U$1267,'DIAS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+SUMIFS(inv!$D$1:$D$1267,inv!$A$1:$A$1267,$B1042,inv!$T$1:$T$1267,$A1042,inv!$U$1:$U$1267,'DIAS DE INVENTARIO TAT'!E$1)</f>
        <v>0</v>
      </c>
      <c r="F1042">
        <f>+SUMIFS(inv!$D$1:$D$1267,inv!$A$1:$A$1267,$B1042,inv!$T$1:$T$1267,$A1042,inv!$U$1:$U$1267,'DIAS DE INVENTARIO TAT'!F$1)</f>
        <v>0</v>
      </c>
      <c r="G1042">
        <f>+SUMIFS(inv!$D$1:$D$1267,inv!$A$1:$A$1267,$B1042,inv!$T$1:$T$1267,$A1042,inv!$U$1:$U$1267,'DIAS DE INVENTARIO TAT'!G$1)</f>
        <v>0</v>
      </c>
      <c r="H1042">
        <f>+SUMIFS(inv!$D$1:$D$1267,inv!$A$1:$A$1267,$B1042,inv!$T$1:$T$1267,$A1042,inv!$U$1:$U$1267,'DIAS DE INVENTARIO TAT'!H$1)</f>
        <v>0</v>
      </c>
      <c r="I1042">
        <f>+SUMIFS(inv!$D$1:$D$1267,inv!$A$1:$A$1267,$B1042,inv!$T$1:$T$1267,$A1042,inv!$U$1:$U$1267,'DIAS DE INVENTARIO TAT'!I$1)</f>
        <v>0</v>
      </c>
      <c r="J1042">
        <f>+SUMIFS(inv!$D$1:$D$1267,inv!$A$1:$A$1267,$B1042,inv!$T$1:$T$1267,$A1042,inv!$U$1:$U$1267,'DIAS DE INVENTARIO TAT'!J$1)</f>
        <v>0</v>
      </c>
      <c r="K1042">
        <f>+SUMIFS(inv!$D$1:$D$1267,inv!$A$1:$A$1267,$B1042,inv!$T$1:$T$1267,$A1042,inv!$U$1:$U$1267,'DIAS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+SUMIFS(inv!$D$1:$D$1267,inv!$A$1:$A$1267,$B1043,inv!$T$1:$T$1267,$A1043,inv!$U$1:$U$1267,'DIAS DE INVENTARIO TAT'!E$1)</f>
        <v>0</v>
      </c>
      <c r="F1043">
        <f>+SUMIFS(inv!$D$1:$D$1267,inv!$A$1:$A$1267,$B1043,inv!$T$1:$T$1267,$A1043,inv!$U$1:$U$1267,'DIAS DE INVENTARIO TAT'!F$1)</f>
        <v>0</v>
      </c>
      <c r="G1043">
        <f>+SUMIFS(inv!$D$1:$D$1267,inv!$A$1:$A$1267,$B1043,inv!$T$1:$T$1267,$A1043,inv!$U$1:$U$1267,'DIAS DE INVENTARIO TAT'!G$1)</f>
        <v>0</v>
      </c>
      <c r="H1043">
        <f>+SUMIFS(inv!$D$1:$D$1267,inv!$A$1:$A$1267,$B1043,inv!$T$1:$T$1267,$A1043,inv!$U$1:$U$1267,'DIAS DE INVENTARIO TAT'!H$1)</f>
        <v>0</v>
      </c>
      <c r="I1043">
        <f>+SUMIFS(inv!$D$1:$D$1267,inv!$A$1:$A$1267,$B1043,inv!$T$1:$T$1267,$A1043,inv!$U$1:$U$1267,'DIAS DE INVENTARIO TAT'!I$1)</f>
        <v>0</v>
      </c>
      <c r="J1043">
        <f>+SUMIFS(inv!$D$1:$D$1267,inv!$A$1:$A$1267,$B1043,inv!$T$1:$T$1267,$A1043,inv!$U$1:$U$1267,'DIAS DE INVENTARIO TAT'!J$1)</f>
        <v>0</v>
      </c>
      <c r="K1043">
        <f>+SUMIFS(inv!$D$1:$D$1267,inv!$A$1:$A$1267,$B1043,inv!$T$1:$T$1267,$A1043,inv!$U$1:$U$1267,'DIAS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+SUMIFS(inv!$D$1:$D$1267,inv!$A$1:$A$1267,$B1044,inv!$T$1:$T$1267,$A1044,inv!$U$1:$U$1267,'DIAS DE INVENTARIO TAT'!E$1)</f>
        <v>0</v>
      </c>
      <c r="F1044">
        <f>+SUMIFS(inv!$D$1:$D$1267,inv!$A$1:$A$1267,$B1044,inv!$T$1:$T$1267,$A1044,inv!$U$1:$U$1267,'DIAS DE INVENTARIO TAT'!F$1)</f>
        <v>0</v>
      </c>
      <c r="G1044">
        <f>+SUMIFS(inv!$D$1:$D$1267,inv!$A$1:$A$1267,$B1044,inv!$T$1:$T$1267,$A1044,inv!$U$1:$U$1267,'DIAS DE INVENTARIO TAT'!G$1)</f>
        <v>0</v>
      </c>
      <c r="H1044">
        <f>+SUMIFS(inv!$D$1:$D$1267,inv!$A$1:$A$1267,$B1044,inv!$T$1:$T$1267,$A1044,inv!$U$1:$U$1267,'DIAS DE INVENTARIO TAT'!H$1)</f>
        <v>0</v>
      </c>
      <c r="I1044">
        <f>+SUMIFS(inv!$D$1:$D$1267,inv!$A$1:$A$1267,$B1044,inv!$T$1:$T$1267,$A1044,inv!$U$1:$U$1267,'DIAS DE INVENTARIO TAT'!I$1)</f>
        <v>0</v>
      </c>
      <c r="J1044">
        <f>+SUMIFS(inv!$D$1:$D$1267,inv!$A$1:$A$1267,$B1044,inv!$T$1:$T$1267,$A1044,inv!$U$1:$U$1267,'DIAS DE INVENTARIO TAT'!J$1)</f>
        <v>0</v>
      </c>
      <c r="K1044">
        <f>+SUMIFS(inv!$D$1:$D$1267,inv!$A$1:$A$1267,$B1044,inv!$T$1:$T$1267,$A1044,inv!$U$1:$U$1267,'DIAS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+SUMIFS(inv!$D$1:$D$1267,inv!$A$1:$A$1267,$B1045,inv!$T$1:$T$1267,$A1045,inv!$U$1:$U$1267,'DIAS DE INVENTARIO TAT'!E$1)</f>
        <v>0</v>
      </c>
      <c r="F1045">
        <f>+SUMIFS(inv!$D$1:$D$1267,inv!$A$1:$A$1267,$B1045,inv!$T$1:$T$1267,$A1045,inv!$U$1:$U$1267,'DIAS DE INVENTARIO TAT'!F$1)</f>
        <v>0</v>
      </c>
      <c r="G1045">
        <f>+SUMIFS(inv!$D$1:$D$1267,inv!$A$1:$A$1267,$B1045,inv!$T$1:$T$1267,$A1045,inv!$U$1:$U$1267,'DIAS DE INVENTARIO TAT'!G$1)</f>
        <v>0</v>
      </c>
      <c r="H1045">
        <f>+SUMIFS(inv!$D$1:$D$1267,inv!$A$1:$A$1267,$B1045,inv!$T$1:$T$1267,$A1045,inv!$U$1:$U$1267,'DIAS DE INVENTARIO TAT'!H$1)</f>
        <v>0</v>
      </c>
      <c r="I1045">
        <f>+SUMIFS(inv!$D$1:$D$1267,inv!$A$1:$A$1267,$B1045,inv!$T$1:$T$1267,$A1045,inv!$U$1:$U$1267,'DIAS DE INVENTARIO TAT'!I$1)</f>
        <v>0</v>
      </c>
      <c r="J1045">
        <f>+SUMIFS(inv!$D$1:$D$1267,inv!$A$1:$A$1267,$B1045,inv!$T$1:$T$1267,$A1045,inv!$U$1:$U$1267,'DIAS DE INVENTARIO TAT'!J$1)</f>
        <v>0</v>
      </c>
      <c r="K1045">
        <f>+SUMIFS(inv!$D$1:$D$1267,inv!$A$1:$A$1267,$B1045,inv!$T$1:$T$1267,$A1045,inv!$U$1:$U$1267,'DIAS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+SUMIFS(inv!$D$1:$D$1267,inv!$A$1:$A$1267,$B1046,inv!$T$1:$T$1267,$A1046,inv!$U$1:$U$1267,'DIAS DE INVENTARIO TAT'!E$1)</f>
        <v>0</v>
      </c>
      <c r="F1046">
        <f>+SUMIFS(inv!$D$1:$D$1267,inv!$A$1:$A$1267,$B1046,inv!$T$1:$T$1267,$A1046,inv!$U$1:$U$1267,'DIAS DE INVENTARIO TAT'!F$1)</f>
        <v>0</v>
      </c>
      <c r="G1046">
        <f>+SUMIFS(inv!$D$1:$D$1267,inv!$A$1:$A$1267,$B1046,inv!$T$1:$T$1267,$A1046,inv!$U$1:$U$1267,'DIAS DE INVENTARIO TAT'!G$1)</f>
        <v>0</v>
      </c>
      <c r="H1046">
        <f>+SUMIFS(inv!$D$1:$D$1267,inv!$A$1:$A$1267,$B1046,inv!$T$1:$T$1267,$A1046,inv!$U$1:$U$1267,'DIAS DE INVENTARIO TAT'!H$1)</f>
        <v>0</v>
      </c>
      <c r="I1046">
        <f>+SUMIFS(inv!$D$1:$D$1267,inv!$A$1:$A$1267,$B1046,inv!$T$1:$T$1267,$A1046,inv!$U$1:$U$1267,'DIAS DE INVENTARIO TAT'!I$1)</f>
        <v>0</v>
      </c>
      <c r="J1046">
        <f>+SUMIFS(inv!$D$1:$D$1267,inv!$A$1:$A$1267,$B1046,inv!$T$1:$T$1267,$A1046,inv!$U$1:$U$1267,'DIAS DE INVENTARIO TAT'!J$1)</f>
        <v>0</v>
      </c>
      <c r="K1046">
        <f>+SUMIFS(inv!$D$1:$D$1267,inv!$A$1:$A$1267,$B1046,inv!$T$1:$T$1267,$A1046,inv!$U$1:$U$1267,'DIAS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+SUMIFS(inv!$D$1:$D$1267,inv!$A$1:$A$1267,$B1047,inv!$T$1:$T$1267,$A1047,inv!$U$1:$U$1267,'DIAS DE INVENTARIO TAT'!E$1)</f>
        <v>0</v>
      </c>
      <c r="F1047">
        <f>+SUMIFS(inv!$D$1:$D$1267,inv!$A$1:$A$1267,$B1047,inv!$T$1:$T$1267,$A1047,inv!$U$1:$U$1267,'DIAS DE INVENTARIO TAT'!F$1)</f>
        <v>0</v>
      </c>
      <c r="G1047">
        <f>+SUMIFS(inv!$D$1:$D$1267,inv!$A$1:$A$1267,$B1047,inv!$T$1:$T$1267,$A1047,inv!$U$1:$U$1267,'DIAS DE INVENTARIO TAT'!G$1)</f>
        <v>0</v>
      </c>
      <c r="H1047">
        <f>+SUMIFS(inv!$D$1:$D$1267,inv!$A$1:$A$1267,$B1047,inv!$T$1:$T$1267,$A1047,inv!$U$1:$U$1267,'DIAS DE INVENTARIO TAT'!H$1)</f>
        <v>0</v>
      </c>
      <c r="I1047">
        <f>+SUMIFS(inv!$D$1:$D$1267,inv!$A$1:$A$1267,$B1047,inv!$T$1:$T$1267,$A1047,inv!$U$1:$U$1267,'DIAS DE INVENTARIO TAT'!I$1)</f>
        <v>0</v>
      </c>
      <c r="J1047">
        <f>+SUMIFS(inv!$D$1:$D$1267,inv!$A$1:$A$1267,$B1047,inv!$T$1:$T$1267,$A1047,inv!$U$1:$U$1267,'DIAS DE INVENTARIO TAT'!J$1)</f>
        <v>0</v>
      </c>
      <c r="K1047">
        <f>+SUMIFS(inv!$D$1:$D$1267,inv!$A$1:$A$1267,$B1047,inv!$T$1:$T$1267,$A1047,inv!$U$1:$U$1267,'DIAS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+SUMIFS(inv!$D$1:$D$1267,inv!$A$1:$A$1267,$B1048,inv!$T$1:$T$1267,$A1048,inv!$U$1:$U$1267,'DIAS DE INVENTARIO TAT'!E$1)</f>
        <v>0</v>
      </c>
      <c r="F1048">
        <f>+SUMIFS(inv!$D$1:$D$1267,inv!$A$1:$A$1267,$B1048,inv!$T$1:$T$1267,$A1048,inv!$U$1:$U$1267,'DIAS DE INVENTARIO TAT'!F$1)</f>
        <v>0</v>
      </c>
      <c r="G1048">
        <f>+SUMIFS(inv!$D$1:$D$1267,inv!$A$1:$A$1267,$B1048,inv!$T$1:$T$1267,$A1048,inv!$U$1:$U$1267,'DIAS DE INVENTARIO TAT'!G$1)</f>
        <v>0</v>
      </c>
      <c r="H1048">
        <f>+SUMIFS(inv!$D$1:$D$1267,inv!$A$1:$A$1267,$B1048,inv!$T$1:$T$1267,$A1048,inv!$U$1:$U$1267,'DIAS DE INVENTARIO TAT'!H$1)</f>
        <v>0</v>
      </c>
      <c r="I1048">
        <f>+SUMIFS(inv!$D$1:$D$1267,inv!$A$1:$A$1267,$B1048,inv!$T$1:$T$1267,$A1048,inv!$U$1:$U$1267,'DIAS DE INVENTARIO TAT'!I$1)</f>
        <v>0</v>
      </c>
      <c r="J1048">
        <f>+SUMIFS(inv!$D$1:$D$1267,inv!$A$1:$A$1267,$B1048,inv!$T$1:$T$1267,$A1048,inv!$U$1:$U$1267,'DIAS DE INVENTARIO TAT'!J$1)</f>
        <v>0</v>
      </c>
      <c r="K1048">
        <f>+SUMIFS(inv!$D$1:$D$1267,inv!$A$1:$A$1267,$B1048,inv!$T$1:$T$1267,$A1048,inv!$U$1:$U$1267,'DIAS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+SUMIFS(inv!$D$1:$D$1267,inv!$A$1:$A$1267,$B1049,inv!$T$1:$T$1267,$A1049,inv!$U$1:$U$1267,'DIAS DE INVENTARIO TAT'!E$1)</f>
        <v>0</v>
      </c>
      <c r="F1049">
        <f>+SUMIFS(inv!$D$1:$D$1267,inv!$A$1:$A$1267,$B1049,inv!$T$1:$T$1267,$A1049,inv!$U$1:$U$1267,'DIAS DE INVENTARIO TAT'!F$1)</f>
        <v>0</v>
      </c>
      <c r="G1049">
        <f>+SUMIFS(inv!$D$1:$D$1267,inv!$A$1:$A$1267,$B1049,inv!$T$1:$T$1267,$A1049,inv!$U$1:$U$1267,'DIAS DE INVENTARIO TAT'!G$1)</f>
        <v>0</v>
      </c>
      <c r="H1049">
        <f>+SUMIFS(inv!$D$1:$D$1267,inv!$A$1:$A$1267,$B1049,inv!$T$1:$T$1267,$A1049,inv!$U$1:$U$1267,'DIAS DE INVENTARIO TAT'!H$1)</f>
        <v>0</v>
      </c>
      <c r="I1049">
        <f>+SUMIFS(inv!$D$1:$D$1267,inv!$A$1:$A$1267,$B1049,inv!$T$1:$T$1267,$A1049,inv!$U$1:$U$1267,'DIAS DE INVENTARIO TAT'!I$1)</f>
        <v>0</v>
      </c>
      <c r="J1049">
        <f>+SUMIFS(inv!$D$1:$D$1267,inv!$A$1:$A$1267,$B1049,inv!$T$1:$T$1267,$A1049,inv!$U$1:$U$1267,'DIAS DE INVENTARIO TAT'!J$1)</f>
        <v>0</v>
      </c>
      <c r="K1049">
        <f>+SUMIFS(inv!$D$1:$D$1267,inv!$A$1:$A$1267,$B1049,inv!$T$1:$T$1267,$A1049,inv!$U$1:$U$1267,'DIAS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+SUMIFS(inv!$D$1:$D$1267,inv!$A$1:$A$1267,$B1050,inv!$T$1:$T$1267,$A1050,inv!$U$1:$U$1267,'DIAS DE INVENTARIO TAT'!E$1)</f>
        <v>0</v>
      </c>
      <c r="F1050">
        <f>+SUMIFS(inv!$D$1:$D$1267,inv!$A$1:$A$1267,$B1050,inv!$T$1:$T$1267,$A1050,inv!$U$1:$U$1267,'DIAS DE INVENTARIO TAT'!F$1)</f>
        <v>0</v>
      </c>
      <c r="G1050">
        <f>+SUMIFS(inv!$D$1:$D$1267,inv!$A$1:$A$1267,$B1050,inv!$T$1:$T$1267,$A1050,inv!$U$1:$U$1267,'DIAS DE INVENTARIO TAT'!G$1)</f>
        <v>0</v>
      </c>
      <c r="H1050">
        <f>+SUMIFS(inv!$D$1:$D$1267,inv!$A$1:$A$1267,$B1050,inv!$T$1:$T$1267,$A1050,inv!$U$1:$U$1267,'DIAS DE INVENTARIO TAT'!H$1)</f>
        <v>0</v>
      </c>
      <c r="I1050">
        <f>+SUMIFS(inv!$D$1:$D$1267,inv!$A$1:$A$1267,$B1050,inv!$T$1:$T$1267,$A1050,inv!$U$1:$U$1267,'DIAS DE INVENTARIO TAT'!I$1)</f>
        <v>0</v>
      </c>
      <c r="J1050">
        <f>+SUMIFS(inv!$D$1:$D$1267,inv!$A$1:$A$1267,$B1050,inv!$T$1:$T$1267,$A1050,inv!$U$1:$U$1267,'DIAS DE INVENTARIO TAT'!J$1)</f>
        <v>0</v>
      </c>
      <c r="K1050">
        <f>+SUMIFS(inv!$D$1:$D$1267,inv!$A$1:$A$1267,$B1050,inv!$T$1:$T$1267,$A1050,inv!$U$1:$U$1267,'DIAS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+SUMIFS(inv!$D$1:$D$1267,inv!$A$1:$A$1267,$B1051,inv!$T$1:$T$1267,$A1051,inv!$U$1:$U$1267,'DIAS DE INVENTARIO TAT'!E$1)</f>
        <v>0</v>
      </c>
      <c r="F1051">
        <f>+SUMIFS(inv!$D$1:$D$1267,inv!$A$1:$A$1267,$B1051,inv!$T$1:$T$1267,$A1051,inv!$U$1:$U$1267,'DIAS DE INVENTARIO TAT'!F$1)</f>
        <v>0</v>
      </c>
      <c r="G1051">
        <f>+SUMIFS(inv!$D$1:$D$1267,inv!$A$1:$A$1267,$B1051,inv!$T$1:$T$1267,$A1051,inv!$U$1:$U$1267,'DIAS DE INVENTARIO TAT'!G$1)</f>
        <v>0</v>
      </c>
      <c r="H1051">
        <f>+SUMIFS(inv!$D$1:$D$1267,inv!$A$1:$A$1267,$B1051,inv!$T$1:$T$1267,$A1051,inv!$U$1:$U$1267,'DIAS DE INVENTARIO TAT'!H$1)</f>
        <v>0</v>
      </c>
      <c r="I1051">
        <f>+SUMIFS(inv!$D$1:$D$1267,inv!$A$1:$A$1267,$B1051,inv!$T$1:$T$1267,$A1051,inv!$U$1:$U$1267,'DIAS DE INVENTARIO TAT'!I$1)</f>
        <v>0</v>
      </c>
      <c r="J1051">
        <f>+SUMIFS(inv!$D$1:$D$1267,inv!$A$1:$A$1267,$B1051,inv!$T$1:$T$1267,$A1051,inv!$U$1:$U$1267,'DIAS DE INVENTARIO TAT'!J$1)</f>
        <v>0</v>
      </c>
      <c r="K1051">
        <f>+SUMIFS(inv!$D$1:$D$1267,inv!$A$1:$A$1267,$B1051,inv!$T$1:$T$1267,$A1051,inv!$U$1:$U$1267,'DIAS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+SUMIFS(inv!$D$1:$D$1267,inv!$A$1:$A$1267,$B1052,inv!$T$1:$T$1267,$A1052,inv!$U$1:$U$1267,'DIAS DE INVENTARIO TAT'!E$1)</f>
        <v>0</v>
      </c>
      <c r="F1052">
        <f>+SUMIFS(inv!$D$1:$D$1267,inv!$A$1:$A$1267,$B1052,inv!$T$1:$T$1267,$A1052,inv!$U$1:$U$1267,'DIAS DE INVENTARIO TAT'!F$1)</f>
        <v>0</v>
      </c>
      <c r="G1052">
        <f>+SUMIFS(inv!$D$1:$D$1267,inv!$A$1:$A$1267,$B1052,inv!$T$1:$T$1267,$A1052,inv!$U$1:$U$1267,'DIAS DE INVENTARIO TAT'!G$1)</f>
        <v>0</v>
      </c>
      <c r="H1052">
        <f>+SUMIFS(inv!$D$1:$D$1267,inv!$A$1:$A$1267,$B1052,inv!$T$1:$T$1267,$A1052,inv!$U$1:$U$1267,'DIAS DE INVENTARIO TAT'!H$1)</f>
        <v>0</v>
      </c>
      <c r="I1052">
        <f>+SUMIFS(inv!$D$1:$D$1267,inv!$A$1:$A$1267,$B1052,inv!$T$1:$T$1267,$A1052,inv!$U$1:$U$1267,'DIAS DE INVENTARIO TAT'!I$1)</f>
        <v>0</v>
      </c>
      <c r="J1052">
        <f>+SUMIFS(inv!$D$1:$D$1267,inv!$A$1:$A$1267,$B1052,inv!$T$1:$T$1267,$A1052,inv!$U$1:$U$1267,'DIAS DE INVENTARIO TAT'!J$1)</f>
        <v>0</v>
      </c>
      <c r="K1052">
        <f>+SUMIFS(inv!$D$1:$D$1267,inv!$A$1:$A$1267,$B1052,inv!$T$1:$T$1267,$A1052,inv!$U$1:$U$1267,'DIAS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+SUMIFS(inv!$D$1:$D$1267,inv!$A$1:$A$1267,$B1053,inv!$T$1:$T$1267,$A1053,inv!$U$1:$U$1267,'DIAS DE INVENTARIO TAT'!E$1)</f>
        <v>0</v>
      </c>
      <c r="F1053">
        <f>+SUMIFS(inv!$D$1:$D$1267,inv!$A$1:$A$1267,$B1053,inv!$T$1:$T$1267,$A1053,inv!$U$1:$U$1267,'DIAS DE INVENTARIO TAT'!F$1)</f>
        <v>0</v>
      </c>
      <c r="G1053">
        <f>+SUMIFS(inv!$D$1:$D$1267,inv!$A$1:$A$1267,$B1053,inv!$T$1:$T$1267,$A1053,inv!$U$1:$U$1267,'DIAS DE INVENTARIO TAT'!G$1)</f>
        <v>0</v>
      </c>
      <c r="H1053">
        <f>+SUMIFS(inv!$D$1:$D$1267,inv!$A$1:$A$1267,$B1053,inv!$T$1:$T$1267,$A1053,inv!$U$1:$U$1267,'DIAS DE INVENTARIO TAT'!H$1)</f>
        <v>0</v>
      </c>
      <c r="I1053">
        <f>+SUMIFS(inv!$D$1:$D$1267,inv!$A$1:$A$1267,$B1053,inv!$T$1:$T$1267,$A1053,inv!$U$1:$U$1267,'DIAS DE INVENTARIO TAT'!I$1)</f>
        <v>0</v>
      </c>
      <c r="J1053">
        <f>+SUMIFS(inv!$D$1:$D$1267,inv!$A$1:$A$1267,$B1053,inv!$T$1:$T$1267,$A1053,inv!$U$1:$U$1267,'DIAS DE INVENTARIO TAT'!J$1)</f>
        <v>0</v>
      </c>
      <c r="K1053">
        <f>+SUMIFS(inv!$D$1:$D$1267,inv!$A$1:$A$1267,$B1053,inv!$T$1:$T$1267,$A1053,inv!$U$1:$U$1267,'DIAS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+SUMIFS(inv!$D$1:$D$1267,inv!$A$1:$A$1267,$B1054,inv!$T$1:$T$1267,$A1054,inv!$U$1:$U$1267,'DIAS DE INVENTARIO TAT'!E$1)</f>
        <v>0</v>
      </c>
      <c r="F1054">
        <f>+SUMIFS(inv!$D$1:$D$1267,inv!$A$1:$A$1267,$B1054,inv!$T$1:$T$1267,$A1054,inv!$U$1:$U$1267,'DIAS DE INVENTARIO TAT'!F$1)</f>
        <v>0</v>
      </c>
      <c r="G1054">
        <f>+SUMIFS(inv!$D$1:$D$1267,inv!$A$1:$A$1267,$B1054,inv!$T$1:$T$1267,$A1054,inv!$U$1:$U$1267,'DIAS DE INVENTARIO TAT'!G$1)</f>
        <v>0</v>
      </c>
      <c r="H1054">
        <f>+SUMIFS(inv!$D$1:$D$1267,inv!$A$1:$A$1267,$B1054,inv!$T$1:$T$1267,$A1054,inv!$U$1:$U$1267,'DIAS DE INVENTARIO TAT'!H$1)</f>
        <v>0</v>
      </c>
      <c r="I1054">
        <f>+SUMIFS(inv!$D$1:$D$1267,inv!$A$1:$A$1267,$B1054,inv!$T$1:$T$1267,$A1054,inv!$U$1:$U$1267,'DIAS DE INVENTARIO TAT'!I$1)</f>
        <v>0</v>
      </c>
      <c r="J1054">
        <f>+SUMIFS(inv!$D$1:$D$1267,inv!$A$1:$A$1267,$B1054,inv!$T$1:$T$1267,$A1054,inv!$U$1:$U$1267,'DIAS DE INVENTARIO TAT'!J$1)</f>
        <v>0</v>
      </c>
      <c r="K1054">
        <f>+SUMIFS(inv!$D$1:$D$1267,inv!$A$1:$A$1267,$B1054,inv!$T$1:$T$1267,$A1054,inv!$U$1:$U$1267,'DIAS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+SUMIFS(inv!$D$1:$D$1267,inv!$A$1:$A$1267,$B1055,inv!$T$1:$T$1267,$A1055,inv!$U$1:$U$1267,'DIAS DE INVENTARIO TAT'!E$1)</f>
        <v>0</v>
      </c>
      <c r="F1055">
        <f>+SUMIFS(inv!$D$1:$D$1267,inv!$A$1:$A$1267,$B1055,inv!$T$1:$T$1267,$A1055,inv!$U$1:$U$1267,'DIAS DE INVENTARIO TAT'!F$1)</f>
        <v>0</v>
      </c>
      <c r="G1055">
        <f>+SUMIFS(inv!$D$1:$D$1267,inv!$A$1:$A$1267,$B1055,inv!$T$1:$T$1267,$A1055,inv!$U$1:$U$1267,'DIAS DE INVENTARIO TAT'!G$1)</f>
        <v>0</v>
      </c>
      <c r="H1055">
        <f>+SUMIFS(inv!$D$1:$D$1267,inv!$A$1:$A$1267,$B1055,inv!$T$1:$T$1267,$A1055,inv!$U$1:$U$1267,'DIAS DE INVENTARIO TAT'!H$1)</f>
        <v>0</v>
      </c>
      <c r="I1055">
        <f>+SUMIFS(inv!$D$1:$D$1267,inv!$A$1:$A$1267,$B1055,inv!$T$1:$T$1267,$A1055,inv!$U$1:$U$1267,'DIAS DE INVENTARIO TAT'!I$1)</f>
        <v>0</v>
      </c>
      <c r="J1055">
        <f>+SUMIFS(inv!$D$1:$D$1267,inv!$A$1:$A$1267,$B1055,inv!$T$1:$T$1267,$A1055,inv!$U$1:$U$1267,'DIAS DE INVENTARIO TAT'!J$1)</f>
        <v>0</v>
      </c>
      <c r="K1055">
        <f>+SUMIFS(inv!$D$1:$D$1267,inv!$A$1:$A$1267,$B1055,inv!$T$1:$T$1267,$A1055,inv!$U$1:$U$1267,'DIAS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+SUMIFS(inv!$D$1:$D$1267,inv!$A$1:$A$1267,$B1056,inv!$T$1:$T$1267,$A1056,inv!$U$1:$U$1267,'DIAS DE INVENTARIO TAT'!E$1)</f>
        <v>0</v>
      </c>
      <c r="F1056">
        <f>+SUMIFS(inv!$D$1:$D$1267,inv!$A$1:$A$1267,$B1056,inv!$T$1:$T$1267,$A1056,inv!$U$1:$U$1267,'DIAS DE INVENTARIO TAT'!F$1)</f>
        <v>0</v>
      </c>
      <c r="G1056">
        <f>+SUMIFS(inv!$D$1:$D$1267,inv!$A$1:$A$1267,$B1056,inv!$T$1:$T$1267,$A1056,inv!$U$1:$U$1267,'DIAS DE INVENTARIO TAT'!G$1)</f>
        <v>0</v>
      </c>
      <c r="H1056">
        <f>+SUMIFS(inv!$D$1:$D$1267,inv!$A$1:$A$1267,$B1056,inv!$T$1:$T$1267,$A1056,inv!$U$1:$U$1267,'DIAS DE INVENTARIO TAT'!H$1)</f>
        <v>0</v>
      </c>
      <c r="I1056">
        <f>+SUMIFS(inv!$D$1:$D$1267,inv!$A$1:$A$1267,$B1056,inv!$T$1:$T$1267,$A1056,inv!$U$1:$U$1267,'DIAS DE INVENTARIO TAT'!I$1)</f>
        <v>0</v>
      </c>
      <c r="J1056">
        <f>+SUMIFS(inv!$D$1:$D$1267,inv!$A$1:$A$1267,$B1056,inv!$T$1:$T$1267,$A1056,inv!$U$1:$U$1267,'DIAS DE INVENTARIO TAT'!J$1)</f>
        <v>0</v>
      </c>
      <c r="K1056">
        <f>+SUMIFS(inv!$D$1:$D$1267,inv!$A$1:$A$1267,$B1056,inv!$T$1:$T$1267,$A1056,inv!$U$1:$U$1267,'DIAS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+SUMIFS(inv!$D$1:$D$1267,inv!$A$1:$A$1267,$B1057,inv!$T$1:$T$1267,$A1057,inv!$U$1:$U$1267,'DIAS DE INVENTARIO TAT'!E$1)</f>
        <v>0</v>
      </c>
      <c r="F1057">
        <f>+SUMIFS(inv!$D$1:$D$1267,inv!$A$1:$A$1267,$B1057,inv!$T$1:$T$1267,$A1057,inv!$U$1:$U$1267,'DIAS DE INVENTARIO TAT'!F$1)</f>
        <v>0</v>
      </c>
      <c r="G1057">
        <f>+SUMIFS(inv!$D$1:$D$1267,inv!$A$1:$A$1267,$B1057,inv!$T$1:$T$1267,$A1057,inv!$U$1:$U$1267,'DIAS DE INVENTARIO TAT'!G$1)</f>
        <v>0</v>
      </c>
      <c r="H1057">
        <f>+SUMIFS(inv!$D$1:$D$1267,inv!$A$1:$A$1267,$B1057,inv!$T$1:$T$1267,$A1057,inv!$U$1:$U$1267,'DIAS DE INVENTARIO TAT'!H$1)</f>
        <v>0</v>
      </c>
      <c r="I1057">
        <f>+SUMIFS(inv!$D$1:$D$1267,inv!$A$1:$A$1267,$B1057,inv!$T$1:$T$1267,$A1057,inv!$U$1:$U$1267,'DIAS DE INVENTARIO TAT'!I$1)</f>
        <v>0</v>
      </c>
      <c r="J1057">
        <f>+SUMIFS(inv!$D$1:$D$1267,inv!$A$1:$A$1267,$B1057,inv!$T$1:$T$1267,$A1057,inv!$U$1:$U$1267,'DIAS DE INVENTARIO TAT'!J$1)</f>
        <v>0</v>
      </c>
      <c r="K1057">
        <f>+SUMIFS(inv!$D$1:$D$1267,inv!$A$1:$A$1267,$B1057,inv!$T$1:$T$1267,$A1057,inv!$U$1:$U$1267,'DIAS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+SUMIFS(inv!$D$1:$D$1267,inv!$A$1:$A$1267,$B1058,inv!$T$1:$T$1267,$A1058,inv!$U$1:$U$1267,'DIAS DE INVENTARIO TAT'!E$1)</f>
        <v>0</v>
      </c>
      <c r="F1058">
        <f>+SUMIFS(inv!$D$1:$D$1267,inv!$A$1:$A$1267,$B1058,inv!$T$1:$T$1267,$A1058,inv!$U$1:$U$1267,'DIAS DE INVENTARIO TAT'!F$1)</f>
        <v>0</v>
      </c>
      <c r="G1058">
        <f>+SUMIFS(inv!$D$1:$D$1267,inv!$A$1:$A$1267,$B1058,inv!$T$1:$T$1267,$A1058,inv!$U$1:$U$1267,'DIAS DE INVENTARIO TAT'!G$1)</f>
        <v>0</v>
      </c>
      <c r="H1058">
        <f>+SUMIFS(inv!$D$1:$D$1267,inv!$A$1:$A$1267,$B1058,inv!$T$1:$T$1267,$A1058,inv!$U$1:$U$1267,'DIAS DE INVENTARIO TAT'!H$1)</f>
        <v>0</v>
      </c>
      <c r="I1058">
        <f>+SUMIFS(inv!$D$1:$D$1267,inv!$A$1:$A$1267,$B1058,inv!$T$1:$T$1267,$A1058,inv!$U$1:$U$1267,'DIAS DE INVENTARIO TAT'!I$1)</f>
        <v>0</v>
      </c>
      <c r="J1058">
        <f>+SUMIFS(inv!$D$1:$D$1267,inv!$A$1:$A$1267,$B1058,inv!$T$1:$T$1267,$A1058,inv!$U$1:$U$1267,'DIAS DE INVENTARIO TAT'!J$1)</f>
        <v>0</v>
      </c>
      <c r="K1058">
        <f>+SUMIFS(inv!$D$1:$D$1267,inv!$A$1:$A$1267,$B1058,inv!$T$1:$T$1267,$A1058,inv!$U$1:$U$1267,'DIAS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+SUMIFS(inv!$D$1:$D$1267,inv!$A$1:$A$1267,$B1059,inv!$T$1:$T$1267,$A1059,inv!$U$1:$U$1267,'DIAS DE INVENTARIO TAT'!E$1)</f>
        <v>0</v>
      </c>
      <c r="F1059">
        <f>+SUMIFS(inv!$D$1:$D$1267,inv!$A$1:$A$1267,$B1059,inv!$T$1:$T$1267,$A1059,inv!$U$1:$U$1267,'DIAS DE INVENTARIO TAT'!F$1)</f>
        <v>0</v>
      </c>
      <c r="G1059">
        <f>+SUMIFS(inv!$D$1:$D$1267,inv!$A$1:$A$1267,$B1059,inv!$T$1:$T$1267,$A1059,inv!$U$1:$U$1267,'DIAS DE INVENTARIO TAT'!G$1)</f>
        <v>0</v>
      </c>
      <c r="H1059">
        <f>+SUMIFS(inv!$D$1:$D$1267,inv!$A$1:$A$1267,$B1059,inv!$T$1:$T$1267,$A1059,inv!$U$1:$U$1267,'DIAS DE INVENTARIO TAT'!H$1)</f>
        <v>0</v>
      </c>
      <c r="I1059">
        <f>+SUMIFS(inv!$D$1:$D$1267,inv!$A$1:$A$1267,$B1059,inv!$T$1:$T$1267,$A1059,inv!$U$1:$U$1267,'DIAS DE INVENTARIO TAT'!I$1)</f>
        <v>0</v>
      </c>
      <c r="J1059">
        <f>+SUMIFS(inv!$D$1:$D$1267,inv!$A$1:$A$1267,$B1059,inv!$T$1:$T$1267,$A1059,inv!$U$1:$U$1267,'DIAS DE INVENTARIO TAT'!J$1)</f>
        <v>0</v>
      </c>
      <c r="K1059">
        <f>+SUMIFS(inv!$D$1:$D$1267,inv!$A$1:$A$1267,$B1059,inv!$T$1:$T$1267,$A1059,inv!$U$1:$U$1267,'DIAS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+SUMIFS(inv!$D$1:$D$1267,inv!$A$1:$A$1267,$B1060,inv!$T$1:$T$1267,$A1060,inv!$U$1:$U$1267,'DIAS DE INVENTARIO TAT'!E$1)</f>
        <v>0</v>
      </c>
      <c r="F1060">
        <f>+SUMIFS(inv!$D$1:$D$1267,inv!$A$1:$A$1267,$B1060,inv!$T$1:$T$1267,$A1060,inv!$U$1:$U$1267,'DIAS DE INVENTARIO TAT'!F$1)</f>
        <v>0</v>
      </c>
      <c r="G1060">
        <f>+SUMIFS(inv!$D$1:$D$1267,inv!$A$1:$A$1267,$B1060,inv!$T$1:$T$1267,$A1060,inv!$U$1:$U$1267,'DIAS DE INVENTARIO TAT'!G$1)</f>
        <v>0</v>
      </c>
      <c r="H1060">
        <f>+SUMIFS(inv!$D$1:$D$1267,inv!$A$1:$A$1267,$B1060,inv!$T$1:$T$1267,$A1060,inv!$U$1:$U$1267,'DIAS DE INVENTARIO TAT'!H$1)</f>
        <v>0</v>
      </c>
      <c r="I1060">
        <f>+SUMIFS(inv!$D$1:$D$1267,inv!$A$1:$A$1267,$B1060,inv!$T$1:$T$1267,$A1060,inv!$U$1:$U$1267,'DIAS DE INVENTARIO TAT'!I$1)</f>
        <v>0</v>
      </c>
      <c r="J1060">
        <f>+SUMIFS(inv!$D$1:$D$1267,inv!$A$1:$A$1267,$B1060,inv!$T$1:$T$1267,$A1060,inv!$U$1:$U$1267,'DIAS DE INVENTARIO TAT'!J$1)</f>
        <v>0</v>
      </c>
      <c r="K1060">
        <f>+SUMIFS(inv!$D$1:$D$1267,inv!$A$1:$A$1267,$B1060,inv!$T$1:$T$1267,$A1060,inv!$U$1:$U$1267,'DIAS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+SUMIFS(inv!$D$1:$D$1267,inv!$A$1:$A$1267,$B1061,inv!$T$1:$T$1267,$A1061,inv!$U$1:$U$1267,'DIAS DE INVENTARIO TAT'!E$1)</f>
        <v>0</v>
      </c>
      <c r="F1061">
        <f>+SUMIFS(inv!$D$1:$D$1267,inv!$A$1:$A$1267,$B1061,inv!$T$1:$T$1267,$A1061,inv!$U$1:$U$1267,'DIAS DE INVENTARIO TAT'!F$1)</f>
        <v>0</v>
      </c>
      <c r="G1061">
        <f>+SUMIFS(inv!$D$1:$D$1267,inv!$A$1:$A$1267,$B1061,inv!$T$1:$T$1267,$A1061,inv!$U$1:$U$1267,'DIAS DE INVENTARIO TAT'!G$1)</f>
        <v>0</v>
      </c>
      <c r="H1061">
        <f>+SUMIFS(inv!$D$1:$D$1267,inv!$A$1:$A$1267,$B1061,inv!$T$1:$T$1267,$A1061,inv!$U$1:$U$1267,'DIAS DE INVENTARIO TAT'!H$1)</f>
        <v>0</v>
      </c>
      <c r="I1061">
        <f>+SUMIFS(inv!$D$1:$D$1267,inv!$A$1:$A$1267,$B1061,inv!$T$1:$T$1267,$A1061,inv!$U$1:$U$1267,'DIAS DE INVENTARIO TAT'!I$1)</f>
        <v>0</v>
      </c>
      <c r="J1061">
        <f>+SUMIFS(inv!$D$1:$D$1267,inv!$A$1:$A$1267,$B1061,inv!$T$1:$T$1267,$A1061,inv!$U$1:$U$1267,'DIAS DE INVENTARIO TAT'!J$1)</f>
        <v>0</v>
      </c>
      <c r="K1061">
        <f>+SUMIFS(inv!$D$1:$D$1267,inv!$A$1:$A$1267,$B1061,inv!$T$1:$T$1267,$A1061,inv!$U$1:$U$1267,'DIAS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+SUMIFS(inv!$D$1:$D$1267,inv!$A$1:$A$1267,$B1062,inv!$T$1:$T$1267,$A1062,inv!$U$1:$U$1267,'DIAS DE INVENTARIO TAT'!E$1)</f>
        <v>0</v>
      </c>
      <c r="F1062">
        <f>+SUMIFS(inv!$D$1:$D$1267,inv!$A$1:$A$1267,$B1062,inv!$T$1:$T$1267,$A1062,inv!$U$1:$U$1267,'DIAS DE INVENTARIO TAT'!F$1)</f>
        <v>0</v>
      </c>
      <c r="G1062">
        <f>+SUMIFS(inv!$D$1:$D$1267,inv!$A$1:$A$1267,$B1062,inv!$T$1:$T$1267,$A1062,inv!$U$1:$U$1267,'DIAS DE INVENTARIO TAT'!G$1)</f>
        <v>0</v>
      </c>
      <c r="H1062">
        <f>+SUMIFS(inv!$D$1:$D$1267,inv!$A$1:$A$1267,$B1062,inv!$T$1:$T$1267,$A1062,inv!$U$1:$U$1267,'DIAS DE INVENTARIO TAT'!H$1)</f>
        <v>0</v>
      </c>
      <c r="I1062">
        <f>+SUMIFS(inv!$D$1:$D$1267,inv!$A$1:$A$1267,$B1062,inv!$T$1:$T$1267,$A1062,inv!$U$1:$U$1267,'DIAS DE INVENTARIO TAT'!I$1)</f>
        <v>0</v>
      </c>
      <c r="J1062">
        <f>+SUMIFS(inv!$D$1:$D$1267,inv!$A$1:$A$1267,$B1062,inv!$T$1:$T$1267,$A1062,inv!$U$1:$U$1267,'DIAS DE INVENTARIO TAT'!J$1)</f>
        <v>0</v>
      </c>
      <c r="K1062">
        <f>+SUMIFS(inv!$D$1:$D$1267,inv!$A$1:$A$1267,$B1062,inv!$T$1:$T$1267,$A1062,inv!$U$1:$U$1267,'DIAS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+SUMIFS(inv!$D$1:$D$1267,inv!$A$1:$A$1267,$B1063,inv!$T$1:$T$1267,$A1063,inv!$U$1:$U$1267,'DIAS DE INVENTARIO TAT'!E$1)</f>
        <v>0</v>
      </c>
      <c r="F1063">
        <f>+SUMIFS(inv!$D$1:$D$1267,inv!$A$1:$A$1267,$B1063,inv!$T$1:$T$1267,$A1063,inv!$U$1:$U$1267,'DIAS DE INVENTARIO TAT'!F$1)</f>
        <v>0</v>
      </c>
      <c r="G1063">
        <f>+SUMIFS(inv!$D$1:$D$1267,inv!$A$1:$A$1267,$B1063,inv!$T$1:$T$1267,$A1063,inv!$U$1:$U$1267,'DIAS DE INVENTARIO TAT'!G$1)</f>
        <v>0</v>
      </c>
      <c r="H1063">
        <f>+SUMIFS(inv!$D$1:$D$1267,inv!$A$1:$A$1267,$B1063,inv!$T$1:$T$1267,$A1063,inv!$U$1:$U$1267,'DIAS DE INVENTARIO TAT'!H$1)</f>
        <v>0</v>
      </c>
      <c r="I1063">
        <f>+SUMIFS(inv!$D$1:$D$1267,inv!$A$1:$A$1267,$B1063,inv!$T$1:$T$1267,$A1063,inv!$U$1:$U$1267,'DIAS DE INVENTARIO TAT'!I$1)</f>
        <v>0</v>
      </c>
      <c r="J1063">
        <f>+SUMIFS(inv!$D$1:$D$1267,inv!$A$1:$A$1267,$B1063,inv!$T$1:$T$1267,$A1063,inv!$U$1:$U$1267,'DIAS DE INVENTARIO TAT'!J$1)</f>
        <v>0</v>
      </c>
      <c r="K1063">
        <f>+SUMIFS(inv!$D$1:$D$1267,inv!$A$1:$A$1267,$B1063,inv!$T$1:$T$1267,$A1063,inv!$U$1:$U$1267,'DIAS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+SUMIFS(inv!$D$1:$D$1267,inv!$A$1:$A$1267,$B1064,inv!$T$1:$T$1267,$A1064,inv!$U$1:$U$1267,'DIAS DE INVENTARIO TAT'!E$1)</f>
        <v>0</v>
      </c>
      <c r="F1064">
        <f>+SUMIFS(inv!$D$1:$D$1267,inv!$A$1:$A$1267,$B1064,inv!$T$1:$T$1267,$A1064,inv!$U$1:$U$1267,'DIAS DE INVENTARIO TAT'!F$1)</f>
        <v>0</v>
      </c>
      <c r="G1064">
        <f>+SUMIFS(inv!$D$1:$D$1267,inv!$A$1:$A$1267,$B1064,inv!$T$1:$T$1267,$A1064,inv!$U$1:$U$1267,'DIAS DE INVENTARIO TAT'!G$1)</f>
        <v>0</v>
      </c>
      <c r="H1064">
        <f>+SUMIFS(inv!$D$1:$D$1267,inv!$A$1:$A$1267,$B1064,inv!$T$1:$T$1267,$A1064,inv!$U$1:$U$1267,'DIAS DE INVENTARIO TAT'!H$1)</f>
        <v>0</v>
      </c>
      <c r="I1064">
        <f>+SUMIFS(inv!$D$1:$D$1267,inv!$A$1:$A$1267,$B1064,inv!$T$1:$T$1267,$A1064,inv!$U$1:$U$1267,'DIAS DE INVENTARIO TAT'!I$1)</f>
        <v>0</v>
      </c>
      <c r="J1064">
        <f>+SUMIFS(inv!$D$1:$D$1267,inv!$A$1:$A$1267,$B1064,inv!$T$1:$T$1267,$A1064,inv!$U$1:$U$1267,'DIAS DE INVENTARIO TAT'!J$1)</f>
        <v>0</v>
      </c>
      <c r="K1064">
        <f>+SUMIFS(inv!$D$1:$D$1267,inv!$A$1:$A$1267,$B1064,inv!$T$1:$T$1267,$A1064,inv!$U$1:$U$1267,'DIAS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+SUMIFS(inv!$D$1:$D$1267,inv!$A$1:$A$1267,$B1065,inv!$T$1:$T$1267,$A1065,inv!$U$1:$U$1267,'DIAS DE INVENTARIO TAT'!E$1)</f>
        <v>0</v>
      </c>
      <c r="F1065">
        <f>+SUMIFS(inv!$D$1:$D$1267,inv!$A$1:$A$1267,$B1065,inv!$T$1:$T$1267,$A1065,inv!$U$1:$U$1267,'DIAS DE INVENTARIO TAT'!F$1)</f>
        <v>0</v>
      </c>
      <c r="G1065">
        <f>+SUMIFS(inv!$D$1:$D$1267,inv!$A$1:$A$1267,$B1065,inv!$T$1:$T$1267,$A1065,inv!$U$1:$U$1267,'DIAS DE INVENTARIO TAT'!G$1)</f>
        <v>0</v>
      </c>
      <c r="H1065">
        <f>+SUMIFS(inv!$D$1:$D$1267,inv!$A$1:$A$1267,$B1065,inv!$T$1:$T$1267,$A1065,inv!$U$1:$U$1267,'DIAS DE INVENTARIO TAT'!H$1)</f>
        <v>0</v>
      </c>
      <c r="I1065">
        <f>+SUMIFS(inv!$D$1:$D$1267,inv!$A$1:$A$1267,$B1065,inv!$T$1:$T$1267,$A1065,inv!$U$1:$U$1267,'DIAS DE INVENTARIO TAT'!I$1)</f>
        <v>0</v>
      </c>
      <c r="J1065">
        <f>+SUMIFS(inv!$D$1:$D$1267,inv!$A$1:$A$1267,$B1065,inv!$T$1:$T$1267,$A1065,inv!$U$1:$U$1267,'DIAS DE INVENTARIO TAT'!J$1)</f>
        <v>0</v>
      </c>
      <c r="K1065">
        <f>+SUMIFS(inv!$D$1:$D$1267,inv!$A$1:$A$1267,$B1065,inv!$T$1:$T$1267,$A1065,inv!$U$1:$U$1267,'DIAS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+SUMIFS(inv!$D$1:$D$1267,inv!$A$1:$A$1267,$B1066,inv!$T$1:$T$1267,$A1066,inv!$U$1:$U$1267,'DIAS DE INVENTARIO TAT'!E$1)</f>
        <v>0</v>
      </c>
      <c r="F1066">
        <f>+SUMIFS(inv!$D$1:$D$1267,inv!$A$1:$A$1267,$B1066,inv!$T$1:$T$1267,$A1066,inv!$U$1:$U$1267,'DIAS DE INVENTARIO TAT'!F$1)</f>
        <v>0</v>
      </c>
      <c r="G1066">
        <f>+SUMIFS(inv!$D$1:$D$1267,inv!$A$1:$A$1267,$B1066,inv!$T$1:$T$1267,$A1066,inv!$U$1:$U$1267,'DIAS DE INVENTARIO TAT'!G$1)</f>
        <v>0</v>
      </c>
      <c r="H1066">
        <f>+SUMIFS(inv!$D$1:$D$1267,inv!$A$1:$A$1267,$B1066,inv!$T$1:$T$1267,$A1066,inv!$U$1:$U$1267,'DIAS DE INVENTARIO TAT'!H$1)</f>
        <v>0</v>
      </c>
      <c r="I1066">
        <f>+SUMIFS(inv!$D$1:$D$1267,inv!$A$1:$A$1267,$B1066,inv!$T$1:$T$1267,$A1066,inv!$U$1:$U$1267,'DIAS DE INVENTARIO TAT'!I$1)</f>
        <v>0</v>
      </c>
      <c r="J1066">
        <f>+SUMIFS(inv!$D$1:$D$1267,inv!$A$1:$A$1267,$B1066,inv!$T$1:$T$1267,$A1066,inv!$U$1:$U$1267,'DIAS DE INVENTARIO TAT'!J$1)</f>
        <v>0</v>
      </c>
      <c r="K1066">
        <f>+SUMIFS(inv!$D$1:$D$1267,inv!$A$1:$A$1267,$B1066,inv!$T$1:$T$1267,$A1066,inv!$U$1:$U$1267,'DIAS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+SUMIFS(inv!$D$1:$D$1267,inv!$A$1:$A$1267,$B1067,inv!$T$1:$T$1267,$A1067,inv!$U$1:$U$1267,'DIAS DE INVENTARIO TAT'!E$1)</f>
        <v>0</v>
      </c>
      <c r="F1067">
        <f>+SUMIFS(inv!$D$1:$D$1267,inv!$A$1:$A$1267,$B1067,inv!$T$1:$T$1267,$A1067,inv!$U$1:$U$1267,'DIAS DE INVENTARIO TAT'!F$1)</f>
        <v>0</v>
      </c>
      <c r="G1067">
        <f>+SUMIFS(inv!$D$1:$D$1267,inv!$A$1:$A$1267,$B1067,inv!$T$1:$T$1267,$A1067,inv!$U$1:$U$1267,'DIAS DE INVENTARIO TAT'!G$1)</f>
        <v>0</v>
      </c>
      <c r="H1067">
        <f>+SUMIFS(inv!$D$1:$D$1267,inv!$A$1:$A$1267,$B1067,inv!$T$1:$T$1267,$A1067,inv!$U$1:$U$1267,'DIAS DE INVENTARIO TAT'!H$1)</f>
        <v>0</v>
      </c>
      <c r="I1067">
        <f>+SUMIFS(inv!$D$1:$D$1267,inv!$A$1:$A$1267,$B1067,inv!$T$1:$T$1267,$A1067,inv!$U$1:$U$1267,'DIAS DE INVENTARIO TAT'!I$1)</f>
        <v>0</v>
      </c>
      <c r="J1067">
        <f>+SUMIFS(inv!$D$1:$D$1267,inv!$A$1:$A$1267,$B1067,inv!$T$1:$T$1267,$A1067,inv!$U$1:$U$1267,'DIAS DE INVENTARIO TAT'!J$1)</f>
        <v>0</v>
      </c>
      <c r="K1067">
        <f>+SUMIFS(inv!$D$1:$D$1267,inv!$A$1:$A$1267,$B1067,inv!$T$1:$T$1267,$A1067,inv!$U$1:$U$1267,'DIAS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+SUMIFS(inv!$D$1:$D$1267,inv!$A$1:$A$1267,$B1068,inv!$T$1:$T$1267,$A1068,inv!$U$1:$U$1267,'DIAS DE INVENTARIO TAT'!E$1)</f>
        <v>0</v>
      </c>
      <c r="F1068">
        <f>+SUMIFS(inv!$D$1:$D$1267,inv!$A$1:$A$1267,$B1068,inv!$T$1:$T$1267,$A1068,inv!$U$1:$U$1267,'DIAS DE INVENTARIO TAT'!F$1)</f>
        <v>0</v>
      </c>
      <c r="G1068">
        <f>+SUMIFS(inv!$D$1:$D$1267,inv!$A$1:$A$1267,$B1068,inv!$T$1:$T$1267,$A1068,inv!$U$1:$U$1267,'DIAS DE INVENTARIO TAT'!G$1)</f>
        <v>0</v>
      </c>
      <c r="H1068">
        <f>+SUMIFS(inv!$D$1:$D$1267,inv!$A$1:$A$1267,$B1068,inv!$T$1:$T$1267,$A1068,inv!$U$1:$U$1267,'DIAS DE INVENTARIO TAT'!H$1)</f>
        <v>0</v>
      </c>
      <c r="I1068">
        <f>+SUMIFS(inv!$D$1:$D$1267,inv!$A$1:$A$1267,$B1068,inv!$T$1:$T$1267,$A1068,inv!$U$1:$U$1267,'DIAS DE INVENTARIO TAT'!I$1)</f>
        <v>0</v>
      </c>
      <c r="J1068">
        <f>+SUMIFS(inv!$D$1:$D$1267,inv!$A$1:$A$1267,$B1068,inv!$T$1:$T$1267,$A1068,inv!$U$1:$U$1267,'DIAS DE INVENTARIO TAT'!J$1)</f>
        <v>0</v>
      </c>
      <c r="K1068">
        <f>+SUMIFS(inv!$D$1:$D$1267,inv!$A$1:$A$1267,$B1068,inv!$T$1:$T$1267,$A1068,inv!$U$1:$U$1267,'DIAS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+SUMIFS(inv!$D$1:$D$1267,inv!$A$1:$A$1267,$B1069,inv!$T$1:$T$1267,$A1069,inv!$U$1:$U$1267,'DIAS DE INVENTARIO TAT'!E$1)</f>
        <v>0</v>
      </c>
      <c r="F1069">
        <f>+SUMIFS(inv!$D$1:$D$1267,inv!$A$1:$A$1267,$B1069,inv!$T$1:$T$1267,$A1069,inv!$U$1:$U$1267,'DIAS DE INVENTARIO TAT'!F$1)</f>
        <v>0</v>
      </c>
      <c r="G1069">
        <f>+SUMIFS(inv!$D$1:$D$1267,inv!$A$1:$A$1267,$B1069,inv!$T$1:$T$1267,$A1069,inv!$U$1:$U$1267,'DIAS DE INVENTARIO TAT'!G$1)</f>
        <v>0</v>
      </c>
      <c r="H1069">
        <f>+SUMIFS(inv!$D$1:$D$1267,inv!$A$1:$A$1267,$B1069,inv!$T$1:$T$1267,$A1069,inv!$U$1:$U$1267,'DIAS DE INVENTARIO TAT'!H$1)</f>
        <v>0</v>
      </c>
      <c r="I1069">
        <f>+SUMIFS(inv!$D$1:$D$1267,inv!$A$1:$A$1267,$B1069,inv!$T$1:$T$1267,$A1069,inv!$U$1:$U$1267,'DIAS DE INVENTARIO TAT'!I$1)</f>
        <v>0</v>
      </c>
      <c r="J1069">
        <f>+SUMIFS(inv!$D$1:$D$1267,inv!$A$1:$A$1267,$B1069,inv!$T$1:$T$1267,$A1069,inv!$U$1:$U$1267,'DIAS DE INVENTARIO TAT'!J$1)</f>
        <v>0</v>
      </c>
      <c r="K1069">
        <f>+SUMIFS(inv!$D$1:$D$1267,inv!$A$1:$A$1267,$B1069,inv!$T$1:$T$1267,$A1069,inv!$U$1:$U$1267,'DIAS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+SUMIFS(inv!$D$1:$D$1267,inv!$A$1:$A$1267,$B1070,inv!$T$1:$T$1267,$A1070,inv!$U$1:$U$1267,'DIAS DE INVENTARIO TAT'!E$1)</f>
        <v>0</v>
      </c>
      <c r="F1070">
        <f>+SUMIFS(inv!$D$1:$D$1267,inv!$A$1:$A$1267,$B1070,inv!$T$1:$T$1267,$A1070,inv!$U$1:$U$1267,'DIAS DE INVENTARIO TAT'!F$1)</f>
        <v>0</v>
      </c>
      <c r="G1070">
        <f>+SUMIFS(inv!$D$1:$D$1267,inv!$A$1:$A$1267,$B1070,inv!$T$1:$T$1267,$A1070,inv!$U$1:$U$1267,'DIAS DE INVENTARIO TAT'!G$1)</f>
        <v>0</v>
      </c>
      <c r="H1070">
        <f>+SUMIFS(inv!$D$1:$D$1267,inv!$A$1:$A$1267,$B1070,inv!$T$1:$T$1267,$A1070,inv!$U$1:$U$1267,'DIAS DE INVENTARIO TAT'!H$1)</f>
        <v>0</v>
      </c>
      <c r="I1070">
        <f>+SUMIFS(inv!$D$1:$D$1267,inv!$A$1:$A$1267,$B1070,inv!$T$1:$T$1267,$A1070,inv!$U$1:$U$1267,'DIAS DE INVENTARIO TAT'!I$1)</f>
        <v>0</v>
      </c>
      <c r="J1070">
        <f>+SUMIFS(inv!$D$1:$D$1267,inv!$A$1:$A$1267,$B1070,inv!$T$1:$T$1267,$A1070,inv!$U$1:$U$1267,'DIAS DE INVENTARIO TAT'!J$1)</f>
        <v>0</v>
      </c>
      <c r="K1070">
        <f>+SUMIFS(inv!$D$1:$D$1267,inv!$A$1:$A$1267,$B1070,inv!$T$1:$T$1267,$A1070,inv!$U$1:$U$1267,'DIAS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+SUMIFS(inv!$D$1:$D$1267,inv!$A$1:$A$1267,$B1071,inv!$T$1:$T$1267,$A1071,inv!$U$1:$U$1267,'DIAS DE INVENTARIO TAT'!E$1)</f>
        <v>0</v>
      </c>
      <c r="F1071">
        <f>+SUMIFS(inv!$D$1:$D$1267,inv!$A$1:$A$1267,$B1071,inv!$T$1:$T$1267,$A1071,inv!$U$1:$U$1267,'DIAS DE INVENTARIO TAT'!F$1)</f>
        <v>0</v>
      </c>
      <c r="G1071">
        <f>+SUMIFS(inv!$D$1:$D$1267,inv!$A$1:$A$1267,$B1071,inv!$T$1:$T$1267,$A1071,inv!$U$1:$U$1267,'DIAS DE INVENTARIO TAT'!G$1)</f>
        <v>0</v>
      </c>
      <c r="H1071">
        <f>+SUMIFS(inv!$D$1:$D$1267,inv!$A$1:$A$1267,$B1071,inv!$T$1:$T$1267,$A1071,inv!$U$1:$U$1267,'DIAS DE INVENTARIO TAT'!H$1)</f>
        <v>0</v>
      </c>
      <c r="I1071">
        <f>+SUMIFS(inv!$D$1:$D$1267,inv!$A$1:$A$1267,$B1071,inv!$T$1:$T$1267,$A1071,inv!$U$1:$U$1267,'DIAS DE INVENTARIO TAT'!I$1)</f>
        <v>0</v>
      </c>
      <c r="J1071">
        <f>+SUMIFS(inv!$D$1:$D$1267,inv!$A$1:$A$1267,$B1071,inv!$T$1:$T$1267,$A1071,inv!$U$1:$U$1267,'DIAS DE INVENTARIO TAT'!J$1)</f>
        <v>0</v>
      </c>
      <c r="K1071">
        <f>+SUMIFS(inv!$D$1:$D$1267,inv!$A$1:$A$1267,$B1071,inv!$T$1:$T$1267,$A1071,inv!$U$1:$U$1267,'DIAS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+SUMIFS(inv!$D$1:$D$1267,inv!$A$1:$A$1267,$B1072,inv!$T$1:$T$1267,$A1072,inv!$U$1:$U$1267,'DIAS DE INVENTARIO TAT'!E$1)</f>
        <v>0</v>
      </c>
      <c r="F1072">
        <f>+SUMIFS(inv!$D$1:$D$1267,inv!$A$1:$A$1267,$B1072,inv!$T$1:$T$1267,$A1072,inv!$U$1:$U$1267,'DIAS DE INVENTARIO TAT'!F$1)</f>
        <v>0</v>
      </c>
      <c r="G1072">
        <f>+SUMIFS(inv!$D$1:$D$1267,inv!$A$1:$A$1267,$B1072,inv!$T$1:$T$1267,$A1072,inv!$U$1:$U$1267,'DIAS DE INVENTARIO TAT'!G$1)</f>
        <v>0</v>
      </c>
      <c r="H1072">
        <f>+SUMIFS(inv!$D$1:$D$1267,inv!$A$1:$A$1267,$B1072,inv!$T$1:$T$1267,$A1072,inv!$U$1:$U$1267,'DIAS DE INVENTARIO TAT'!H$1)</f>
        <v>0</v>
      </c>
      <c r="I1072">
        <f>+SUMIFS(inv!$D$1:$D$1267,inv!$A$1:$A$1267,$B1072,inv!$T$1:$T$1267,$A1072,inv!$U$1:$U$1267,'DIAS DE INVENTARIO TAT'!I$1)</f>
        <v>0</v>
      </c>
      <c r="J1072">
        <f>+SUMIFS(inv!$D$1:$D$1267,inv!$A$1:$A$1267,$B1072,inv!$T$1:$T$1267,$A1072,inv!$U$1:$U$1267,'DIAS DE INVENTARIO TAT'!J$1)</f>
        <v>0</v>
      </c>
      <c r="K1072">
        <f>+SUMIFS(inv!$D$1:$D$1267,inv!$A$1:$A$1267,$B1072,inv!$T$1:$T$1267,$A1072,inv!$U$1:$U$1267,'DIAS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+SUMIFS(inv!$D$1:$D$1267,inv!$A$1:$A$1267,$B1073,inv!$T$1:$T$1267,$A1073,inv!$U$1:$U$1267,'DIAS DE INVENTARIO TAT'!E$1)</f>
        <v>0</v>
      </c>
      <c r="F1073">
        <f>+SUMIFS(inv!$D$1:$D$1267,inv!$A$1:$A$1267,$B1073,inv!$T$1:$T$1267,$A1073,inv!$U$1:$U$1267,'DIAS DE INVENTARIO TAT'!F$1)</f>
        <v>0</v>
      </c>
      <c r="G1073">
        <f>+SUMIFS(inv!$D$1:$D$1267,inv!$A$1:$A$1267,$B1073,inv!$T$1:$T$1267,$A1073,inv!$U$1:$U$1267,'DIAS DE INVENTARIO TAT'!G$1)</f>
        <v>0</v>
      </c>
      <c r="H1073">
        <f>+SUMIFS(inv!$D$1:$D$1267,inv!$A$1:$A$1267,$B1073,inv!$T$1:$T$1267,$A1073,inv!$U$1:$U$1267,'DIAS DE INVENTARIO TAT'!H$1)</f>
        <v>0</v>
      </c>
      <c r="I1073">
        <f>+SUMIFS(inv!$D$1:$D$1267,inv!$A$1:$A$1267,$B1073,inv!$T$1:$T$1267,$A1073,inv!$U$1:$U$1267,'DIAS DE INVENTARIO TAT'!I$1)</f>
        <v>0</v>
      </c>
      <c r="J1073">
        <f>+SUMIFS(inv!$D$1:$D$1267,inv!$A$1:$A$1267,$B1073,inv!$T$1:$T$1267,$A1073,inv!$U$1:$U$1267,'DIAS DE INVENTARIO TAT'!J$1)</f>
        <v>0</v>
      </c>
      <c r="K1073">
        <f>+SUMIFS(inv!$D$1:$D$1267,inv!$A$1:$A$1267,$B1073,inv!$T$1:$T$1267,$A1073,inv!$U$1:$U$1267,'DIAS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+SUMIFS(inv!$D$1:$D$1267,inv!$A$1:$A$1267,$B1074,inv!$T$1:$T$1267,$A1074,inv!$U$1:$U$1267,'DIAS DE INVENTARIO TAT'!E$1)</f>
        <v>0</v>
      </c>
      <c r="F1074">
        <f>+SUMIFS(inv!$D$1:$D$1267,inv!$A$1:$A$1267,$B1074,inv!$T$1:$T$1267,$A1074,inv!$U$1:$U$1267,'DIAS DE INVENTARIO TAT'!F$1)</f>
        <v>0</v>
      </c>
      <c r="G1074">
        <f>+SUMIFS(inv!$D$1:$D$1267,inv!$A$1:$A$1267,$B1074,inv!$T$1:$T$1267,$A1074,inv!$U$1:$U$1267,'DIAS DE INVENTARIO TAT'!G$1)</f>
        <v>0</v>
      </c>
      <c r="H1074">
        <f>+SUMIFS(inv!$D$1:$D$1267,inv!$A$1:$A$1267,$B1074,inv!$T$1:$T$1267,$A1074,inv!$U$1:$U$1267,'DIAS DE INVENTARIO TAT'!H$1)</f>
        <v>0</v>
      </c>
      <c r="I1074">
        <f>+SUMIFS(inv!$D$1:$D$1267,inv!$A$1:$A$1267,$B1074,inv!$T$1:$T$1267,$A1074,inv!$U$1:$U$1267,'DIAS DE INVENTARIO TAT'!I$1)</f>
        <v>0</v>
      </c>
      <c r="J1074">
        <f>+SUMIFS(inv!$D$1:$D$1267,inv!$A$1:$A$1267,$B1074,inv!$T$1:$T$1267,$A1074,inv!$U$1:$U$1267,'DIAS DE INVENTARIO TAT'!J$1)</f>
        <v>0</v>
      </c>
      <c r="K1074">
        <f>+SUMIFS(inv!$D$1:$D$1267,inv!$A$1:$A$1267,$B1074,inv!$T$1:$T$1267,$A1074,inv!$U$1:$U$1267,'DIAS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+SUMIFS(inv!$D$1:$D$1267,inv!$A$1:$A$1267,$B1075,inv!$T$1:$T$1267,$A1075,inv!$U$1:$U$1267,'DIAS DE INVENTARIO TAT'!E$1)</f>
        <v>0</v>
      </c>
      <c r="F1075">
        <f>+SUMIFS(inv!$D$1:$D$1267,inv!$A$1:$A$1267,$B1075,inv!$T$1:$T$1267,$A1075,inv!$U$1:$U$1267,'DIAS DE INVENTARIO TAT'!F$1)</f>
        <v>0</v>
      </c>
      <c r="G1075">
        <f>+SUMIFS(inv!$D$1:$D$1267,inv!$A$1:$A$1267,$B1075,inv!$T$1:$T$1267,$A1075,inv!$U$1:$U$1267,'DIAS DE INVENTARIO TAT'!G$1)</f>
        <v>0</v>
      </c>
      <c r="H1075">
        <f>+SUMIFS(inv!$D$1:$D$1267,inv!$A$1:$A$1267,$B1075,inv!$T$1:$T$1267,$A1075,inv!$U$1:$U$1267,'DIAS DE INVENTARIO TAT'!H$1)</f>
        <v>0</v>
      </c>
      <c r="I1075">
        <f>+SUMIFS(inv!$D$1:$D$1267,inv!$A$1:$A$1267,$B1075,inv!$T$1:$T$1267,$A1075,inv!$U$1:$U$1267,'DIAS DE INVENTARIO TAT'!I$1)</f>
        <v>0</v>
      </c>
      <c r="J1075">
        <f>+SUMIFS(inv!$D$1:$D$1267,inv!$A$1:$A$1267,$B1075,inv!$T$1:$T$1267,$A1075,inv!$U$1:$U$1267,'DIAS DE INVENTARIO TAT'!J$1)</f>
        <v>0</v>
      </c>
      <c r="K1075">
        <f>+SUMIFS(inv!$D$1:$D$1267,inv!$A$1:$A$1267,$B1075,inv!$T$1:$T$1267,$A1075,inv!$U$1:$U$1267,'DIAS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+SUMIFS(inv!$D$1:$D$1267,inv!$A$1:$A$1267,$B1076,inv!$T$1:$T$1267,$A1076,inv!$U$1:$U$1267,'DIAS DE INVENTARIO TAT'!E$1)</f>
        <v>0</v>
      </c>
      <c r="F1076">
        <f>+SUMIFS(inv!$D$1:$D$1267,inv!$A$1:$A$1267,$B1076,inv!$T$1:$T$1267,$A1076,inv!$U$1:$U$1267,'DIAS DE INVENTARIO TAT'!F$1)</f>
        <v>0</v>
      </c>
      <c r="G1076">
        <f>+SUMIFS(inv!$D$1:$D$1267,inv!$A$1:$A$1267,$B1076,inv!$T$1:$T$1267,$A1076,inv!$U$1:$U$1267,'DIAS DE INVENTARIO TAT'!G$1)</f>
        <v>0</v>
      </c>
      <c r="H1076">
        <f>+SUMIFS(inv!$D$1:$D$1267,inv!$A$1:$A$1267,$B1076,inv!$T$1:$T$1267,$A1076,inv!$U$1:$U$1267,'DIAS DE INVENTARIO TAT'!H$1)</f>
        <v>0</v>
      </c>
      <c r="I1076">
        <f>+SUMIFS(inv!$D$1:$D$1267,inv!$A$1:$A$1267,$B1076,inv!$T$1:$T$1267,$A1076,inv!$U$1:$U$1267,'DIAS DE INVENTARIO TAT'!I$1)</f>
        <v>0</v>
      </c>
      <c r="J1076">
        <f>+SUMIFS(inv!$D$1:$D$1267,inv!$A$1:$A$1267,$B1076,inv!$T$1:$T$1267,$A1076,inv!$U$1:$U$1267,'DIAS DE INVENTARIO TAT'!J$1)</f>
        <v>0</v>
      </c>
      <c r="K1076">
        <f>+SUMIFS(inv!$D$1:$D$1267,inv!$A$1:$A$1267,$B1076,inv!$T$1:$T$1267,$A1076,inv!$U$1:$U$1267,'DIAS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+SUMIFS(inv!$D$1:$D$1267,inv!$A$1:$A$1267,$B1077,inv!$T$1:$T$1267,$A1077,inv!$U$1:$U$1267,'DIAS DE INVENTARIO TAT'!E$1)</f>
        <v>0</v>
      </c>
      <c r="F1077">
        <f>+SUMIFS(inv!$D$1:$D$1267,inv!$A$1:$A$1267,$B1077,inv!$T$1:$T$1267,$A1077,inv!$U$1:$U$1267,'DIAS DE INVENTARIO TAT'!F$1)</f>
        <v>0</v>
      </c>
      <c r="G1077">
        <f>+SUMIFS(inv!$D$1:$D$1267,inv!$A$1:$A$1267,$B1077,inv!$T$1:$T$1267,$A1077,inv!$U$1:$U$1267,'DIAS DE INVENTARIO TAT'!G$1)</f>
        <v>0</v>
      </c>
      <c r="H1077">
        <f>+SUMIFS(inv!$D$1:$D$1267,inv!$A$1:$A$1267,$B1077,inv!$T$1:$T$1267,$A1077,inv!$U$1:$U$1267,'DIAS DE INVENTARIO TAT'!H$1)</f>
        <v>0</v>
      </c>
      <c r="I1077">
        <f>+SUMIFS(inv!$D$1:$D$1267,inv!$A$1:$A$1267,$B1077,inv!$T$1:$T$1267,$A1077,inv!$U$1:$U$1267,'DIAS DE INVENTARIO TAT'!I$1)</f>
        <v>0</v>
      </c>
      <c r="J1077">
        <f>+SUMIFS(inv!$D$1:$D$1267,inv!$A$1:$A$1267,$B1077,inv!$T$1:$T$1267,$A1077,inv!$U$1:$U$1267,'DIAS DE INVENTARIO TAT'!J$1)</f>
        <v>0</v>
      </c>
      <c r="K1077">
        <f>+SUMIFS(inv!$D$1:$D$1267,inv!$A$1:$A$1267,$B1077,inv!$T$1:$T$1267,$A1077,inv!$U$1:$U$1267,'DIAS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+SUMIFS(inv!$D$1:$D$1267,inv!$A$1:$A$1267,$B1078,inv!$T$1:$T$1267,$A1078,inv!$U$1:$U$1267,'DIAS DE INVENTARIO TAT'!E$1)</f>
        <v>0</v>
      </c>
      <c r="F1078">
        <f>+SUMIFS(inv!$D$1:$D$1267,inv!$A$1:$A$1267,$B1078,inv!$T$1:$T$1267,$A1078,inv!$U$1:$U$1267,'DIAS DE INVENTARIO TAT'!F$1)</f>
        <v>0</v>
      </c>
      <c r="G1078">
        <f>+SUMIFS(inv!$D$1:$D$1267,inv!$A$1:$A$1267,$B1078,inv!$T$1:$T$1267,$A1078,inv!$U$1:$U$1267,'DIAS DE INVENTARIO TAT'!G$1)</f>
        <v>0</v>
      </c>
      <c r="H1078">
        <f>+SUMIFS(inv!$D$1:$D$1267,inv!$A$1:$A$1267,$B1078,inv!$T$1:$T$1267,$A1078,inv!$U$1:$U$1267,'DIAS DE INVENTARIO TAT'!H$1)</f>
        <v>0</v>
      </c>
      <c r="I1078">
        <f>+SUMIFS(inv!$D$1:$D$1267,inv!$A$1:$A$1267,$B1078,inv!$T$1:$T$1267,$A1078,inv!$U$1:$U$1267,'DIAS DE INVENTARIO TAT'!I$1)</f>
        <v>0</v>
      </c>
      <c r="J1078">
        <f>+SUMIFS(inv!$D$1:$D$1267,inv!$A$1:$A$1267,$B1078,inv!$T$1:$T$1267,$A1078,inv!$U$1:$U$1267,'DIAS DE INVENTARIO TAT'!J$1)</f>
        <v>0</v>
      </c>
      <c r="K1078">
        <f>+SUMIFS(inv!$D$1:$D$1267,inv!$A$1:$A$1267,$B1078,inv!$T$1:$T$1267,$A1078,inv!$U$1:$U$1267,'DIAS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+SUMIFS(inv!$D$1:$D$1267,inv!$A$1:$A$1267,$B1079,inv!$T$1:$T$1267,$A1079,inv!$U$1:$U$1267,'DIAS DE INVENTARIO TAT'!E$1)</f>
        <v>0</v>
      </c>
      <c r="F1079">
        <f>+SUMIFS(inv!$D$1:$D$1267,inv!$A$1:$A$1267,$B1079,inv!$T$1:$T$1267,$A1079,inv!$U$1:$U$1267,'DIAS DE INVENTARIO TAT'!F$1)</f>
        <v>0</v>
      </c>
      <c r="G1079">
        <f>+SUMIFS(inv!$D$1:$D$1267,inv!$A$1:$A$1267,$B1079,inv!$T$1:$T$1267,$A1079,inv!$U$1:$U$1267,'DIAS DE INVENTARIO TAT'!G$1)</f>
        <v>0</v>
      </c>
      <c r="H1079">
        <f>+SUMIFS(inv!$D$1:$D$1267,inv!$A$1:$A$1267,$B1079,inv!$T$1:$T$1267,$A1079,inv!$U$1:$U$1267,'DIAS DE INVENTARIO TAT'!H$1)</f>
        <v>0</v>
      </c>
      <c r="I1079">
        <f>+SUMIFS(inv!$D$1:$D$1267,inv!$A$1:$A$1267,$B1079,inv!$T$1:$T$1267,$A1079,inv!$U$1:$U$1267,'DIAS DE INVENTARIO TAT'!I$1)</f>
        <v>0</v>
      </c>
      <c r="J1079">
        <f>+SUMIFS(inv!$D$1:$D$1267,inv!$A$1:$A$1267,$B1079,inv!$T$1:$T$1267,$A1079,inv!$U$1:$U$1267,'DIAS DE INVENTARIO TAT'!J$1)</f>
        <v>0</v>
      </c>
      <c r="K1079">
        <f>+SUMIFS(inv!$D$1:$D$1267,inv!$A$1:$A$1267,$B1079,inv!$T$1:$T$1267,$A1079,inv!$U$1:$U$1267,'DIAS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+SUMIFS(inv!$D$1:$D$1267,inv!$A$1:$A$1267,$B1080,inv!$T$1:$T$1267,$A1080,inv!$U$1:$U$1267,'DIAS DE INVENTARIO TAT'!E$1)</f>
        <v>0</v>
      </c>
      <c r="F1080">
        <f>+SUMIFS(inv!$D$1:$D$1267,inv!$A$1:$A$1267,$B1080,inv!$T$1:$T$1267,$A1080,inv!$U$1:$U$1267,'DIAS DE INVENTARIO TAT'!F$1)</f>
        <v>0</v>
      </c>
      <c r="G1080">
        <f>+SUMIFS(inv!$D$1:$D$1267,inv!$A$1:$A$1267,$B1080,inv!$T$1:$T$1267,$A1080,inv!$U$1:$U$1267,'DIAS DE INVENTARIO TAT'!G$1)</f>
        <v>0</v>
      </c>
      <c r="H1080">
        <f>+SUMIFS(inv!$D$1:$D$1267,inv!$A$1:$A$1267,$B1080,inv!$T$1:$T$1267,$A1080,inv!$U$1:$U$1267,'DIAS DE INVENTARIO TAT'!H$1)</f>
        <v>0</v>
      </c>
      <c r="I1080">
        <f>+SUMIFS(inv!$D$1:$D$1267,inv!$A$1:$A$1267,$B1080,inv!$T$1:$T$1267,$A1080,inv!$U$1:$U$1267,'DIAS DE INVENTARIO TAT'!I$1)</f>
        <v>0</v>
      </c>
      <c r="J1080">
        <f>+SUMIFS(inv!$D$1:$D$1267,inv!$A$1:$A$1267,$B1080,inv!$T$1:$T$1267,$A1080,inv!$U$1:$U$1267,'DIAS DE INVENTARIO TAT'!J$1)</f>
        <v>0</v>
      </c>
      <c r="K1080">
        <f>+SUMIFS(inv!$D$1:$D$1267,inv!$A$1:$A$1267,$B1080,inv!$T$1:$T$1267,$A1080,inv!$U$1:$U$1267,'DIAS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+SUMIFS(inv!$D$1:$D$1267,inv!$A$1:$A$1267,$B1081,inv!$T$1:$T$1267,$A1081,inv!$U$1:$U$1267,'DIAS DE INVENTARIO TAT'!E$1)</f>
        <v>0</v>
      </c>
      <c r="F1081">
        <f>+SUMIFS(inv!$D$1:$D$1267,inv!$A$1:$A$1267,$B1081,inv!$T$1:$T$1267,$A1081,inv!$U$1:$U$1267,'DIAS DE INVENTARIO TAT'!F$1)</f>
        <v>0</v>
      </c>
      <c r="G1081">
        <f>+SUMIFS(inv!$D$1:$D$1267,inv!$A$1:$A$1267,$B1081,inv!$T$1:$T$1267,$A1081,inv!$U$1:$U$1267,'DIAS DE INVENTARIO TAT'!G$1)</f>
        <v>0</v>
      </c>
      <c r="H1081">
        <f>+SUMIFS(inv!$D$1:$D$1267,inv!$A$1:$A$1267,$B1081,inv!$T$1:$T$1267,$A1081,inv!$U$1:$U$1267,'DIAS DE INVENTARIO TAT'!H$1)</f>
        <v>0</v>
      </c>
      <c r="I1081">
        <f>+SUMIFS(inv!$D$1:$D$1267,inv!$A$1:$A$1267,$B1081,inv!$T$1:$T$1267,$A1081,inv!$U$1:$U$1267,'DIAS DE INVENTARIO TAT'!I$1)</f>
        <v>0</v>
      </c>
      <c r="J1081">
        <f>+SUMIFS(inv!$D$1:$D$1267,inv!$A$1:$A$1267,$B1081,inv!$T$1:$T$1267,$A1081,inv!$U$1:$U$1267,'DIAS DE INVENTARIO TAT'!J$1)</f>
        <v>0</v>
      </c>
      <c r="K1081">
        <f>+SUMIFS(inv!$D$1:$D$1267,inv!$A$1:$A$1267,$B1081,inv!$T$1:$T$1267,$A1081,inv!$U$1:$U$1267,'DIAS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+SUMIFS(inv!$D$1:$D$1267,inv!$A$1:$A$1267,$B1082,inv!$T$1:$T$1267,$A1082,inv!$U$1:$U$1267,'DIAS DE INVENTARIO TAT'!E$1)</f>
        <v>0</v>
      </c>
      <c r="F1082">
        <f>+SUMIFS(inv!$D$1:$D$1267,inv!$A$1:$A$1267,$B1082,inv!$T$1:$T$1267,$A1082,inv!$U$1:$U$1267,'DIAS DE INVENTARIO TAT'!F$1)</f>
        <v>0</v>
      </c>
      <c r="G1082">
        <f>+SUMIFS(inv!$D$1:$D$1267,inv!$A$1:$A$1267,$B1082,inv!$T$1:$T$1267,$A1082,inv!$U$1:$U$1267,'DIAS DE INVENTARIO TAT'!G$1)</f>
        <v>0</v>
      </c>
      <c r="H1082">
        <f>+SUMIFS(inv!$D$1:$D$1267,inv!$A$1:$A$1267,$B1082,inv!$T$1:$T$1267,$A1082,inv!$U$1:$U$1267,'DIAS DE INVENTARIO TAT'!H$1)</f>
        <v>0</v>
      </c>
      <c r="I1082">
        <f>+SUMIFS(inv!$D$1:$D$1267,inv!$A$1:$A$1267,$B1082,inv!$T$1:$T$1267,$A1082,inv!$U$1:$U$1267,'DIAS DE INVENTARIO TAT'!I$1)</f>
        <v>0</v>
      </c>
      <c r="J1082">
        <f>+SUMIFS(inv!$D$1:$D$1267,inv!$A$1:$A$1267,$B1082,inv!$T$1:$T$1267,$A1082,inv!$U$1:$U$1267,'DIAS DE INVENTARIO TAT'!J$1)</f>
        <v>0</v>
      </c>
      <c r="K1082">
        <f>+SUMIFS(inv!$D$1:$D$1267,inv!$A$1:$A$1267,$B1082,inv!$T$1:$T$1267,$A1082,inv!$U$1:$U$1267,'DIAS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+SUMIFS(inv!$D$1:$D$1267,inv!$A$1:$A$1267,$B1083,inv!$T$1:$T$1267,$A1083,inv!$U$1:$U$1267,'DIAS DE INVENTARIO TAT'!E$1)</f>
        <v>0</v>
      </c>
      <c r="F1083">
        <f>+SUMIFS(inv!$D$1:$D$1267,inv!$A$1:$A$1267,$B1083,inv!$T$1:$T$1267,$A1083,inv!$U$1:$U$1267,'DIAS DE INVENTARIO TAT'!F$1)</f>
        <v>0</v>
      </c>
      <c r="G1083">
        <f>+SUMIFS(inv!$D$1:$D$1267,inv!$A$1:$A$1267,$B1083,inv!$T$1:$T$1267,$A1083,inv!$U$1:$U$1267,'DIAS DE INVENTARIO TAT'!G$1)</f>
        <v>0</v>
      </c>
      <c r="H1083">
        <f>+SUMIFS(inv!$D$1:$D$1267,inv!$A$1:$A$1267,$B1083,inv!$T$1:$T$1267,$A1083,inv!$U$1:$U$1267,'DIAS DE INVENTARIO TAT'!H$1)</f>
        <v>0</v>
      </c>
      <c r="I1083">
        <f>+SUMIFS(inv!$D$1:$D$1267,inv!$A$1:$A$1267,$B1083,inv!$T$1:$T$1267,$A1083,inv!$U$1:$U$1267,'DIAS DE INVENTARIO TAT'!I$1)</f>
        <v>0</v>
      </c>
      <c r="J1083">
        <f>+SUMIFS(inv!$D$1:$D$1267,inv!$A$1:$A$1267,$B1083,inv!$T$1:$T$1267,$A1083,inv!$U$1:$U$1267,'DIAS DE INVENTARIO TAT'!J$1)</f>
        <v>0</v>
      </c>
      <c r="K1083">
        <f>+SUMIFS(inv!$D$1:$D$1267,inv!$A$1:$A$1267,$B1083,inv!$T$1:$T$1267,$A1083,inv!$U$1:$U$1267,'DIAS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+SUMIFS(inv!$D$1:$D$1267,inv!$A$1:$A$1267,$B1084,inv!$T$1:$T$1267,$A1084,inv!$U$1:$U$1267,'DIAS DE INVENTARIO TAT'!E$1)</f>
        <v>0</v>
      </c>
      <c r="F1084">
        <f>+SUMIFS(inv!$D$1:$D$1267,inv!$A$1:$A$1267,$B1084,inv!$T$1:$T$1267,$A1084,inv!$U$1:$U$1267,'DIAS DE INVENTARIO TAT'!F$1)</f>
        <v>0</v>
      </c>
      <c r="G1084">
        <f>+SUMIFS(inv!$D$1:$D$1267,inv!$A$1:$A$1267,$B1084,inv!$T$1:$T$1267,$A1084,inv!$U$1:$U$1267,'DIAS DE INVENTARIO TAT'!G$1)</f>
        <v>0</v>
      </c>
      <c r="H1084">
        <f>+SUMIFS(inv!$D$1:$D$1267,inv!$A$1:$A$1267,$B1084,inv!$T$1:$T$1267,$A1084,inv!$U$1:$U$1267,'DIAS DE INVENTARIO TAT'!H$1)</f>
        <v>0</v>
      </c>
      <c r="I1084">
        <f>+SUMIFS(inv!$D$1:$D$1267,inv!$A$1:$A$1267,$B1084,inv!$T$1:$T$1267,$A1084,inv!$U$1:$U$1267,'DIAS DE INVENTARIO TAT'!I$1)</f>
        <v>0</v>
      </c>
      <c r="J1084">
        <f>+SUMIFS(inv!$D$1:$D$1267,inv!$A$1:$A$1267,$B1084,inv!$T$1:$T$1267,$A1084,inv!$U$1:$U$1267,'DIAS DE INVENTARIO TAT'!J$1)</f>
        <v>0</v>
      </c>
      <c r="K1084">
        <f>+SUMIFS(inv!$D$1:$D$1267,inv!$A$1:$A$1267,$B1084,inv!$T$1:$T$1267,$A1084,inv!$U$1:$U$1267,'DIAS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+SUMIFS(inv!$D$1:$D$1267,inv!$A$1:$A$1267,$B1085,inv!$T$1:$T$1267,$A1085,inv!$U$1:$U$1267,'DIAS DE INVENTARIO TAT'!E$1)</f>
        <v>0</v>
      </c>
      <c r="F1085">
        <f>+SUMIFS(inv!$D$1:$D$1267,inv!$A$1:$A$1267,$B1085,inv!$T$1:$T$1267,$A1085,inv!$U$1:$U$1267,'DIAS DE INVENTARIO TAT'!F$1)</f>
        <v>0</v>
      </c>
      <c r="G1085">
        <f>+SUMIFS(inv!$D$1:$D$1267,inv!$A$1:$A$1267,$B1085,inv!$T$1:$T$1267,$A1085,inv!$U$1:$U$1267,'DIAS DE INVENTARIO TAT'!G$1)</f>
        <v>0</v>
      </c>
      <c r="H1085">
        <f>+SUMIFS(inv!$D$1:$D$1267,inv!$A$1:$A$1267,$B1085,inv!$T$1:$T$1267,$A1085,inv!$U$1:$U$1267,'DIAS DE INVENTARIO TAT'!H$1)</f>
        <v>0</v>
      </c>
      <c r="I1085">
        <f>+SUMIFS(inv!$D$1:$D$1267,inv!$A$1:$A$1267,$B1085,inv!$T$1:$T$1267,$A1085,inv!$U$1:$U$1267,'DIAS DE INVENTARIO TAT'!I$1)</f>
        <v>0</v>
      </c>
      <c r="J1085">
        <f>+SUMIFS(inv!$D$1:$D$1267,inv!$A$1:$A$1267,$B1085,inv!$T$1:$T$1267,$A1085,inv!$U$1:$U$1267,'DIAS DE INVENTARIO TAT'!J$1)</f>
        <v>0</v>
      </c>
      <c r="K1085">
        <f>+SUMIFS(inv!$D$1:$D$1267,inv!$A$1:$A$1267,$B1085,inv!$T$1:$T$1267,$A1085,inv!$U$1:$U$1267,'DIAS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+SUMIFS(inv!$D$1:$D$1267,inv!$A$1:$A$1267,$B1086,inv!$T$1:$T$1267,$A1086,inv!$U$1:$U$1267,'DIAS DE INVENTARIO TAT'!E$1)</f>
        <v>0</v>
      </c>
      <c r="F1086">
        <f>+SUMIFS(inv!$D$1:$D$1267,inv!$A$1:$A$1267,$B1086,inv!$T$1:$T$1267,$A1086,inv!$U$1:$U$1267,'DIAS DE INVENTARIO TAT'!F$1)</f>
        <v>0</v>
      </c>
      <c r="G1086">
        <f>+SUMIFS(inv!$D$1:$D$1267,inv!$A$1:$A$1267,$B1086,inv!$T$1:$T$1267,$A1086,inv!$U$1:$U$1267,'DIAS DE INVENTARIO TAT'!G$1)</f>
        <v>0</v>
      </c>
      <c r="H1086">
        <f>+SUMIFS(inv!$D$1:$D$1267,inv!$A$1:$A$1267,$B1086,inv!$T$1:$T$1267,$A1086,inv!$U$1:$U$1267,'DIAS DE INVENTARIO TAT'!H$1)</f>
        <v>0</v>
      </c>
      <c r="I1086">
        <f>+SUMIFS(inv!$D$1:$D$1267,inv!$A$1:$A$1267,$B1086,inv!$T$1:$T$1267,$A1086,inv!$U$1:$U$1267,'DIAS DE INVENTARIO TAT'!I$1)</f>
        <v>0</v>
      </c>
      <c r="J1086">
        <f>+SUMIFS(inv!$D$1:$D$1267,inv!$A$1:$A$1267,$B1086,inv!$T$1:$T$1267,$A1086,inv!$U$1:$U$1267,'DIAS DE INVENTARIO TAT'!J$1)</f>
        <v>0</v>
      </c>
      <c r="K1086">
        <f>+SUMIFS(inv!$D$1:$D$1267,inv!$A$1:$A$1267,$B1086,inv!$T$1:$T$1267,$A1086,inv!$U$1:$U$1267,'DIAS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+SUMIFS(inv!$D$1:$D$1267,inv!$A$1:$A$1267,$B1087,inv!$T$1:$T$1267,$A1087,inv!$U$1:$U$1267,'DIAS DE INVENTARIO TAT'!E$1)</f>
        <v>0</v>
      </c>
      <c r="F1087">
        <f>+SUMIFS(inv!$D$1:$D$1267,inv!$A$1:$A$1267,$B1087,inv!$T$1:$T$1267,$A1087,inv!$U$1:$U$1267,'DIAS DE INVENTARIO TAT'!F$1)</f>
        <v>0</v>
      </c>
      <c r="G1087">
        <f>+SUMIFS(inv!$D$1:$D$1267,inv!$A$1:$A$1267,$B1087,inv!$T$1:$T$1267,$A1087,inv!$U$1:$U$1267,'DIAS DE INVENTARIO TAT'!G$1)</f>
        <v>0</v>
      </c>
      <c r="H1087">
        <f>+SUMIFS(inv!$D$1:$D$1267,inv!$A$1:$A$1267,$B1087,inv!$T$1:$T$1267,$A1087,inv!$U$1:$U$1267,'DIAS DE INVENTARIO TAT'!H$1)</f>
        <v>0</v>
      </c>
      <c r="I1087">
        <f>+SUMIFS(inv!$D$1:$D$1267,inv!$A$1:$A$1267,$B1087,inv!$T$1:$T$1267,$A1087,inv!$U$1:$U$1267,'DIAS DE INVENTARIO TAT'!I$1)</f>
        <v>0</v>
      </c>
      <c r="J1087">
        <f>+SUMIFS(inv!$D$1:$D$1267,inv!$A$1:$A$1267,$B1087,inv!$T$1:$T$1267,$A1087,inv!$U$1:$U$1267,'DIAS DE INVENTARIO TAT'!J$1)</f>
        <v>0</v>
      </c>
      <c r="K1087">
        <f>+SUMIFS(inv!$D$1:$D$1267,inv!$A$1:$A$1267,$B1087,inv!$T$1:$T$1267,$A1087,inv!$U$1:$U$1267,'DIAS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+SUMIFS(inv!$D$1:$D$1267,inv!$A$1:$A$1267,$B1088,inv!$T$1:$T$1267,$A1088,inv!$U$1:$U$1267,'DIAS DE INVENTARIO TAT'!E$1)</f>
        <v>0</v>
      </c>
      <c r="F1088">
        <f>+SUMIFS(inv!$D$1:$D$1267,inv!$A$1:$A$1267,$B1088,inv!$T$1:$T$1267,$A1088,inv!$U$1:$U$1267,'DIAS DE INVENTARIO TAT'!F$1)</f>
        <v>0</v>
      </c>
      <c r="G1088">
        <f>+SUMIFS(inv!$D$1:$D$1267,inv!$A$1:$A$1267,$B1088,inv!$T$1:$T$1267,$A1088,inv!$U$1:$U$1267,'DIAS DE INVENTARIO TAT'!G$1)</f>
        <v>0</v>
      </c>
      <c r="H1088">
        <f>+SUMIFS(inv!$D$1:$D$1267,inv!$A$1:$A$1267,$B1088,inv!$T$1:$T$1267,$A1088,inv!$U$1:$U$1267,'DIAS DE INVENTARIO TAT'!H$1)</f>
        <v>0</v>
      </c>
      <c r="I1088">
        <f>+SUMIFS(inv!$D$1:$D$1267,inv!$A$1:$A$1267,$B1088,inv!$T$1:$T$1267,$A1088,inv!$U$1:$U$1267,'DIAS DE INVENTARIO TAT'!I$1)</f>
        <v>0</v>
      </c>
      <c r="J1088">
        <f>+SUMIFS(inv!$D$1:$D$1267,inv!$A$1:$A$1267,$B1088,inv!$T$1:$T$1267,$A1088,inv!$U$1:$U$1267,'DIAS DE INVENTARIO TAT'!J$1)</f>
        <v>0</v>
      </c>
      <c r="K1088">
        <f>+SUMIFS(inv!$D$1:$D$1267,inv!$A$1:$A$1267,$B1088,inv!$T$1:$T$1267,$A1088,inv!$U$1:$U$1267,'DIAS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+SUMIFS(inv!$D$1:$D$1267,inv!$A$1:$A$1267,$B1089,inv!$T$1:$T$1267,$A1089,inv!$U$1:$U$1267,'DIAS DE INVENTARIO TAT'!E$1)</f>
        <v>0</v>
      </c>
      <c r="F1089">
        <f>+SUMIFS(inv!$D$1:$D$1267,inv!$A$1:$A$1267,$B1089,inv!$T$1:$T$1267,$A1089,inv!$U$1:$U$1267,'DIAS DE INVENTARIO TAT'!F$1)</f>
        <v>0</v>
      </c>
      <c r="G1089">
        <f>+SUMIFS(inv!$D$1:$D$1267,inv!$A$1:$A$1267,$B1089,inv!$T$1:$T$1267,$A1089,inv!$U$1:$U$1267,'DIAS DE INVENTARIO TAT'!G$1)</f>
        <v>0</v>
      </c>
      <c r="H1089">
        <f>+SUMIFS(inv!$D$1:$D$1267,inv!$A$1:$A$1267,$B1089,inv!$T$1:$T$1267,$A1089,inv!$U$1:$U$1267,'DIAS DE INVENTARIO TAT'!H$1)</f>
        <v>0</v>
      </c>
      <c r="I1089">
        <f>+SUMIFS(inv!$D$1:$D$1267,inv!$A$1:$A$1267,$B1089,inv!$T$1:$T$1267,$A1089,inv!$U$1:$U$1267,'DIAS DE INVENTARIO TAT'!I$1)</f>
        <v>0</v>
      </c>
      <c r="J1089">
        <f>+SUMIFS(inv!$D$1:$D$1267,inv!$A$1:$A$1267,$B1089,inv!$T$1:$T$1267,$A1089,inv!$U$1:$U$1267,'DIAS DE INVENTARIO TAT'!J$1)</f>
        <v>0</v>
      </c>
      <c r="K1089">
        <f>+SUMIFS(inv!$D$1:$D$1267,inv!$A$1:$A$1267,$B1089,inv!$T$1:$T$1267,$A1089,inv!$U$1:$U$1267,'DIAS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+SUMIFS(inv!$D$1:$D$1267,inv!$A$1:$A$1267,$B1090,inv!$T$1:$T$1267,$A1090,inv!$U$1:$U$1267,'DIAS DE INVENTARIO TAT'!E$1)</f>
        <v>0</v>
      </c>
      <c r="F1090">
        <f>+SUMIFS(inv!$D$1:$D$1267,inv!$A$1:$A$1267,$B1090,inv!$T$1:$T$1267,$A1090,inv!$U$1:$U$1267,'DIAS DE INVENTARIO TAT'!F$1)</f>
        <v>0</v>
      </c>
      <c r="G1090">
        <f>+SUMIFS(inv!$D$1:$D$1267,inv!$A$1:$A$1267,$B1090,inv!$T$1:$T$1267,$A1090,inv!$U$1:$U$1267,'DIAS DE INVENTARIO TAT'!G$1)</f>
        <v>0</v>
      </c>
      <c r="H1090">
        <f>+SUMIFS(inv!$D$1:$D$1267,inv!$A$1:$A$1267,$B1090,inv!$T$1:$T$1267,$A1090,inv!$U$1:$U$1267,'DIAS DE INVENTARIO TAT'!H$1)</f>
        <v>0</v>
      </c>
      <c r="I1090">
        <f>+SUMIFS(inv!$D$1:$D$1267,inv!$A$1:$A$1267,$B1090,inv!$T$1:$T$1267,$A1090,inv!$U$1:$U$1267,'DIAS DE INVENTARIO TAT'!I$1)</f>
        <v>0</v>
      </c>
      <c r="J1090">
        <f>+SUMIFS(inv!$D$1:$D$1267,inv!$A$1:$A$1267,$B1090,inv!$T$1:$T$1267,$A1090,inv!$U$1:$U$1267,'DIAS DE INVENTARIO TAT'!J$1)</f>
        <v>0</v>
      </c>
      <c r="K1090">
        <f>+SUMIFS(inv!$D$1:$D$1267,inv!$A$1:$A$1267,$B1090,inv!$T$1:$T$1267,$A1090,inv!$U$1:$U$1267,'DIAS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+SUMIFS(inv!$D$1:$D$1267,inv!$A$1:$A$1267,$B1091,inv!$T$1:$T$1267,$A1091,inv!$U$1:$U$1267,'DIAS DE INVENTARIO TAT'!E$1)</f>
        <v>0</v>
      </c>
      <c r="F1091">
        <f>+SUMIFS(inv!$D$1:$D$1267,inv!$A$1:$A$1267,$B1091,inv!$T$1:$T$1267,$A1091,inv!$U$1:$U$1267,'DIAS DE INVENTARIO TAT'!F$1)</f>
        <v>0</v>
      </c>
      <c r="G1091">
        <f>+SUMIFS(inv!$D$1:$D$1267,inv!$A$1:$A$1267,$B1091,inv!$T$1:$T$1267,$A1091,inv!$U$1:$U$1267,'DIAS DE INVENTARIO TAT'!G$1)</f>
        <v>0</v>
      </c>
      <c r="H1091">
        <f>+SUMIFS(inv!$D$1:$D$1267,inv!$A$1:$A$1267,$B1091,inv!$T$1:$T$1267,$A1091,inv!$U$1:$U$1267,'DIAS DE INVENTARIO TAT'!H$1)</f>
        <v>0</v>
      </c>
      <c r="I1091">
        <f>+SUMIFS(inv!$D$1:$D$1267,inv!$A$1:$A$1267,$B1091,inv!$T$1:$T$1267,$A1091,inv!$U$1:$U$1267,'DIAS DE INVENTARIO TAT'!I$1)</f>
        <v>0</v>
      </c>
      <c r="J1091">
        <f>+SUMIFS(inv!$D$1:$D$1267,inv!$A$1:$A$1267,$B1091,inv!$T$1:$T$1267,$A1091,inv!$U$1:$U$1267,'DIAS DE INVENTARIO TAT'!J$1)</f>
        <v>0</v>
      </c>
      <c r="K1091">
        <f>+SUMIFS(inv!$D$1:$D$1267,inv!$A$1:$A$1267,$B1091,inv!$T$1:$T$1267,$A1091,inv!$U$1:$U$1267,'DIAS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+SUMIFS(inv!$D$1:$D$1267,inv!$A$1:$A$1267,$B1092,inv!$T$1:$T$1267,$A1092,inv!$U$1:$U$1267,'DIAS DE INVENTARIO TAT'!E$1)</f>
        <v>0</v>
      </c>
      <c r="F1092">
        <f>+SUMIFS(inv!$D$1:$D$1267,inv!$A$1:$A$1267,$B1092,inv!$T$1:$T$1267,$A1092,inv!$U$1:$U$1267,'DIAS DE INVENTARIO TAT'!F$1)</f>
        <v>0</v>
      </c>
      <c r="G1092">
        <f>+SUMIFS(inv!$D$1:$D$1267,inv!$A$1:$A$1267,$B1092,inv!$T$1:$T$1267,$A1092,inv!$U$1:$U$1267,'DIAS DE INVENTARIO TAT'!G$1)</f>
        <v>0</v>
      </c>
      <c r="H1092">
        <f>+SUMIFS(inv!$D$1:$D$1267,inv!$A$1:$A$1267,$B1092,inv!$T$1:$T$1267,$A1092,inv!$U$1:$U$1267,'DIAS DE INVENTARIO TAT'!H$1)</f>
        <v>0</v>
      </c>
      <c r="I1092">
        <f>+SUMIFS(inv!$D$1:$D$1267,inv!$A$1:$A$1267,$B1092,inv!$T$1:$T$1267,$A1092,inv!$U$1:$U$1267,'DIAS DE INVENTARIO TAT'!I$1)</f>
        <v>0</v>
      </c>
      <c r="J1092">
        <f>+SUMIFS(inv!$D$1:$D$1267,inv!$A$1:$A$1267,$B1092,inv!$T$1:$T$1267,$A1092,inv!$U$1:$U$1267,'DIAS DE INVENTARIO TAT'!J$1)</f>
        <v>0</v>
      </c>
      <c r="K1092">
        <f>+SUMIFS(inv!$D$1:$D$1267,inv!$A$1:$A$1267,$B1092,inv!$T$1:$T$1267,$A1092,inv!$U$1:$U$1267,'DIAS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+SUMIFS(inv!$D$1:$D$1267,inv!$A$1:$A$1267,$B1093,inv!$T$1:$T$1267,$A1093,inv!$U$1:$U$1267,'DIAS DE INVENTARIO TAT'!E$1)</f>
        <v>0</v>
      </c>
      <c r="F1093">
        <f>+SUMIFS(inv!$D$1:$D$1267,inv!$A$1:$A$1267,$B1093,inv!$T$1:$T$1267,$A1093,inv!$U$1:$U$1267,'DIAS DE INVENTARIO TAT'!F$1)</f>
        <v>0</v>
      </c>
      <c r="G1093">
        <f>+SUMIFS(inv!$D$1:$D$1267,inv!$A$1:$A$1267,$B1093,inv!$T$1:$T$1267,$A1093,inv!$U$1:$U$1267,'DIAS DE INVENTARIO TAT'!G$1)</f>
        <v>0</v>
      </c>
      <c r="H1093">
        <f>+SUMIFS(inv!$D$1:$D$1267,inv!$A$1:$A$1267,$B1093,inv!$T$1:$T$1267,$A1093,inv!$U$1:$U$1267,'DIAS DE INVENTARIO TAT'!H$1)</f>
        <v>0</v>
      </c>
      <c r="I1093">
        <f>+SUMIFS(inv!$D$1:$D$1267,inv!$A$1:$A$1267,$B1093,inv!$T$1:$T$1267,$A1093,inv!$U$1:$U$1267,'DIAS DE INVENTARIO TAT'!I$1)</f>
        <v>0</v>
      </c>
      <c r="J1093">
        <f>+SUMIFS(inv!$D$1:$D$1267,inv!$A$1:$A$1267,$B1093,inv!$T$1:$T$1267,$A1093,inv!$U$1:$U$1267,'DIAS DE INVENTARIO TAT'!J$1)</f>
        <v>0</v>
      </c>
      <c r="K1093">
        <f>+SUMIFS(inv!$D$1:$D$1267,inv!$A$1:$A$1267,$B1093,inv!$T$1:$T$1267,$A1093,inv!$U$1:$U$1267,'DIAS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+SUMIFS(inv!$D$1:$D$1267,inv!$A$1:$A$1267,$B1094,inv!$T$1:$T$1267,$A1094,inv!$U$1:$U$1267,'DIAS DE INVENTARIO TAT'!E$1)</f>
        <v>0</v>
      </c>
      <c r="F1094">
        <f>+SUMIFS(inv!$D$1:$D$1267,inv!$A$1:$A$1267,$B1094,inv!$T$1:$T$1267,$A1094,inv!$U$1:$U$1267,'DIAS DE INVENTARIO TAT'!F$1)</f>
        <v>0</v>
      </c>
      <c r="G1094">
        <f>+SUMIFS(inv!$D$1:$D$1267,inv!$A$1:$A$1267,$B1094,inv!$T$1:$T$1267,$A1094,inv!$U$1:$U$1267,'DIAS DE INVENTARIO TAT'!G$1)</f>
        <v>0</v>
      </c>
      <c r="H1094">
        <f>+SUMIFS(inv!$D$1:$D$1267,inv!$A$1:$A$1267,$B1094,inv!$T$1:$T$1267,$A1094,inv!$U$1:$U$1267,'DIAS DE INVENTARIO TAT'!H$1)</f>
        <v>0</v>
      </c>
      <c r="I1094">
        <f>+SUMIFS(inv!$D$1:$D$1267,inv!$A$1:$A$1267,$B1094,inv!$T$1:$T$1267,$A1094,inv!$U$1:$U$1267,'DIAS DE INVENTARIO TAT'!I$1)</f>
        <v>0</v>
      </c>
      <c r="J1094">
        <f>+SUMIFS(inv!$D$1:$D$1267,inv!$A$1:$A$1267,$B1094,inv!$T$1:$T$1267,$A1094,inv!$U$1:$U$1267,'DIAS DE INVENTARIO TAT'!J$1)</f>
        <v>0</v>
      </c>
      <c r="K1094">
        <f>+SUMIFS(inv!$D$1:$D$1267,inv!$A$1:$A$1267,$B1094,inv!$T$1:$T$1267,$A1094,inv!$U$1:$U$1267,'DIAS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+SUMIFS(inv!$D$1:$D$1267,inv!$A$1:$A$1267,$B1095,inv!$T$1:$T$1267,$A1095,inv!$U$1:$U$1267,'DIAS DE INVENTARIO TAT'!E$1)</f>
        <v>0</v>
      </c>
      <c r="F1095">
        <f>+SUMIFS(inv!$D$1:$D$1267,inv!$A$1:$A$1267,$B1095,inv!$T$1:$T$1267,$A1095,inv!$U$1:$U$1267,'DIAS DE INVENTARIO TAT'!F$1)</f>
        <v>0</v>
      </c>
      <c r="G1095">
        <f>+SUMIFS(inv!$D$1:$D$1267,inv!$A$1:$A$1267,$B1095,inv!$T$1:$T$1267,$A1095,inv!$U$1:$U$1267,'DIAS DE INVENTARIO TAT'!G$1)</f>
        <v>0</v>
      </c>
      <c r="H1095">
        <f>+SUMIFS(inv!$D$1:$D$1267,inv!$A$1:$A$1267,$B1095,inv!$T$1:$T$1267,$A1095,inv!$U$1:$U$1267,'DIAS DE INVENTARIO TAT'!H$1)</f>
        <v>0</v>
      </c>
      <c r="I1095">
        <f>+SUMIFS(inv!$D$1:$D$1267,inv!$A$1:$A$1267,$B1095,inv!$T$1:$T$1267,$A1095,inv!$U$1:$U$1267,'DIAS DE INVENTARIO TAT'!I$1)</f>
        <v>0</v>
      </c>
      <c r="J1095">
        <f>+SUMIFS(inv!$D$1:$D$1267,inv!$A$1:$A$1267,$B1095,inv!$T$1:$T$1267,$A1095,inv!$U$1:$U$1267,'DIAS DE INVENTARIO TAT'!J$1)</f>
        <v>0</v>
      </c>
      <c r="K1095">
        <f>+SUMIFS(inv!$D$1:$D$1267,inv!$A$1:$A$1267,$B1095,inv!$T$1:$T$1267,$A1095,inv!$U$1:$U$1267,'DIAS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+SUMIFS(inv!$D$1:$D$1267,inv!$A$1:$A$1267,$B1096,inv!$T$1:$T$1267,$A1096,inv!$U$1:$U$1267,'DIAS DE INVENTARIO TAT'!E$1)</f>
        <v>0</v>
      </c>
      <c r="F1096">
        <f>+SUMIFS(inv!$D$1:$D$1267,inv!$A$1:$A$1267,$B1096,inv!$T$1:$T$1267,$A1096,inv!$U$1:$U$1267,'DIAS DE INVENTARIO TAT'!F$1)</f>
        <v>0</v>
      </c>
      <c r="G1096">
        <f>+SUMIFS(inv!$D$1:$D$1267,inv!$A$1:$A$1267,$B1096,inv!$T$1:$T$1267,$A1096,inv!$U$1:$U$1267,'DIAS DE INVENTARIO TAT'!G$1)</f>
        <v>0</v>
      </c>
      <c r="H1096">
        <f>+SUMIFS(inv!$D$1:$D$1267,inv!$A$1:$A$1267,$B1096,inv!$T$1:$T$1267,$A1096,inv!$U$1:$U$1267,'DIAS DE INVENTARIO TAT'!H$1)</f>
        <v>0</v>
      </c>
      <c r="I1096">
        <f>+SUMIFS(inv!$D$1:$D$1267,inv!$A$1:$A$1267,$B1096,inv!$T$1:$T$1267,$A1096,inv!$U$1:$U$1267,'DIAS DE INVENTARIO TAT'!I$1)</f>
        <v>0</v>
      </c>
      <c r="J1096">
        <f>+SUMIFS(inv!$D$1:$D$1267,inv!$A$1:$A$1267,$B1096,inv!$T$1:$T$1267,$A1096,inv!$U$1:$U$1267,'DIAS DE INVENTARIO TAT'!J$1)</f>
        <v>0</v>
      </c>
      <c r="K1096">
        <f>+SUMIFS(inv!$D$1:$D$1267,inv!$A$1:$A$1267,$B1096,inv!$T$1:$T$1267,$A1096,inv!$U$1:$U$1267,'DIAS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+SUMIFS(inv!$D$1:$D$1267,inv!$A$1:$A$1267,$B1097,inv!$T$1:$T$1267,$A1097,inv!$U$1:$U$1267,'DIAS DE INVENTARIO TAT'!E$1)</f>
        <v>0</v>
      </c>
      <c r="F1097">
        <f>+SUMIFS(inv!$D$1:$D$1267,inv!$A$1:$A$1267,$B1097,inv!$T$1:$T$1267,$A1097,inv!$U$1:$U$1267,'DIAS DE INVENTARIO TAT'!F$1)</f>
        <v>0</v>
      </c>
      <c r="G1097">
        <f>+SUMIFS(inv!$D$1:$D$1267,inv!$A$1:$A$1267,$B1097,inv!$T$1:$T$1267,$A1097,inv!$U$1:$U$1267,'DIAS DE INVENTARIO TAT'!G$1)</f>
        <v>0</v>
      </c>
      <c r="H1097">
        <f>+SUMIFS(inv!$D$1:$D$1267,inv!$A$1:$A$1267,$B1097,inv!$T$1:$T$1267,$A1097,inv!$U$1:$U$1267,'DIAS DE INVENTARIO TAT'!H$1)</f>
        <v>0</v>
      </c>
      <c r="I1097">
        <f>+SUMIFS(inv!$D$1:$D$1267,inv!$A$1:$A$1267,$B1097,inv!$T$1:$T$1267,$A1097,inv!$U$1:$U$1267,'DIAS DE INVENTARIO TAT'!I$1)</f>
        <v>0</v>
      </c>
      <c r="J1097">
        <f>+SUMIFS(inv!$D$1:$D$1267,inv!$A$1:$A$1267,$B1097,inv!$T$1:$T$1267,$A1097,inv!$U$1:$U$1267,'DIAS DE INVENTARIO TAT'!J$1)</f>
        <v>0</v>
      </c>
      <c r="K1097">
        <f>+SUMIFS(inv!$D$1:$D$1267,inv!$A$1:$A$1267,$B1097,inv!$T$1:$T$1267,$A1097,inv!$U$1:$U$1267,'DIAS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+SUMIFS(inv!$D$1:$D$1267,inv!$A$1:$A$1267,$B1098,inv!$T$1:$T$1267,$A1098,inv!$U$1:$U$1267,'DIAS DE INVENTARIO TAT'!E$1)</f>
        <v>0</v>
      </c>
      <c r="F1098">
        <f>+SUMIFS(inv!$D$1:$D$1267,inv!$A$1:$A$1267,$B1098,inv!$T$1:$T$1267,$A1098,inv!$U$1:$U$1267,'DIAS DE INVENTARIO TAT'!F$1)</f>
        <v>0</v>
      </c>
      <c r="G1098">
        <f>+SUMIFS(inv!$D$1:$D$1267,inv!$A$1:$A$1267,$B1098,inv!$T$1:$T$1267,$A1098,inv!$U$1:$U$1267,'DIAS DE INVENTARIO TAT'!G$1)</f>
        <v>0</v>
      </c>
      <c r="H1098">
        <f>+SUMIFS(inv!$D$1:$D$1267,inv!$A$1:$A$1267,$B1098,inv!$T$1:$T$1267,$A1098,inv!$U$1:$U$1267,'DIAS DE INVENTARIO TAT'!H$1)</f>
        <v>0</v>
      </c>
      <c r="I1098">
        <f>+SUMIFS(inv!$D$1:$D$1267,inv!$A$1:$A$1267,$B1098,inv!$T$1:$T$1267,$A1098,inv!$U$1:$U$1267,'DIAS DE INVENTARIO TAT'!I$1)</f>
        <v>0</v>
      </c>
      <c r="J1098">
        <f>+SUMIFS(inv!$D$1:$D$1267,inv!$A$1:$A$1267,$B1098,inv!$T$1:$T$1267,$A1098,inv!$U$1:$U$1267,'DIAS DE INVENTARIO TAT'!J$1)</f>
        <v>0</v>
      </c>
      <c r="K1098">
        <f>+SUMIFS(inv!$D$1:$D$1267,inv!$A$1:$A$1267,$B1098,inv!$T$1:$T$1267,$A1098,inv!$U$1:$U$1267,'DIAS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+SUMIFS(inv!$D$1:$D$1267,inv!$A$1:$A$1267,$B1099,inv!$T$1:$T$1267,$A1099,inv!$U$1:$U$1267,'DIAS DE INVENTARIO TAT'!E$1)</f>
        <v>0</v>
      </c>
      <c r="F1099">
        <f>+SUMIFS(inv!$D$1:$D$1267,inv!$A$1:$A$1267,$B1099,inv!$T$1:$T$1267,$A1099,inv!$U$1:$U$1267,'DIAS DE INVENTARIO TAT'!F$1)</f>
        <v>0</v>
      </c>
      <c r="G1099">
        <f>+SUMIFS(inv!$D$1:$D$1267,inv!$A$1:$A$1267,$B1099,inv!$T$1:$T$1267,$A1099,inv!$U$1:$U$1267,'DIAS DE INVENTARIO TAT'!G$1)</f>
        <v>0</v>
      </c>
      <c r="H1099">
        <f>+SUMIFS(inv!$D$1:$D$1267,inv!$A$1:$A$1267,$B1099,inv!$T$1:$T$1267,$A1099,inv!$U$1:$U$1267,'DIAS DE INVENTARIO TAT'!H$1)</f>
        <v>0</v>
      </c>
      <c r="I1099">
        <f>+SUMIFS(inv!$D$1:$D$1267,inv!$A$1:$A$1267,$B1099,inv!$T$1:$T$1267,$A1099,inv!$U$1:$U$1267,'DIAS DE INVENTARIO TAT'!I$1)</f>
        <v>0</v>
      </c>
      <c r="J1099">
        <f>+SUMIFS(inv!$D$1:$D$1267,inv!$A$1:$A$1267,$B1099,inv!$T$1:$T$1267,$A1099,inv!$U$1:$U$1267,'DIAS DE INVENTARIO TAT'!J$1)</f>
        <v>0</v>
      </c>
      <c r="K1099">
        <f>+SUMIFS(inv!$D$1:$D$1267,inv!$A$1:$A$1267,$B1099,inv!$T$1:$T$1267,$A1099,inv!$U$1:$U$1267,'DIAS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+SUMIFS(inv!$D$1:$D$1267,inv!$A$1:$A$1267,$B1100,inv!$T$1:$T$1267,$A1100,inv!$U$1:$U$1267,'DIAS DE INVENTARIO TAT'!E$1)</f>
        <v>0</v>
      </c>
      <c r="F1100">
        <f>+SUMIFS(inv!$D$1:$D$1267,inv!$A$1:$A$1267,$B1100,inv!$T$1:$T$1267,$A1100,inv!$U$1:$U$1267,'DIAS DE INVENTARIO TAT'!F$1)</f>
        <v>0</v>
      </c>
      <c r="G1100">
        <f>+SUMIFS(inv!$D$1:$D$1267,inv!$A$1:$A$1267,$B1100,inv!$T$1:$T$1267,$A1100,inv!$U$1:$U$1267,'DIAS DE INVENTARIO TAT'!G$1)</f>
        <v>0</v>
      </c>
      <c r="H1100">
        <f>+SUMIFS(inv!$D$1:$D$1267,inv!$A$1:$A$1267,$B1100,inv!$T$1:$T$1267,$A1100,inv!$U$1:$U$1267,'DIAS DE INVENTARIO TAT'!H$1)</f>
        <v>0</v>
      </c>
      <c r="I1100">
        <f>+SUMIFS(inv!$D$1:$D$1267,inv!$A$1:$A$1267,$B1100,inv!$T$1:$T$1267,$A1100,inv!$U$1:$U$1267,'DIAS DE INVENTARIO TAT'!I$1)</f>
        <v>0</v>
      </c>
      <c r="J1100">
        <f>+SUMIFS(inv!$D$1:$D$1267,inv!$A$1:$A$1267,$B1100,inv!$T$1:$T$1267,$A1100,inv!$U$1:$U$1267,'DIAS DE INVENTARIO TAT'!J$1)</f>
        <v>0</v>
      </c>
      <c r="K1100">
        <f>+SUMIFS(inv!$D$1:$D$1267,inv!$A$1:$A$1267,$B1100,inv!$T$1:$T$1267,$A1100,inv!$U$1:$U$1267,'DIAS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+SUMIFS(inv!$D$1:$D$1267,inv!$A$1:$A$1267,$B1101,inv!$T$1:$T$1267,$A1101,inv!$U$1:$U$1267,'DIAS DE INVENTARIO TAT'!E$1)</f>
        <v>0</v>
      </c>
      <c r="F1101">
        <f>+SUMIFS(inv!$D$1:$D$1267,inv!$A$1:$A$1267,$B1101,inv!$T$1:$T$1267,$A1101,inv!$U$1:$U$1267,'DIAS DE INVENTARIO TAT'!F$1)</f>
        <v>0</v>
      </c>
      <c r="G1101">
        <f>+SUMIFS(inv!$D$1:$D$1267,inv!$A$1:$A$1267,$B1101,inv!$T$1:$T$1267,$A1101,inv!$U$1:$U$1267,'DIAS DE INVENTARIO TAT'!G$1)</f>
        <v>0</v>
      </c>
      <c r="H1101">
        <f>+SUMIFS(inv!$D$1:$D$1267,inv!$A$1:$A$1267,$B1101,inv!$T$1:$T$1267,$A1101,inv!$U$1:$U$1267,'DIAS DE INVENTARIO TAT'!H$1)</f>
        <v>0</v>
      </c>
      <c r="I1101">
        <f>+SUMIFS(inv!$D$1:$D$1267,inv!$A$1:$A$1267,$B1101,inv!$T$1:$T$1267,$A1101,inv!$U$1:$U$1267,'DIAS DE INVENTARIO TAT'!I$1)</f>
        <v>0</v>
      </c>
      <c r="J1101">
        <f>+SUMIFS(inv!$D$1:$D$1267,inv!$A$1:$A$1267,$B1101,inv!$T$1:$T$1267,$A1101,inv!$U$1:$U$1267,'DIAS DE INVENTARIO TAT'!J$1)</f>
        <v>0</v>
      </c>
      <c r="K1101">
        <f>+SUMIFS(inv!$D$1:$D$1267,inv!$A$1:$A$1267,$B1101,inv!$T$1:$T$1267,$A1101,inv!$U$1:$U$1267,'DIAS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+SUMIFS(inv!$D$1:$D$1267,inv!$A$1:$A$1267,$B1102,inv!$T$1:$T$1267,$A1102,inv!$U$1:$U$1267,'DIAS DE INVENTARIO TAT'!E$1)</f>
        <v>0</v>
      </c>
      <c r="F1102">
        <f>+SUMIFS(inv!$D$1:$D$1267,inv!$A$1:$A$1267,$B1102,inv!$T$1:$T$1267,$A1102,inv!$U$1:$U$1267,'DIAS DE INVENTARIO TAT'!F$1)</f>
        <v>0</v>
      </c>
      <c r="G1102">
        <f>+SUMIFS(inv!$D$1:$D$1267,inv!$A$1:$A$1267,$B1102,inv!$T$1:$T$1267,$A1102,inv!$U$1:$U$1267,'DIAS DE INVENTARIO TAT'!G$1)</f>
        <v>0</v>
      </c>
      <c r="H1102">
        <f>+SUMIFS(inv!$D$1:$D$1267,inv!$A$1:$A$1267,$B1102,inv!$T$1:$T$1267,$A1102,inv!$U$1:$U$1267,'DIAS DE INVENTARIO TAT'!H$1)</f>
        <v>0</v>
      </c>
      <c r="I1102">
        <f>+SUMIFS(inv!$D$1:$D$1267,inv!$A$1:$A$1267,$B1102,inv!$T$1:$T$1267,$A1102,inv!$U$1:$U$1267,'DIAS DE INVENTARIO TAT'!I$1)</f>
        <v>0</v>
      </c>
      <c r="J1102">
        <f>+SUMIFS(inv!$D$1:$D$1267,inv!$A$1:$A$1267,$B1102,inv!$T$1:$T$1267,$A1102,inv!$U$1:$U$1267,'DIAS DE INVENTARIO TAT'!J$1)</f>
        <v>0</v>
      </c>
      <c r="K1102">
        <f>+SUMIFS(inv!$D$1:$D$1267,inv!$A$1:$A$1267,$B1102,inv!$T$1:$T$1267,$A1102,inv!$U$1:$U$1267,'DIAS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+SUMIFS(inv!$D$1:$D$1267,inv!$A$1:$A$1267,$B1103,inv!$T$1:$T$1267,$A1103,inv!$U$1:$U$1267,'DIAS DE INVENTARIO TAT'!E$1)</f>
        <v>0</v>
      </c>
      <c r="F1103">
        <f>+SUMIFS(inv!$D$1:$D$1267,inv!$A$1:$A$1267,$B1103,inv!$T$1:$T$1267,$A1103,inv!$U$1:$U$1267,'DIAS DE INVENTARIO TAT'!F$1)</f>
        <v>0</v>
      </c>
      <c r="G1103">
        <f>+SUMIFS(inv!$D$1:$D$1267,inv!$A$1:$A$1267,$B1103,inv!$T$1:$T$1267,$A1103,inv!$U$1:$U$1267,'DIAS DE INVENTARIO TAT'!G$1)</f>
        <v>0</v>
      </c>
      <c r="H1103">
        <f>+SUMIFS(inv!$D$1:$D$1267,inv!$A$1:$A$1267,$B1103,inv!$T$1:$T$1267,$A1103,inv!$U$1:$U$1267,'DIAS DE INVENTARIO TAT'!H$1)</f>
        <v>0</v>
      </c>
      <c r="I1103">
        <f>+SUMIFS(inv!$D$1:$D$1267,inv!$A$1:$A$1267,$B1103,inv!$T$1:$T$1267,$A1103,inv!$U$1:$U$1267,'DIAS DE INVENTARIO TAT'!I$1)</f>
        <v>0</v>
      </c>
      <c r="J1103">
        <f>+SUMIFS(inv!$D$1:$D$1267,inv!$A$1:$A$1267,$B1103,inv!$T$1:$T$1267,$A1103,inv!$U$1:$U$1267,'DIAS DE INVENTARIO TAT'!J$1)</f>
        <v>0</v>
      </c>
      <c r="K1103">
        <f>+SUMIFS(inv!$D$1:$D$1267,inv!$A$1:$A$1267,$B1103,inv!$T$1:$T$1267,$A1103,inv!$U$1:$U$1267,'DIAS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+SUMIFS(inv!$D$1:$D$1267,inv!$A$1:$A$1267,$B1104,inv!$T$1:$T$1267,$A1104,inv!$U$1:$U$1267,'DIAS DE INVENTARIO TAT'!E$1)</f>
        <v>0</v>
      </c>
      <c r="F1104">
        <f>+SUMIFS(inv!$D$1:$D$1267,inv!$A$1:$A$1267,$B1104,inv!$T$1:$T$1267,$A1104,inv!$U$1:$U$1267,'DIAS DE INVENTARIO TAT'!F$1)</f>
        <v>0</v>
      </c>
      <c r="G1104">
        <f>+SUMIFS(inv!$D$1:$D$1267,inv!$A$1:$A$1267,$B1104,inv!$T$1:$T$1267,$A1104,inv!$U$1:$U$1267,'DIAS DE INVENTARIO TAT'!G$1)</f>
        <v>0</v>
      </c>
      <c r="H1104">
        <f>+SUMIFS(inv!$D$1:$D$1267,inv!$A$1:$A$1267,$B1104,inv!$T$1:$T$1267,$A1104,inv!$U$1:$U$1267,'DIAS DE INVENTARIO TAT'!H$1)</f>
        <v>0</v>
      </c>
      <c r="I1104">
        <f>+SUMIFS(inv!$D$1:$D$1267,inv!$A$1:$A$1267,$B1104,inv!$T$1:$T$1267,$A1104,inv!$U$1:$U$1267,'DIAS DE INVENTARIO TAT'!I$1)</f>
        <v>0</v>
      </c>
      <c r="J1104">
        <f>+SUMIFS(inv!$D$1:$D$1267,inv!$A$1:$A$1267,$B1104,inv!$T$1:$T$1267,$A1104,inv!$U$1:$U$1267,'DIAS DE INVENTARIO TAT'!J$1)</f>
        <v>0</v>
      </c>
      <c r="K1104">
        <f>+SUMIFS(inv!$D$1:$D$1267,inv!$A$1:$A$1267,$B1104,inv!$T$1:$T$1267,$A1104,inv!$U$1:$U$1267,'DIAS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+SUMIFS(inv!$D$1:$D$1267,inv!$A$1:$A$1267,$B1105,inv!$T$1:$T$1267,$A1105,inv!$U$1:$U$1267,'DIAS DE INVENTARIO TAT'!E$1)</f>
        <v>0</v>
      </c>
      <c r="F1105">
        <f>+SUMIFS(inv!$D$1:$D$1267,inv!$A$1:$A$1267,$B1105,inv!$T$1:$T$1267,$A1105,inv!$U$1:$U$1267,'DIAS DE INVENTARIO TAT'!F$1)</f>
        <v>0</v>
      </c>
      <c r="G1105">
        <f>+SUMIFS(inv!$D$1:$D$1267,inv!$A$1:$A$1267,$B1105,inv!$T$1:$T$1267,$A1105,inv!$U$1:$U$1267,'DIAS DE INVENTARIO TAT'!G$1)</f>
        <v>0</v>
      </c>
      <c r="H1105">
        <f>+SUMIFS(inv!$D$1:$D$1267,inv!$A$1:$A$1267,$B1105,inv!$T$1:$T$1267,$A1105,inv!$U$1:$U$1267,'DIAS DE INVENTARIO TAT'!H$1)</f>
        <v>0</v>
      </c>
      <c r="I1105">
        <f>+SUMIFS(inv!$D$1:$D$1267,inv!$A$1:$A$1267,$B1105,inv!$T$1:$T$1267,$A1105,inv!$U$1:$U$1267,'DIAS DE INVENTARIO TAT'!I$1)</f>
        <v>0</v>
      </c>
      <c r="J1105">
        <f>+SUMIFS(inv!$D$1:$D$1267,inv!$A$1:$A$1267,$B1105,inv!$T$1:$T$1267,$A1105,inv!$U$1:$U$1267,'DIAS DE INVENTARIO TAT'!J$1)</f>
        <v>0</v>
      </c>
      <c r="K1105">
        <f>+SUMIFS(inv!$D$1:$D$1267,inv!$A$1:$A$1267,$B1105,inv!$T$1:$T$1267,$A1105,inv!$U$1:$U$1267,'DIAS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+SUMIFS(inv!$D$1:$D$1267,inv!$A$1:$A$1267,$B1106,inv!$T$1:$T$1267,$A1106,inv!$U$1:$U$1267,'DIAS DE INVENTARIO TAT'!E$1)</f>
        <v>0</v>
      </c>
      <c r="F1106">
        <f>+SUMIFS(inv!$D$1:$D$1267,inv!$A$1:$A$1267,$B1106,inv!$T$1:$T$1267,$A1106,inv!$U$1:$U$1267,'DIAS DE INVENTARIO TAT'!F$1)</f>
        <v>0</v>
      </c>
      <c r="G1106">
        <f>+SUMIFS(inv!$D$1:$D$1267,inv!$A$1:$A$1267,$B1106,inv!$T$1:$T$1267,$A1106,inv!$U$1:$U$1267,'DIAS DE INVENTARIO TAT'!G$1)</f>
        <v>0</v>
      </c>
      <c r="H1106">
        <f>+SUMIFS(inv!$D$1:$D$1267,inv!$A$1:$A$1267,$B1106,inv!$T$1:$T$1267,$A1106,inv!$U$1:$U$1267,'DIAS DE INVENTARIO TAT'!H$1)</f>
        <v>0</v>
      </c>
      <c r="I1106">
        <f>+SUMIFS(inv!$D$1:$D$1267,inv!$A$1:$A$1267,$B1106,inv!$T$1:$T$1267,$A1106,inv!$U$1:$U$1267,'DIAS DE INVENTARIO TAT'!I$1)</f>
        <v>0</v>
      </c>
      <c r="J1106">
        <f>+SUMIFS(inv!$D$1:$D$1267,inv!$A$1:$A$1267,$B1106,inv!$T$1:$T$1267,$A1106,inv!$U$1:$U$1267,'DIAS DE INVENTARIO TAT'!J$1)</f>
        <v>0</v>
      </c>
      <c r="K1106">
        <f>+SUMIFS(inv!$D$1:$D$1267,inv!$A$1:$A$1267,$B1106,inv!$T$1:$T$1267,$A1106,inv!$U$1:$U$1267,'DIAS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+SUMIFS(inv!$D$1:$D$1267,inv!$A$1:$A$1267,$B1107,inv!$T$1:$T$1267,$A1107,inv!$U$1:$U$1267,'DIAS DE INVENTARIO TAT'!E$1)</f>
        <v>0</v>
      </c>
      <c r="F1107">
        <f>+SUMIFS(inv!$D$1:$D$1267,inv!$A$1:$A$1267,$B1107,inv!$T$1:$T$1267,$A1107,inv!$U$1:$U$1267,'DIAS DE INVENTARIO TAT'!F$1)</f>
        <v>0</v>
      </c>
      <c r="G1107">
        <f>+SUMIFS(inv!$D$1:$D$1267,inv!$A$1:$A$1267,$B1107,inv!$T$1:$T$1267,$A1107,inv!$U$1:$U$1267,'DIAS DE INVENTARIO TAT'!G$1)</f>
        <v>0</v>
      </c>
      <c r="H1107">
        <f>+SUMIFS(inv!$D$1:$D$1267,inv!$A$1:$A$1267,$B1107,inv!$T$1:$T$1267,$A1107,inv!$U$1:$U$1267,'DIAS DE INVENTARIO TAT'!H$1)</f>
        <v>0</v>
      </c>
      <c r="I1107">
        <f>+SUMIFS(inv!$D$1:$D$1267,inv!$A$1:$A$1267,$B1107,inv!$T$1:$T$1267,$A1107,inv!$U$1:$U$1267,'DIAS DE INVENTARIO TAT'!I$1)</f>
        <v>0</v>
      </c>
      <c r="J1107">
        <f>+SUMIFS(inv!$D$1:$D$1267,inv!$A$1:$A$1267,$B1107,inv!$T$1:$T$1267,$A1107,inv!$U$1:$U$1267,'DIAS DE INVENTARIO TAT'!J$1)</f>
        <v>0</v>
      </c>
      <c r="K1107">
        <f>+SUMIFS(inv!$D$1:$D$1267,inv!$A$1:$A$1267,$B1107,inv!$T$1:$T$1267,$A1107,inv!$U$1:$U$1267,'DIAS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+SUMIFS(inv!$D$1:$D$1267,inv!$A$1:$A$1267,$B1108,inv!$T$1:$T$1267,$A1108,inv!$U$1:$U$1267,'DIAS DE INVENTARIO TAT'!E$1)</f>
        <v>0</v>
      </c>
      <c r="F1108">
        <f>+SUMIFS(inv!$D$1:$D$1267,inv!$A$1:$A$1267,$B1108,inv!$T$1:$T$1267,$A1108,inv!$U$1:$U$1267,'DIAS DE INVENTARIO TAT'!F$1)</f>
        <v>0</v>
      </c>
      <c r="G1108">
        <f>+SUMIFS(inv!$D$1:$D$1267,inv!$A$1:$A$1267,$B1108,inv!$T$1:$T$1267,$A1108,inv!$U$1:$U$1267,'DIAS DE INVENTARIO TAT'!G$1)</f>
        <v>0</v>
      </c>
      <c r="H1108">
        <f>+SUMIFS(inv!$D$1:$D$1267,inv!$A$1:$A$1267,$B1108,inv!$T$1:$T$1267,$A1108,inv!$U$1:$U$1267,'DIAS DE INVENTARIO TAT'!H$1)</f>
        <v>0</v>
      </c>
      <c r="I1108">
        <f>+SUMIFS(inv!$D$1:$D$1267,inv!$A$1:$A$1267,$B1108,inv!$T$1:$T$1267,$A1108,inv!$U$1:$U$1267,'DIAS DE INVENTARIO TAT'!I$1)</f>
        <v>0</v>
      </c>
      <c r="J1108">
        <f>+SUMIFS(inv!$D$1:$D$1267,inv!$A$1:$A$1267,$B1108,inv!$T$1:$T$1267,$A1108,inv!$U$1:$U$1267,'DIAS DE INVENTARIO TAT'!J$1)</f>
        <v>0</v>
      </c>
      <c r="K1108">
        <f>+SUMIFS(inv!$D$1:$D$1267,inv!$A$1:$A$1267,$B1108,inv!$T$1:$T$1267,$A1108,inv!$U$1:$U$1267,'DIAS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+SUMIFS(inv!$D$1:$D$1267,inv!$A$1:$A$1267,$B1109,inv!$T$1:$T$1267,$A1109,inv!$U$1:$U$1267,'DIAS DE INVENTARIO TAT'!E$1)</f>
        <v>0</v>
      </c>
      <c r="F1109">
        <f>+SUMIFS(inv!$D$1:$D$1267,inv!$A$1:$A$1267,$B1109,inv!$T$1:$T$1267,$A1109,inv!$U$1:$U$1267,'DIAS DE INVENTARIO TAT'!F$1)</f>
        <v>0</v>
      </c>
      <c r="G1109">
        <f>+SUMIFS(inv!$D$1:$D$1267,inv!$A$1:$A$1267,$B1109,inv!$T$1:$T$1267,$A1109,inv!$U$1:$U$1267,'DIAS DE INVENTARIO TAT'!G$1)</f>
        <v>0</v>
      </c>
      <c r="H1109">
        <f>+SUMIFS(inv!$D$1:$D$1267,inv!$A$1:$A$1267,$B1109,inv!$T$1:$T$1267,$A1109,inv!$U$1:$U$1267,'DIAS DE INVENTARIO TAT'!H$1)</f>
        <v>0</v>
      </c>
      <c r="I1109">
        <f>+SUMIFS(inv!$D$1:$D$1267,inv!$A$1:$A$1267,$B1109,inv!$T$1:$T$1267,$A1109,inv!$U$1:$U$1267,'DIAS DE INVENTARIO TAT'!I$1)</f>
        <v>0</v>
      </c>
      <c r="J1109">
        <f>+SUMIFS(inv!$D$1:$D$1267,inv!$A$1:$A$1267,$B1109,inv!$T$1:$T$1267,$A1109,inv!$U$1:$U$1267,'DIAS DE INVENTARIO TAT'!J$1)</f>
        <v>0</v>
      </c>
      <c r="K1109">
        <f>+SUMIFS(inv!$D$1:$D$1267,inv!$A$1:$A$1267,$B1109,inv!$T$1:$T$1267,$A1109,inv!$U$1:$U$1267,'DIAS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+SUMIFS(inv!$D$1:$D$1267,inv!$A$1:$A$1267,$B1110,inv!$T$1:$T$1267,$A1110,inv!$U$1:$U$1267,'DIAS DE INVENTARIO TAT'!E$1)</f>
        <v>0</v>
      </c>
      <c r="F1110">
        <f>+SUMIFS(inv!$D$1:$D$1267,inv!$A$1:$A$1267,$B1110,inv!$T$1:$T$1267,$A1110,inv!$U$1:$U$1267,'DIAS DE INVENTARIO TAT'!F$1)</f>
        <v>0</v>
      </c>
      <c r="G1110">
        <f>+SUMIFS(inv!$D$1:$D$1267,inv!$A$1:$A$1267,$B1110,inv!$T$1:$T$1267,$A1110,inv!$U$1:$U$1267,'DIAS DE INVENTARIO TAT'!G$1)</f>
        <v>0</v>
      </c>
      <c r="H1110">
        <f>+SUMIFS(inv!$D$1:$D$1267,inv!$A$1:$A$1267,$B1110,inv!$T$1:$T$1267,$A1110,inv!$U$1:$U$1267,'DIAS DE INVENTARIO TAT'!H$1)</f>
        <v>0</v>
      </c>
      <c r="I1110">
        <f>+SUMIFS(inv!$D$1:$D$1267,inv!$A$1:$A$1267,$B1110,inv!$T$1:$T$1267,$A1110,inv!$U$1:$U$1267,'DIAS DE INVENTARIO TAT'!I$1)</f>
        <v>0</v>
      </c>
      <c r="J1110">
        <f>+SUMIFS(inv!$D$1:$D$1267,inv!$A$1:$A$1267,$B1110,inv!$T$1:$T$1267,$A1110,inv!$U$1:$U$1267,'DIAS DE INVENTARIO TAT'!J$1)</f>
        <v>0</v>
      </c>
      <c r="K1110">
        <f>+SUMIFS(inv!$D$1:$D$1267,inv!$A$1:$A$1267,$B1110,inv!$T$1:$T$1267,$A1110,inv!$U$1:$U$1267,'DIAS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+SUMIFS(inv!$D$1:$D$1267,inv!$A$1:$A$1267,$B1111,inv!$T$1:$T$1267,$A1111,inv!$U$1:$U$1267,'DIAS DE INVENTARIO TAT'!E$1)</f>
        <v>0</v>
      </c>
      <c r="F1111">
        <f>+SUMIFS(inv!$D$1:$D$1267,inv!$A$1:$A$1267,$B1111,inv!$T$1:$T$1267,$A1111,inv!$U$1:$U$1267,'DIAS DE INVENTARIO TAT'!F$1)</f>
        <v>0</v>
      </c>
      <c r="G1111">
        <f>+SUMIFS(inv!$D$1:$D$1267,inv!$A$1:$A$1267,$B1111,inv!$T$1:$T$1267,$A1111,inv!$U$1:$U$1267,'DIAS DE INVENTARIO TAT'!G$1)</f>
        <v>0</v>
      </c>
      <c r="H1111">
        <f>+SUMIFS(inv!$D$1:$D$1267,inv!$A$1:$A$1267,$B1111,inv!$T$1:$T$1267,$A1111,inv!$U$1:$U$1267,'DIAS DE INVENTARIO TAT'!H$1)</f>
        <v>0</v>
      </c>
      <c r="I1111">
        <f>+SUMIFS(inv!$D$1:$D$1267,inv!$A$1:$A$1267,$B1111,inv!$T$1:$T$1267,$A1111,inv!$U$1:$U$1267,'DIAS DE INVENTARIO TAT'!I$1)</f>
        <v>0</v>
      </c>
      <c r="J1111">
        <f>+SUMIFS(inv!$D$1:$D$1267,inv!$A$1:$A$1267,$B1111,inv!$T$1:$T$1267,$A1111,inv!$U$1:$U$1267,'DIAS DE INVENTARIO TAT'!J$1)</f>
        <v>0</v>
      </c>
      <c r="K1111">
        <f>+SUMIFS(inv!$D$1:$D$1267,inv!$A$1:$A$1267,$B1111,inv!$T$1:$T$1267,$A1111,inv!$U$1:$U$1267,'DIAS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+SUMIFS(inv!$D$1:$D$1267,inv!$A$1:$A$1267,$B1112,inv!$T$1:$T$1267,$A1112,inv!$U$1:$U$1267,'DIAS DE INVENTARIO TAT'!E$1)</f>
        <v>0</v>
      </c>
      <c r="F1112">
        <f>+SUMIFS(inv!$D$1:$D$1267,inv!$A$1:$A$1267,$B1112,inv!$T$1:$T$1267,$A1112,inv!$U$1:$U$1267,'DIAS DE INVENTARIO TAT'!F$1)</f>
        <v>0</v>
      </c>
      <c r="G1112">
        <f>+SUMIFS(inv!$D$1:$D$1267,inv!$A$1:$A$1267,$B1112,inv!$T$1:$T$1267,$A1112,inv!$U$1:$U$1267,'DIAS DE INVENTARIO TAT'!G$1)</f>
        <v>0</v>
      </c>
      <c r="H1112">
        <f>+SUMIFS(inv!$D$1:$D$1267,inv!$A$1:$A$1267,$B1112,inv!$T$1:$T$1267,$A1112,inv!$U$1:$U$1267,'DIAS DE INVENTARIO TAT'!H$1)</f>
        <v>0</v>
      </c>
      <c r="I1112">
        <f>+SUMIFS(inv!$D$1:$D$1267,inv!$A$1:$A$1267,$B1112,inv!$T$1:$T$1267,$A1112,inv!$U$1:$U$1267,'DIAS DE INVENTARIO TAT'!I$1)</f>
        <v>0</v>
      </c>
      <c r="J1112">
        <f>+SUMIFS(inv!$D$1:$D$1267,inv!$A$1:$A$1267,$B1112,inv!$T$1:$T$1267,$A1112,inv!$U$1:$U$1267,'DIAS DE INVENTARIO TAT'!J$1)</f>
        <v>0</v>
      </c>
      <c r="K1112">
        <f>+SUMIFS(inv!$D$1:$D$1267,inv!$A$1:$A$1267,$B1112,inv!$T$1:$T$1267,$A1112,inv!$U$1:$U$1267,'DIAS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+SUMIFS(inv!$D$1:$D$1267,inv!$A$1:$A$1267,$B1113,inv!$T$1:$T$1267,$A1113,inv!$U$1:$U$1267,'DIAS DE INVENTARIO TAT'!E$1)</f>
        <v>0</v>
      </c>
      <c r="F1113">
        <f>+SUMIFS(inv!$D$1:$D$1267,inv!$A$1:$A$1267,$B1113,inv!$T$1:$T$1267,$A1113,inv!$U$1:$U$1267,'DIAS DE INVENTARIO TAT'!F$1)</f>
        <v>0</v>
      </c>
      <c r="G1113">
        <f>+SUMIFS(inv!$D$1:$D$1267,inv!$A$1:$A$1267,$B1113,inv!$T$1:$T$1267,$A1113,inv!$U$1:$U$1267,'DIAS DE INVENTARIO TAT'!G$1)</f>
        <v>0</v>
      </c>
      <c r="H1113">
        <f>+SUMIFS(inv!$D$1:$D$1267,inv!$A$1:$A$1267,$B1113,inv!$T$1:$T$1267,$A1113,inv!$U$1:$U$1267,'DIAS DE INVENTARIO TAT'!H$1)</f>
        <v>0</v>
      </c>
      <c r="I1113">
        <f>+SUMIFS(inv!$D$1:$D$1267,inv!$A$1:$A$1267,$B1113,inv!$T$1:$T$1267,$A1113,inv!$U$1:$U$1267,'DIAS DE INVENTARIO TAT'!I$1)</f>
        <v>0</v>
      </c>
      <c r="J1113">
        <f>+SUMIFS(inv!$D$1:$D$1267,inv!$A$1:$A$1267,$B1113,inv!$T$1:$T$1267,$A1113,inv!$U$1:$U$1267,'DIAS DE INVENTARIO TAT'!J$1)</f>
        <v>0</v>
      </c>
      <c r="K1113">
        <f>+SUMIFS(inv!$D$1:$D$1267,inv!$A$1:$A$1267,$B1113,inv!$T$1:$T$1267,$A1113,inv!$U$1:$U$1267,'DIAS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+SUMIFS(inv!$D$1:$D$1267,inv!$A$1:$A$1267,$B1114,inv!$T$1:$T$1267,$A1114,inv!$U$1:$U$1267,'DIAS DE INVENTARIO TAT'!E$1)</f>
        <v>0</v>
      </c>
      <c r="F1114">
        <f>+SUMIFS(inv!$D$1:$D$1267,inv!$A$1:$A$1267,$B1114,inv!$T$1:$T$1267,$A1114,inv!$U$1:$U$1267,'DIAS DE INVENTARIO TAT'!F$1)</f>
        <v>0</v>
      </c>
      <c r="G1114">
        <f>+SUMIFS(inv!$D$1:$D$1267,inv!$A$1:$A$1267,$B1114,inv!$T$1:$T$1267,$A1114,inv!$U$1:$U$1267,'DIAS DE INVENTARIO TAT'!G$1)</f>
        <v>0</v>
      </c>
      <c r="H1114">
        <f>+SUMIFS(inv!$D$1:$D$1267,inv!$A$1:$A$1267,$B1114,inv!$T$1:$T$1267,$A1114,inv!$U$1:$U$1267,'DIAS DE INVENTARIO TAT'!H$1)</f>
        <v>0</v>
      </c>
      <c r="I1114">
        <f>+SUMIFS(inv!$D$1:$D$1267,inv!$A$1:$A$1267,$B1114,inv!$T$1:$T$1267,$A1114,inv!$U$1:$U$1267,'DIAS DE INVENTARIO TAT'!I$1)</f>
        <v>0</v>
      </c>
      <c r="J1114">
        <f>+SUMIFS(inv!$D$1:$D$1267,inv!$A$1:$A$1267,$B1114,inv!$T$1:$T$1267,$A1114,inv!$U$1:$U$1267,'DIAS DE INVENTARIO TAT'!J$1)</f>
        <v>0</v>
      </c>
      <c r="K1114">
        <f>+SUMIFS(inv!$D$1:$D$1267,inv!$A$1:$A$1267,$B1114,inv!$T$1:$T$1267,$A1114,inv!$U$1:$U$1267,'DIAS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+SUMIFS(inv!$D$1:$D$1267,inv!$A$1:$A$1267,$B1115,inv!$T$1:$T$1267,$A1115,inv!$U$1:$U$1267,'DIAS DE INVENTARIO TAT'!E$1)</f>
        <v>0</v>
      </c>
      <c r="F1115">
        <f>+SUMIFS(inv!$D$1:$D$1267,inv!$A$1:$A$1267,$B1115,inv!$T$1:$T$1267,$A1115,inv!$U$1:$U$1267,'DIAS DE INVENTARIO TAT'!F$1)</f>
        <v>0</v>
      </c>
      <c r="G1115">
        <f>+SUMIFS(inv!$D$1:$D$1267,inv!$A$1:$A$1267,$B1115,inv!$T$1:$T$1267,$A1115,inv!$U$1:$U$1267,'DIAS DE INVENTARIO TAT'!G$1)</f>
        <v>0</v>
      </c>
      <c r="H1115">
        <f>+SUMIFS(inv!$D$1:$D$1267,inv!$A$1:$A$1267,$B1115,inv!$T$1:$T$1267,$A1115,inv!$U$1:$U$1267,'DIAS DE INVENTARIO TAT'!H$1)</f>
        <v>0</v>
      </c>
      <c r="I1115">
        <f>+SUMIFS(inv!$D$1:$D$1267,inv!$A$1:$A$1267,$B1115,inv!$T$1:$T$1267,$A1115,inv!$U$1:$U$1267,'DIAS DE INVENTARIO TAT'!I$1)</f>
        <v>0</v>
      </c>
      <c r="J1115">
        <f>+SUMIFS(inv!$D$1:$D$1267,inv!$A$1:$A$1267,$B1115,inv!$T$1:$T$1267,$A1115,inv!$U$1:$U$1267,'DIAS DE INVENTARIO TAT'!J$1)</f>
        <v>0</v>
      </c>
      <c r="K1115">
        <f>+SUMIFS(inv!$D$1:$D$1267,inv!$A$1:$A$1267,$B1115,inv!$T$1:$T$1267,$A1115,inv!$U$1:$U$1267,'DIAS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+SUMIFS(inv!$D$1:$D$1267,inv!$A$1:$A$1267,$B1116,inv!$T$1:$T$1267,$A1116,inv!$U$1:$U$1267,'DIAS DE INVENTARIO TAT'!E$1)</f>
        <v>0</v>
      </c>
      <c r="F1116">
        <f>+SUMIFS(inv!$D$1:$D$1267,inv!$A$1:$A$1267,$B1116,inv!$T$1:$T$1267,$A1116,inv!$U$1:$U$1267,'DIAS DE INVENTARIO TAT'!F$1)</f>
        <v>0</v>
      </c>
      <c r="G1116">
        <f>+SUMIFS(inv!$D$1:$D$1267,inv!$A$1:$A$1267,$B1116,inv!$T$1:$T$1267,$A1116,inv!$U$1:$U$1267,'DIAS DE INVENTARIO TAT'!G$1)</f>
        <v>0</v>
      </c>
      <c r="H1116">
        <f>+SUMIFS(inv!$D$1:$D$1267,inv!$A$1:$A$1267,$B1116,inv!$T$1:$T$1267,$A1116,inv!$U$1:$U$1267,'DIAS DE INVENTARIO TAT'!H$1)</f>
        <v>0</v>
      </c>
      <c r="I1116">
        <f>+SUMIFS(inv!$D$1:$D$1267,inv!$A$1:$A$1267,$B1116,inv!$T$1:$T$1267,$A1116,inv!$U$1:$U$1267,'DIAS DE INVENTARIO TAT'!I$1)</f>
        <v>0</v>
      </c>
      <c r="J1116">
        <f>+SUMIFS(inv!$D$1:$D$1267,inv!$A$1:$A$1267,$B1116,inv!$T$1:$T$1267,$A1116,inv!$U$1:$U$1267,'DIAS DE INVENTARIO TAT'!J$1)</f>
        <v>0</v>
      </c>
      <c r="K1116">
        <f>+SUMIFS(inv!$D$1:$D$1267,inv!$A$1:$A$1267,$B1116,inv!$T$1:$T$1267,$A1116,inv!$U$1:$U$1267,'DIAS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+SUMIFS(inv!$D$1:$D$1267,inv!$A$1:$A$1267,$B1117,inv!$T$1:$T$1267,$A1117,inv!$U$1:$U$1267,'DIAS DE INVENTARIO TAT'!E$1)</f>
        <v>0</v>
      </c>
      <c r="F1117">
        <f>+SUMIFS(inv!$D$1:$D$1267,inv!$A$1:$A$1267,$B1117,inv!$T$1:$T$1267,$A1117,inv!$U$1:$U$1267,'DIAS DE INVENTARIO TAT'!F$1)</f>
        <v>0</v>
      </c>
      <c r="G1117">
        <f>+SUMIFS(inv!$D$1:$D$1267,inv!$A$1:$A$1267,$B1117,inv!$T$1:$T$1267,$A1117,inv!$U$1:$U$1267,'DIAS DE INVENTARIO TAT'!G$1)</f>
        <v>0</v>
      </c>
      <c r="H1117">
        <f>+SUMIFS(inv!$D$1:$D$1267,inv!$A$1:$A$1267,$B1117,inv!$T$1:$T$1267,$A1117,inv!$U$1:$U$1267,'DIAS DE INVENTARIO TAT'!H$1)</f>
        <v>0</v>
      </c>
      <c r="I1117">
        <f>+SUMIFS(inv!$D$1:$D$1267,inv!$A$1:$A$1267,$B1117,inv!$T$1:$T$1267,$A1117,inv!$U$1:$U$1267,'DIAS DE INVENTARIO TAT'!I$1)</f>
        <v>0</v>
      </c>
      <c r="J1117">
        <f>+SUMIFS(inv!$D$1:$D$1267,inv!$A$1:$A$1267,$B1117,inv!$T$1:$T$1267,$A1117,inv!$U$1:$U$1267,'DIAS DE INVENTARIO TAT'!J$1)</f>
        <v>0</v>
      </c>
      <c r="K1117">
        <f>+SUMIFS(inv!$D$1:$D$1267,inv!$A$1:$A$1267,$B1117,inv!$T$1:$T$1267,$A1117,inv!$U$1:$U$1267,'DIAS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+SUMIFS(inv!$D$1:$D$1267,inv!$A$1:$A$1267,$B1118,inv!$T$1:$T$1267,$A1118,inv!$U$1:$U$1267,'DIAS DE INVENTARIO TAT'!E$1)</f>
        <v>0</v>
      </c>
      <c r="F1118">
        <f>+SUMIFS(inv!$D$1:$D$1267,inv!$A$1:$A$1267,$B1118,inv!$T$1:$T$1267,$A1118,inv!$U$1:$U$1267,'DIAS DE INVENTARIO TAT'!F$1)</f>
        <v>0</v>
      </c>
      <c r="G1118">
        <f>+SUMIFS(inv!$D$1:$D$1267,inv!$A$1:$A$1267,$B1118,inv!$T$1:$T$1267,$A1118,inv!$U$1:$U$1267,'DIAS DE INVENTARIO TAT'!G$1)</f>
        <v>0</v>
      </c>
      <c r="H1118">
        <f>+SUMIFS(inv!$D$1:$D$1267,inv!$A$1:$A$1267,$B1118,inv!$T$1:$T$1267,$A1118,inv!$U$1:$U$1267,'DIAS DE INVENTARIO TAT'!H$1)</f>
        <v>0</v>
      </c>
      <c r="I1118">
        <f>+SUMIFS(inv!$D$1:$D$1267,inv!$A$1:$A$1267,$B1118,inv!$T$1:$T$1267,$A1118,inv!$U$1:$U$1267,'DIAS DE INVENTARIO TAT'!I$1)</f>
        <v>0</v>
      </c>
      <c r="J1118">
        <f>+SUMIFS(inv!$D$1:$D$1267,inv!$A$1:$A$1267,$B1118,inv!$T$1:$T$1267,$A1118,inv!$U$1:$U$1267,'DIAS DE INVENTARIO TAT'!J$1)</f>
        <v>0</v>
      </c>
      <c r="K1118">
        <f>+SUMIFS(inv!$D$1:$D$1267,inv!$A$1:$A$1267,$B1118,inv!$T$1:$T$1267,$A1118,inv!$U$1:$U$1267,'DIAS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+SUMIFS(inv!$D$1:$D$1267,inv!$A$1:$A$1267,$B1119,inv!$T$1:$T$1267,$A1119,inv!$U$1:$U$1267,'DIAS DE INVENTARIO TAT'!E$1)</f>
        <v>0</v>
      </c>
      <c r="F1119">
        <f>+SUMIFS(inv!$D$1:$D$1267,inv!$A$1:$A$1267,$B1119,inv!$T$1:$T$1267,$A1119,inv!$U$1:$U$1267,'DIAS DE INVENTARIO TAT'!F$1)</f>
        <v>0</v>
      </c>
      <c r="G1119">
        <f>+SUMIFS(inv!$D$1:$D$1267,inv!$A$1:$A$1267,$B1119,inv!$T$1:$T$1267,$A1119,inv!$U$1:$U$1267,'DIAS DE INVENTARIO TAT'!G$1)</f>
        <v>0</v>
      </c>
      <c r="H1119">
        <f>+SUMIFS(inv!$D$1:$D$1267,inv!$A$1:$A$1267,$B1119,inv!$T$1:$T$1267,$A1119,inv!$U$1:$U$1267,'DIAS DE INVENTARIO TAT'!H$1)</f>
        <v>0</v>
      </c>
      <c r="I1119">
        <f>+SUMIFS(inv!$D$1:$D$1267,inv!$A$1:$A$1267,$B1119,inv!$T$1:$T$1267,$A1119,inv!$U$1:$U$1267,'DIAS DE INVENTARIO TAT'!I$1)</f>
        <v>0</v>
      </c>
      <c r="J1119">
        <f>+SUMIFS(inv!$D$1:$D$1267,inv!$A$1:$A$1267,$B1119,inv!$T$1:$T$1267,$A1119,inv!$U$1:$U$1267,'DIAS DE INVENTARIO TAT'!J$1)</f>
        <v>0</v>
      </c>
      <c r="K1119">
        <f>+SUMIFS(inv!$D$1:$D$1267,inv!$A$1:$A$1267,$B1119,inv!$T$1:$T$1267,$A1119,inv!$U$1:$U$1267,'DIAS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+SUMIFS(inv!$D$1:$D$1267,inv!$A$1:$A$1267,$B1120,inv!$T$1:$T$1267,$A1120,inv!$U$1:$U$1267,'DIAS DE INVENTARIO TAT'!E$1)</f>
        <v>0</v>
      </c>
      <c r="F1120">
        <f>+SUMIFS(inv!$D$1:$D$1267,inv!$A$1:$A$1267,$B1120,inv!$T$1:$T$1267,$A1120,inv!$U$1:$U$1267,'DIAS DE INVENTARIO TAT'!F$1)</f>
        <v>0</v>
      </c>
      <c r="G1120">
        <f>+SUMIFS(inv!$D$1:$D$1267,inv!$A$1:$A$1267,$B1120,inv!$T$1:$T$1267,$A1120,inv!$U$1:$U$1267,'DIAS DE INVENTARIO TAT'!G$1)</f>
        <v>0</v>
      </c>
      <c r="H1120">
        <f>+SUMIFS(inv!$D$1:$D$1267,inv!$A$1:$A$1267,$B1120,inv!$T$1:$T$1267,$A1120,inv!$U$1:$U$1267,'DIAS DE INVENTARIO TAT'!H$1)</f>
        <v>0</v>
      </c>
      <c r="I1120">
        <f>+SUMIFS(inv!$D$1:$D$1267,inv!$A$1:$A$1267,$B1120,inv!$T$1:$T$1267,$A1120,inv!$U$1:$U$1267,'DIAS DE INVENTARIO TAT'!I$1)</f>
        <v>0</v>
      </c>
      <c r="J1120">
        <f>+SUMIFS(inv!$D$1:$D$1267,inv!$A$1:$A$1267,$B1120,inv!$T$1:$T$1267,$A1120,inv!$U$1:$U$1267,'DIAS DE INVENTARIO TAT'!J$1)</f>
        <v>0</v>
      </c>
      <c r="K1120">
        <f>+SUMIFS(inv!$D$1:$D$1267,inv!$A$1:$A$1267,$B1120,inv!$T$1:$T$1267,$A1120,inv!$U$1:$U$1267,'DIAS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+SUMIFS(inv!$D$1:$D$1267,inv!$A$1:$A$1267,$B1121,inv!$T$1:$T$1267,$A1121,inv!$U$1:$U$1267,'DIAS DE INVENTARIO TAT'!E$1)</f>
        <v>0</v>
      </c>
      <c r="F1121">
        <f>+SUMIFS(inv!$D$1:$D$1267,inv!$A$1:$A$1267,$B1121,inv!$T$1:$T$1267,$A1121,inv!$U$1:$U$1267,'DIAS DE INVENTARIO TAT'!F$1)</f>
        <v>0</v>
      </c>
      <c r="G1121">
        <f>+SUMIFS(inv!$D$1:$D$1267,inv!$A$1:$A$1267,$B1121,inv!$T$1:$T$1267,$A1121,inv!$U$1:$U$1267,'DIAS DE INVENTARIO TAT'!G$1)</f>
        <v>0</v>
      </c>
      <c r="H1121">
        <f>+SUMIFS(inv!$D$1:$D$1267,inv!$A$1:$A$1267,$B1121,inv!$T$1:$T$1267,$A1121,inv!$U$1:$U$1267,'DIAS DE INVENTARIO TAT'!H$1)</f>
        <v>0</v>
      </c>
      <c r="I1121">
        <f>+SUMIFS(inv!$D$1:$D$1267,inv!$A$1:$A$1267,$B1121,inv!$T$1:$T$1267,$A1121,inv!$U$1:$U$1267,'DIAS DE INVENTARIO TAT'!I$1)</f>
        <v>0</v>
      </c>
      <c r="J1121">
        <f>+SUMIFS(inv!$D$1:$D$1267,inv!$A$1:$A$1267,$B1121,inv!$T$1:$T$1267,$A1121,inv!$U$1:$U$1267,'DIAS DE INVENTARIO TAT'!J$1)</f>
        <v>0</v>
      </c>
      <c r="K1121">
        <f>+SUMIFS(inv!$D$1:$D$1267,inv!$A$1:$A$1267,$B1121,inv!$T$1:$T$1267,$A1121,inv!$U$1:$U$1267,'DIAS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+SUMIFS(inv!$D$1:$D$1267,inv!$A$1:$A$1267,$B1122,inv!$T$1:$T$1267,$A1122,inv!$U$1:$U$1267,'DIAS DE INVENTARIO TAT'!E$1)</f>
        <v>0</v>
      </c>
      <c r="F1122">
        <f>+SUMIFS(inv!$D$1:$D$1267,inv!$A$1:$A$1267,$B1122,inv!$T$1:$T$1267,$A1122,inv!$U$1:$U$1267,'DIAS DE INVENTARIO TAT'!F$1)</f>
        <v>0</v>
      </c>
      <c r="G1122">
        <f>+SUMIFS(inv!$D$1:$D$1267,inv!$A$1:$A$1267,$B1122,inv!$T$1:$T$1267,$A1122,inv!$U$1:$U$1267,'DIAS DE INVENTARIO TAT'!G$1)</f>
        <v>0</v>
      </c>
      <c r="H1122">
        <f>+SUMIFS(inv!$D$1:$D$1267,inv!$A$1:$A$1267,$B1122,inv!$T$1:$T$1267,$A1122,inv!$U$1:$U$1267,'DIAS DE INVENTARIO TAT'!H$1)</f>
        <v>0</v>
      </c>
      <c r="I1122">
        <f>+SUMIFS(inv!$D$1:$D$1267,inv!$A$1:$A$1267,$B1122,inv!$T$1:$T$1267,$A1122,inv!$U$1:$U$1267,'DIAS DE INVENTARIO TAT'!I$1)</f>
        <v>0</v>
      </c>
      <c r="J1122">
        <f>+SUMIFS(inv!$D$1:$D$1267,inv!$A$1:$A$1267,$B1122,inv!$T$1:$T$1267,$A1122,inv!$U$1:$U$1267,'DIAS DE INVENTARIO TAT'!J$1)</f>
        <v>0</v>
      </c>
      <c r="K1122">
        <f>+SUMIFS(inv!$D$1:$D$1267,inv!$A$1:$A$1267,$B1122,inv!$T$1:$T$1267,$A1122,inv!$U$1:$U$1267,'DIAS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+SUMIFS(inv!$D$1:$D$1267,inv!$A$1:$A$1267,$B1123,inv!$T$1:$T$1267,$A1123,inv!$U$1:$U$1267,'DIAS DE INVENTARIO TAT'!E$1)</f>
        <v>0</v>
      </c>
      <c r="F1123">
        <f>+SUMIFS(inv!$D$1:$D$1267,inv!$A$1:$A$1267,$B1123,inv!$T$1:$T$1267,$A1123,inv!$U$1:$U$1267,'DIAS DE INVENTARIO TAT'!F$1)</f>
        <v>0</v>
      </c>
      <c r="G1123">
        <f>+SUMIFS(inv!$D$1:$D$1267,inv!$A$1:$A$1267,$B1123,inv!$T$1:$T$1267,$A1123,inv!$U$1:$U$1267,'DIAS DE INVENTARIO TAT'!G$1)</f>
        <v>0</v>
      </c>
      <c r="H1123">
        <f>+SUMIFS(inv!$D$1:$D$1267,inv!$A$1:$A$1267,$B1123,inv!$T$1:$T$1267,$A1123,inv!$U$1:$U$1267,'DIAS DE INVENTARIO TAT'!H$1)</f>
        <v>0</v>
      </c>
      <c r="I1123">
        <f>+SUMIFS(inv!$D$1:$D$1267,inv!$A$1:$A$1267,$B1123,inv!$T$1:$T$1267,$A1123,inv!$U$1:$U$1267,'DIAS DE INVENTARIO TAT'!I$1)</f>
        <v>0</v>
      </c>
      <c r="J1123">
        <f>+SUMIFS(inv!$D$1:$D$1267,inv!$A$1:$A$1267,$B1123,inv!$T$1:$T$1267,$A1123,inv!$U$1:$U$1267,'DIAS DE INVENTARIO TAT'!J$1)</f>
        <v>0</v>
      </c>
      <c r="K1123">
        <f>+SUMIFS(inv!$D$1:$D$1267,inv!$A$1:$A$1267,$B1123,inv!$T$1:$T$1267,$A1123,inv!$U$1:$U$1267,'DIAS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+SUMIFS(inv!$D$1:$D$1267,inv!$A$1:$A$1267,$B1124,inv!$T$1:$T$1267,$A1124,inv!$U$1:$U$1267,'DIAS DE INVENTARIO TAT'!E$1)</f>
        <v>0</v>
      </c>
      <c r="F1124">
        <f>+SUMIFS(inv!$D$1:$D$1267,inv!$A$1:$A$1267,$B1124,inv!$T$1:$T$1267,$A1124,inv!$U$1:$U$1267,'DIAS DE INVENTARIO TAT'!F$1)</f>
        <v>0</v>
      </c>
      <c r="G1124">
        <f>+SUMIFS(inv!$D$1:$D$1267,inv!$A$1:$A$1267,$B1124,inv!$T$1:$T$1267,$A1124,inv!$U$1:$U$1267,'DIAS DE INVENTARIO TAT'!G$1)</f>
        <v>0</v>
      </c>
      <c r="H1124">
        <f>+SUMIFS(inv!$D$1:$D$1267,inv!$A$1:$A$1267,$B1124,inv!$T$1:$T$1267,$A1124,inv!$U$1:$U$1267,'DIAS DE INVENTARIO TAT'!H$1)</f>
        <v>0</v>
      </c>
      <c r="I1124">
        <f>+SUMIFS(inv!$D$1:$D$1267,inv!$A$1:$A$1267,$B1124,inv!$T$1:$T$1267,$A1124,inv!$U$1:$U$1267,'DIAS DE INVENTARIO TAT'!I$1)</f>
        <v>0</v>
      </c>
      <c r="J1124">
        <f>+SUMIFS(inv!$D$1:$D$1267,inv!$A$1:$A$1267,$B1124,inv!$T$1:$T$1267,$A1124,inv!$U$1:$U$1267,'DIAS DE INVENTARIO TAT'!J$1)</f>
        <v>0</v>
      </c>
      <c r="K1124">
        <f>+SUMIFS(inv!$D$1:$D$1267,inv!$A$1:$A$1267,$B1124,inv!$T$1:$T$1267,$A1124,inv!$U$1:$U$1267,'DIAS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+SUMIFS(inv!$D$1:$D$1267,inv!$A$1:$A$1267,$B1125,inv!$T$1:$T$1267,$A1125,inv!$U$1:$U$1267,'DIAS DE INVENTARIO TAT'!E$1)</f>
        <v>0</v>
      </c>
      <c r="F1125">
        <f>+SUMIFS(inv!$D$1:$D$1267,inv!$A$1:$A$1267,$B1125,inv!$T$1:$T$1267,$A1125,inv!$U$1:$U$1267,'DIAS DE INVENTARIO TAT'!F$1)</f>
        <v>0</v>
      </c>
      <c r="G1125">
        <f>+SUMIFS(inv!$D$1:$D$1267,inv!$A$1:$A$1267,$B1125,inv!$T$1:$T$1267,$A1125,inv!$U$1:$U$1267,'DIAS DE INVENTARIO TAT'!G$1)</f>
        <v>0</v>
      </c>
      <c r="H1125">
        <f>+SUMIFS(inv!$D$1:$D$1267,inv!$A$1:$A$1267,$B1125,inv!$T$1:$T$1267,$A1125,inv!$U$1:$U$1267,'DIAS DE INVENTARIO TAT'!H$1)</f>
        <v>0</v>
      </c>
      <c r="I1125">
        <f>+SUMIFS(inv!$D$1:$D$1267,inv!$A$1:$A$1267,$B1125,inv!$T$1:$T$1267,$A1125,inv!$U$1:$U$1267,'DIAS DE INVENTARIO TAT'!I$1)</f>
        <v>0</v>
      </c>
      <c r="J1125">
        <f>+SUMIFS(inv!$D$1:$D$1267,inv!$A$1:$A$1267,$B1125,inv!$T$1:$T$1267,$A1125,inv!$U$1:$U$1267,'DIAS DE INVENTARIO TAT'!J$1)</f>
        <v>0</v>
      </c>
      <c r="K1125">
        <f>+SUMIFS(inv!$D$1:$D$1267,inv!$A$1:$A$1267,$B1125,inv!$T$1:$T$1267,$A1125,inv!$U$1:$U$1267,'DIAS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+SUMIFS(inv!$D$1:$D$1267,inv!$A$1:$A$1267,$B1126,inv!$T$1:$T$1267,$A1126,inv!$U$1:$U$1267,'DIAS DE INVENTARIO TAT'!E$1)</f>
        <v>0</v>
      </c>
      <c r="F1126">
        <f>+SUMIFS(inv!$D$1:$D$1267,inv!$A$1:$A$1267,$B1126,inv!$T$1:$T$1267,$A1126,inv!$U$1:$U$1267,'DIAS DE INVENTARIO TAT'!F$1)</f>
        <v>0</v>
      </c>
      <c r="G1126">
        <f>+SUMIFS(inv!$D$1:$D$1267,inv!$A$1:$A$1267,$B1126,inv!$T$1:$T$1267,$A1126,inv!$U$1:$U$1267,'DIAS DE INVENTARIO TAT'!G$1)</f>
        <v>0</v>
      </c>
      <c r="H1126">
        <f>+SUMIFS(inv!$D$1:$D$1267,inv!$A$1:$A$1267,$B1126,inv!$T$1:$T$1267,$A1126,inv!$U$1:$U$1267,'DIAS DE INVENTARIO TAT'!H$1)</f>
        <v>0</v>
      </c>
      <c r="I1126">
        <f>+SUMIFS(inv!$D$1:$D$1267,inv!$A$1:$A$1267,$B1126,inv!$T$1:$T$1267,$A1126,inv!$U$1:$U$1267,'DIAS DE INVENTARIO TAT'!I$1)</f>
        <v>0</v>
      </c>
      <c r="J1126">
        <f>+SUMIFS(inv!$D$1:$D$1267,inv!$A$1:$A$1267,$B1126,inv!$T$1:$T$1267,$A1126,inv!$U$1:$U$1267,'DIAS DE INVENTARIO TAT'!J$1)</f>
        <v>0</v>
      </c>
      <c r="K1126">
        <f>+SUMIFS(inv!$D$1:$D$1267,inv!$A$1:$A$1267,$B1126,inv!$T$1:$T$1267,$A1126,inv!$U$1:$U$1267,'DIAS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+SUMIFS(inv!$D$1:$D$1267,inv!$A$1:$A$1267,$B1127,inv!$T$1:$T$1267,$A1127,inv!$U$1:$U$1267,'DIAS DE INVENTARIO TAT'!E$1)</f>
        <v>0</v>
      </c>
      <c r="F1127">
        <f>+SUMIFS(inv!$D$1:$D$1267,inv!$A$1:$A$1267,$B1127,inv!$T$1:$T$1267,$A1127,inv!$U$1:$U$1267,'DIAS DE INVENTARIO TAT'!F$1)</f>
        <v>0</v>
      </c>
      <c r="G1127">
        <f>+SUMIFS(inv!$D$1:$D$1267,inv!$A$1:$A$1267,$B1127,inv!$T$1:$T$1267,$A1127,inv!$U$1:$U$1267,'DIAS DE INVENTARIO TAT'!G$1)</f>
        <v>0</v>
      </c>
      <c r="H1127">
        <f>+SUMIFS(inv!$D$1:$D$1267,inv!$A$1:$A$1267,$B1127,inv!$T$1:$T$1267,$A1127,inv!$U$1:$U$1267,'DIAS DE INVENTARIO TAT'!H$1)</f>
        <v>0</v>
      </c>
      <c r="I1127">
        <f>+SUMIFS(inv!$D$1:$D$1267,inv!$A$1:$A$1267,$B1127,inv!$T$1:$T$1267,$A1127,inv!$U$1:$U$1267,'DIAS DE INVENTARIO TAT'!I$1)</f>
        <v>0</v>
      </c>
      <c r="J1127">
        <f>+SUMIFS(inv!$D$1:$D$1267,inv!$A$1:$A$1267,$B1127,inv!$T$1:$T$1267,$A1127,inv!$U$1:$U$1267,'DIAS DE INVENTARIO TAT'!J$1)</f>
        <v>0</v>
      </c>
      <c r="K1127">
        <f>+SUMIFS(inv!$D$1:$D$1267,inv!$A$1:$A$1267,$B1127,inv!$T$1:$T$1267,$A1127,inv!$U$1:$U$1267,'DIAS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+SUMIFS(inv!$D$1:$D$1267,inv!$A$1:$A$1267,$B1128,inv!$T$1:$T$1267,$A1128,inv!$U$1:$U$1267,'DIAS DE INVENTARIO TAT'!E$1)</f>
        <v>0</v>
      </c>
      <c r="F1128">
        <f>+SUMIFS(inv!$D$1:$D$1267,inv!$A$1:$A$1267,$B1128,inv!$T$1:$T$1267,$A1128,inv!$U$1:$U$1267,'DIAS DE INVENTARIO TAT'!F$1)</f>
        <v>0</v>
      </c>
      <c r="G1128">
        <f>+SUMIFS(inv!$D$1:$D$1267,inv!$A$1:$A$1267,$B1128,inv!$T$1:$T$1267,$A1128,inv!$U$1:$U$1267,'DIAS DE INVENTARIO TAT'!G$1)</f>
        <v>0</v>
      </c>
      <c r="H1128">
        <f>+SUMIFS(inv!$D$1:$D$1267,inv!$A$1:$A$1267,$B1128,inv!$T$1:$T$1267,$A1128,inv!$U$1:$U$1267,'DIAS DE INVENTARIO TAT'!H$1)</f>
        <v>0</v>
      </c>
      <c r="I1128">
        <f>+SUMIFS(inv!$D$1:$D$1267,inv!$A$1:$A$1267,$B1128,inv!$T$1:$T$1267,$A1128,inv!$U$1:$U$1267,'DIAS DE INVENTARIO TAT'!I$1)</f>
        <v>0</v>
      </c>
      <c r="J1128">
        <f>+SUMIFS(inv!$D$1:$D$1267,inv!$A$1:$A$1267,$B1128,inv!$T$1:$T$1267,$A1128,inv!$U$1:$U$1267,'DIAS DE INVENTARIO TAT'!J$1)</f>
        <v>0</v>
      </c>
      <c r="K1128">
        <f>+SUMIFS(inv!$D$1:$D$1267,inv!$A$1:$A$1267,$B1128,inv!$T$1:$T$1267,$A1128,inv!$U$1:$U$1267,'DIAS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+SUMIFS(inv!$D$1:$D$1267,inv!$A$1:$A$1267,$B1129,inv!$T$1:$T$1267,$A1129,inv!$U$1:$U$1267,'DIAS DE INVENTARIO TAT'!E$1)</f>
        <v>0</v>
      </c>
      <c r="F1129">
        <f>+SUMIFS(inv!$D$1:$D$1267,inv!$A$1:$A$1267,$B1129,inv!$T$1:$T$1267,$A1129,inv!$U$1:$U$1267,'DIAS DE INVENTARIO TAT'!F$1)</f>
        <v>0</v>
      </c>
      <c r="G1129">
        <f>+SUMIFS(inv!$D$1:$D$1267,inv!$A$1:$A$1267,$B1129,inv!$T$1:$T$1267,$A1129,inv!$U$1:$U$1267,'DIAS DE INVENTARIO TAT'!G$1)</f>
        <v>0</v>
      </c>
      <c r="H1129">
        <f>+SUMIFS(inv!$D$1:$D$1267,inv!$A$1:$A$1267,$B1129,inv!$T$1:$T$1267,$A1129,inv!$U$1:$U$1267,'DIAS DE INVENTARIO TAT'!H$1)</f>
        <v>0</v>
      </c>
      <c r="I1129">
        <f>+SUMIFS(inv!$D$1:$D$1267,inv!$A$1:$A$1267,$B1129,inv!$T$1:$T$1267,$A1129,inv!$U$1:$U$1267,'DIAS DE INVENTARIO TAT'!I$1)</f>
        <v>0</v>
      </c>
      <c r="J1129">
        <f>+SUMIFS(inv!$D$1:$D$1267,inv!$A$1:$A$1267,$B1129,inv!$T$1:$T$1267,$A1129,inv!$U$1:$U$1267,'DIAS DE INVENTARIO TAT'!J$1)</f>
        <v>0</v>
      </c>
      <c r="K1129">
        <f>+SUMIFS(inv!$D$1:$D$1267,inv!$A$1:$A$1267,$B1129,inv!$T$1:$T$1267,$A1129,inv!$U$1:$U$1267,'DIAS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+SUMIFS(inv!$D$1:$D$1267,inv!$A$1:$A$1267,$B1130,inv!$T$1:$T$1267,$A1130,inv!$U$1:$U$1267,'DIAS DE INVENTARIO TAT'!E$1)</f>
        <v>0</v>
      </c>
      <c r="F1130">
        <f>+SUMIFS(inv!$D$1:$D$1267,inv!$A$1:$A$1267,$B1130,inv!$T$1:$T$1267,$A1130,inv!$U$1:$U$1267,'DIAS DE INVENTARIO TAT'!F$1)</f>
        <v>0</v>
      </c>
      <c r="G1130">
        <f>+SUMIFS(inv!$D$1:$D$1267,inv!$A$1:$A$1267,$B1130,inv!$T$1:$T$1267,$A1130,inv!$U$1:$U$1267,'DIAS DE INVENTARIO TAT'!G$1)</f>
        <v>0</v>
      </c>
      <c r="H1130">
        <f>+SUMIFS(inv!$D$1:$D$1267,inv!$A$1:$A$1267,$B1130,inv!$T$1:$T$1267,$A1130,inv!$U$1:$U$1267,'DIAS DE INVENTARIO TAT'!H$1)</f>
        <v>0</v>
      </c>
      <c r="I1130">
        <f>+SUMIFS(inv!$D$1:$D$1267,inv!$A$1:$A$1267,$B1130,inv!$T$1:$T$1267,$A1130,inv!$U$1:$U$1267,'DIAS DE INVENTARIO TAT'!I$1)</f>
        <v>0</v>
      </c>
      <c r="J1130">
        <f>+SUMIFS(inv!$D$1:$D$1267,inv!$A$1:$A$1267,$B1130,inv!$T$1:$T$1267,$A1130,inv!$U$1:$U$1267,'DIAS DE INVENTARIO TAT'!J$1)</f>
        <v>0</v>
      </c>
      <c r="K1130">
        <f>+SUMIFS(inv!$D$1:$D$1267,inv!$A$1:$A$1267,$B1130,inv!$T$1:$T$1267,$A1130,inv!$U$1:$U$1267,'DIAS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+SUMIFS(inv!$D$1:$D$1267,inv!$A$1:$A$1267,$B1131,inv!$T$1:$T$1267,$A1131,inv!$U$1:$U$1267,'DIAS DE INVENTARIO TAT'!E$1)</f>
        <v>0</v>
      </c>
      <c r="F1131">
        <f>+SUMIFS(inv!$D$1:$D$1267,inv!$A$1:$A$1267,$B1131,inv!$T$1:$T$1267,$A1131,inv!$U$1:$U$1267,'DIAS DE INVENTARIO TAT'!F$1)</f>
        <v>0</v>
      </c>
      <c r="G1131">
        <f>+SUMIFS(inv!$D$1:$D$1267,inv!$A$1:$A$1267,$B1131,inv!$T$1:$T$1267,$A1131,inv!$U$1:$U$1267,'DIAS DE INVENTARIO TAT'!G$1)</f>
        <v>0</v>
      </c>
      <c r="H1131">
        <f>+SUMIFS(inv!$D$1:$D$1267,inv!$A$1:$A$1267,$B1131,inv!$T$1:$T$1267,$A1131,inv!$U$1:$U$1267,'DIAS DE INVENTARIO TAT'!H$1)</f>
        <v>0</v>
      </c>
      <c r="I1131">
        <f>+SUMIFS(inv!$D$1:$D$1267,inv!$A$1:$A$1267,$B1131,inv!$T$1:$T$1267,$A1131,inv!$U$1:$U$1267,'DIAS DE INVENTARIO TAT'!I$1)</f>
        <v>0</v>
      </c>
      <c r="J1131">
        <f>+SUMIFS(inv!$D$1:$D$1267,inv!$A$1:$A$1267,$B1131,inv!$T$1:$T$1267,$A1131,inv!$U$1:$U$1267,'DIAS DE INVENTARIO TAT'!J$1)</f>
        <v>0</v>
      </c>
      <c r="K1131">
        <f>+SUMIFS(inv!$D$1:$D$1267,inv!$A$1:$A$1267,$B1131,inv!$T$1:$T$1267,$A1131,inv!$U$1:$U$1267,'DIAS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+SUMIFS(inv!$D$1:$D$1267,inv!$A$1:$A$1267,$B1132,inv!$T$1:$T$1267,$A1132,inv!$U$1:$U$1267,'DIAS DE INVENTARIO TAT'!E$1)</f>
        <v>0</v>
      </c>
      <c r="F1132">
        <f>+SUMIFS(inv!$D$1:$D$1267,inv!$A$1:$A$1267,$B1132,inv!$T$1:$T$1267,$A1132,inv!$U$1:$U$1267,'DIAS DE INVENTARIO TAT'!F$1)</f>
        <v>0</v>
      </c>
      <c r="G1132">
        <f>+SUMIFS(inv!$D$1:$D$1267,inv!$A$1:$A$1267,$B1132,inv!$T$1:$T$1267,$A1132,inv!$U$1:$U$1267,'DIAS DE INVENTARIO TAT'!G$1)</f>
        <v>0</v>
      </c>
      <c r="H1132">
        <f>+SUMIFS(inv!$D$1:$D$1267,inv!$A$1:$A$1267,$B1132,inv!$T$1:$T$1267,$A1132,inv!$U$1:$U$1267,'DIAS DE INVENTARIO TAT'!H$1)</f>
        <v>0</v>
      </c>
      <c r="I1132">
        <f>+SUMIFS(inv!$D$1:$D$1267,inv!$A$1:$A$1267,$B1132,inv!$T$1:$T$1267,$A1132,inv!$U$1:$U$1267,'DIAS DE INVENTARIO TAT'!I$1)</f>
        <v>0</v>
      </c>
      <c r="J1132">
        <f>+SUMIFS(inv!$D$1:$D$1267,inv!$A$1:$A$1267,$B1132,inv!$T$1:$T$1267,$A1132,inv!$U$1:$U$1267,'DIAS DE INVENTARIO TAT'!J$1)</f>
        <v>0</v>
      </c>
      <c r="K1132">
        <f>+SUMIFS(inv!$D$1:$D$1267,inv!$A$1:$A$1267,$B1132,inv!$T$1:$T$1267,$A1132,inv!$U$1:$U$1267,'DIAS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+SUMIFS(inv!$D$1:$D$1267,inv!$A$1:$A$1267,$B1133,inv!$T$1:$T$1267,$A1133,inv!$U$1:$U$1267,'DIAS DE INVENTARIO TAT'!E$1)</f>
        <v>0</v>
      </c>
      <c r="F1133">
        <f>+SUMIFS(inv!$D$1:$D$1267,inv!$A$1:$A$1267,$B1133,inv!$T$1:$T$1267,$A1133,inv!$U$1:$U$1267,'DIAS DE INVENTARIO TAT'!F$1)</f>
        <v>0</v>
      </c>
      <c r="G1133">
        <f>+SUMIFS(inv!$D$1:$D$1267,inv!$A$1:$A$1267,$B1133,inv!$T$1:$T$1267,$A1133,inv!$U$1:$U$1267,'DIAS DE INVENTARIO TAT'!G$1)</f>
        <v>0</v>
      </c>
      <c r="H1133">
        <f>+SUMIFS(inv!$D$1:$D$1267,inv!$A$1:$A$1267,$B1133,inv!$T$1:$T$1267,$A1133,inv!$U$1:$U$1267,'DIAS DE INVENTARIO TAT'!H$1)</f>
        <v>0</v>
      </c>
      <c r="I1133">
        <f>+SUMIFS(inv!$D$1:$D$1267,inv!$A$1:$A$1267,$B1133,inv!$T$1:$T$1267,$A1133,inv!$U$1:$U$1267,'DIAS DE INVENTARIO TAT'!I$1)</f>
        <v>0</v>
      </c>
      <c r="J1133">
        <f>+SUMIFS(inv!$D$1:$D$1267,inv!$A$1:$A$1267,$B1133,inv!$T$1:$T$1267,$A1133,inv!$U$1:$U$1267,'DIAS DE INVENTARIO TAT'!J$1)</f>
        <v>0</v>
      </c>
      <c r="K1133">
        <f>+SUMIFS(inv!$D$1:$D$1267,inv!$A$1:$A$1267,$B1133,inv!$T$1:$T$1267,$A1133,inv!$U$1:$U$1267,'DIAS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+SUMIFS(inv!$D$1:$D$1267,inv!$A$1:$A$1267,$B1134,inv!$T$1:$T$1267,$A1134,inv!$U$1:$U$1267,'DIAS DE INVENTARIO TAT'!E$1)</f>
        <v>0</v>
      </c>
      <c r="F1134">
        <f>+SUMIFS(inv!$D$1:$D$1267,inv!$A$1:$A$1267,$B1134,inv!$T$1:$T$1267,$A1134,inv!$U$1:$U$1267,'DIAS DE INVENTARIO TAT'!F$1)</f>
        <v>0</v>
      </c>
      <c r="G1134">
        <f>+SUMIFS(inv!$D$1:$D$1267,inv!$A$1:$A$1267,$B1134,inv!$T$1:$T$1267,$A1134,inv!$U$1:$U$1267,'DIAS DE INVENTARIO TAT'!G$1)</f>
        <v>0</v>
      </c>
      <c r="H1134">
        <f>+SUMIFS(inv!$D$1:$D$1267,inv!$A$1:$A$1267,$B1134,inv!$T$1:$T$1267,$A1134,inv!$U$1:$U$1267,'DIAS DE INVENTARIO TAT'!H$1)</f>
        <v>0</v>
      </c>
      <c r="I1134">
        <f>+SUMIFS(inv!$D$1:$D$1267,inv!$A$1:$A$1267,$B1134,inv!$T$1:$T$1267,$A1134,inv!$U$1:$U$1267,'DIAS DE INVENTARIO TAT'!I$1)</f>
        <v>0</v>
      </c>
      <c r="J1134">
        <f>+SUMIFS(inv!$D$1:$D$1267,inv!$A$1:$A$1267,$B1134,inv!$T$1:$T$1267,$A1134,inv!$U$1:$U$1267,'DIAS DE INVENTARIO TAT'!J$1)</f>
        <v>0</v>
      </c>
      <c r="K1134">
        <f>+SUMIFS(inv!$D$1:$D$1267,inv!$A$1:$A$1267,$B1134,inv!$T$1:$T$1267,$A1134,inv!$U$1:$U$1267,'DIAS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+SUMIFS(inv!$D$1:$D$1267,inv!$A$1:$A$1267,$B1135,inv!$T$1:$T$1267,$A1135,inv!$U$1:$U$1267,'DIAS DE INVENTARIO TAT'!E$1)</f>
        <v>0</v>
      </c>
      <c r="F1135">
        <f>+SUMIFS(inv!$D$1:$D$1267,inv!$A$1:$A$1267,$B1135,inv!$T$1:$T$1267,$A1135,inv!$U$1:$U$1267,'DIAS DE INVENTARIO TAT'!F$1)</f>
        <v>0</v>
      </c>
      <c r="G1135">
        <f>+SUMIFS(inv!$D$1:$D$1267,inv!$A$1:$A$1267,$B1135,inv!$T$1:$T$1267,$A1135,inv!$U$1:$U$1267,'DIAS DE INVENTARIO TAT'!G$1)</f>
        <v>0</v>
      </c>
      <c r="H1135">
        <f>+SUMIFS(inv!$D$1:$D$1267,inv!$A$1:$A$1267,$B1135,inv!$T$1:$T$1267,$A1135,inv!$U$1:$U$1267,'DIAS DE INVENTARIO TAT'!H$1)</f>
        <v>0</v>
      </c>
      <c r="I1135">
        <f>+SUMIFS(inv!$D$1:$D$1267,inv!$A$1:$A$1267,$B1135,inv!$T$1:$T$1267,$A1135,inv!$U$1:$U$1267,'DIAS DE INVENTARIO TAT'!I$1)</f>
        <v>0</v>
      </c>
      <c r="J1135">
        <f>+SUMIFS(inv!$D$1:$D$1267,inv!$A$1:$A$1267,$B1135,inv!$T$1:$T$1267,$A1135,inv!$U$1:$U$1267,'DIAS DE INVENTARIO TAT'!J$1)</f>
        <v>0</v>
      </c>
      <c r="K1135">
        <f>+SUMIFS(inv!$D$1:$D$1267,inv!$A$1:$A$1267,$B1135,inv!$T$1:$T$1267,$A1135,inv!$U$1:$U$1267,'DIAS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+SUMIFS(inv!$D$1:$D$1267,inv!$A$1:$A$1267,$B1136,inv!$T$1:$T$1267,$A1136,inv!$U$1:$U$1267,'DIAS DE INVENTARIO TAT'!E$1)</f>
        <v>0</v>
      </c>
      <c r="F1136">
        <f>+SUMIFS(inv!$D$1:$D$1267,inv!$A$1:$A$1267,$B1136,inv!$T$1:$T$1267,$A1136,inv!$U$1:$U$1267,'DIAS DE INVENTARIO TAT'!F$1)</f>
        <v>0</v>
      </c>
      <c r="G1136">
        <f>+SUMIFS(inv!$D$1:$D$1267,inv!$A$1:$A$1267,$B1136,inv!$T$1:$T$1267,$A1136,inv!$U$1:$U$1267,'DIAS DE INVENTARIO TAT'!G$1)</f>
        <v>0</v>
      </c>
      <c r="H1136">
        <f>+SUMIFS(inv!$D$1:$D$1267,inv!$A$1:$A$1267,$B1136,inv!$T$1:$T$1267,$A1136,inv!$U$1:$U$1267,'DIAS DE INVENTARIO TAT'!H$1)</f>
        <v>0</v>
      </c>
      <c r="I1136">
        <f>+SUMIFS(inv!$D$1:$D$1267,inv!$A$1:$A$1267,$B1136,inv!$T$1:$T$1267,$A1136,inv!$U$1:$U$1267,'DIAS DE INVENTARIO TAT'!I$1)</f>
        <v>0</v>
      </c>
      <c r="J1136">
        <f>+SUMIFS(inv!$D$1:$D$1267,inv!$A$1:$A$1267,$B1136,inv!$T$1:$T$1267,$A1136,inv!$U$1:$U$1267,'DIAS DE INVENTARIO TAT'!J$1)</f>
        <v>0</v>
      </c>
      <c r="K1136">
        <f>+SUMIFS(inv!$D$1:$D$1267,inv!$A$1:$A$1267,$B1136,inv!$T$1:$T$1267,$A1136,inv!$U$1:$U$1267,'DIAS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+SUMIFS(inv!$D$1:$D$1267,inv!$A$1:$A$1267,$B1137,inv!$T$1:$T$1267,$A1137,inv!$U$1:$U$1267,'DIAS DE INVENTARIO TAT'!E$1)</f>
        <v>0</v>
      </c>
      <c r="F1137">
        <f>+SUMIFS(inv!$D$1:$D$1267,inv!$A$1:$A$1267,$B1137,inv!$T$1:$T$1267,$A1137,inv!$U$1:$U$1267,'DIAS DE INVENTARIO TAT'!F$1)</f>
        <v>0</v>
      </c>
      <c r="G1137">
        <f>+SUMIFS(inv!$D$1:$D$1267,inv!$A$1:$A$1267,$B1137,inv!$T$1:$T$1267,$A1137,inv!$U$1:$U$1267,'DIAS DE INVENTARIO TAT'!G$1)</f>
        <v>0</v>
      </c>
      <c r="H1137">
        <f>+SUMIFS(inv!$D$1:$D$1267,inv!$A$1:$A$1267,$B1137,inv!$T$1:$T$1267,$A1137,inv!$U$1:$U$1267,'DIAS DE INVENTARIO TAT'!H$1)</f>
        <v>0</v>
      </c>
      <c r="I1137">
        <f>+SUMIFS(inv!$D$1:$D$1267,inv!$A$1:$A$1267,$B1137,inv!$T$1:$T$1267,$A1137,inv!$U$1:$U$1267,'DIAS DE INVENTARIO TAT'!I$1)</f>
        <v>0</v>
      </c>
      <c r="J1137">
        <f>+SUMIFS(inv!$D$1:$D$1267,inv!$A$1:$A$1267,$B1137,inv!$T$1:$T$1267,$A1137,inv!$U$1:$U$1267,'DIAS DE INVENTARIO TAT'!J$1)</f>
        <v>0</v>
      </c>
      <c r="K1137">
        <f>+SUMIFS(inv!$D$1:$D$1267,inv!$A$1:$A$1267,$B1137,inv!$T$1:$T$1267,$A1137,inv!$U$1:$U$1267,'DIAS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+SUMIFS(inv!$D$1:$D$1267,inv!$A$1:$A$1267,$B1138,inv!$T$1:$T$1267,$A1138,inv!$U$1:$U$1267,'DIAS DE INVENTARIO TAT'!E$1)</f>
        <v>0</v>
      </c>
      <c r="F1138">
        <f>+SUMIFS(inv!$D$1:$D$1267,inv!$A$1:$A$1267,$B1138,inv!$T$1:$T$1267,$A1138,inv!$U$1:$U$1267,'DIAS DE INVENTARIO TAT'!F$1)</f>
        <v>0</v>
      </c>
      <c r="G1138">
        <f>+SUMIFS(inv!$D$1:$D$1267,inv!$A$1:$A$1267,$B1138,inv!$T$1:$T$1267,$A1138,inv!$U$1:$U$1267,'DIAS DE INVENTARIO TAT'!G$1)</f>
        <v>0</v>
      </c>
      <c r="H1138">
        <f>+SUMIFS(inv!$D$1:$D$1267,inv!$A$1:$A$1267,$B1138,inv!$T$1:$T$1267,$A1138,inv!$U$1:$U$1267,'DIAS DE INVENTARIO TAT'!H$1)</f>
        <v>0</v>
      </c>
      <c r="I1138">
        <f>+SUMIFS(inv!$D$1:$D$1267,inv!$A$1:$A$1267,$B1138,inv!$T$1:$T$1267,$A1138,inv!$U$1:$U$1267,'DIAS DE INVENTARIO TAT'!I$1)</f>
        <v>0</v>
      </c>
      <c r="J1138">
        <f>+SUMIFS(inv!$D$1:$D$1267,inv!$A$1:$A$1267,$B1138,inv!$T$1:$T$1267,$A1138,inv!$U$1:$U$1267,'DIAS DE INVENTARIO TAT'!J$1)</f>
        <v>0</v>
      </c>
      <c r="K1138">
        <f>+SUMIFS(inv!$D$1:$D$1267,inv!$A$1:$A$1267,$B1138,inv!$T$1:$T$1267,$A1138,inv!$U$1:$U$1267,'DIAS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+SUMIFS(inv!$D$1:$D$1267,inv!$A$1:$A$1267,$B1139,inv!$T$1:$T$1267,$A1139,inv!$U$1:$U$1267,'DIAS DE INVENTARIO TAT'!E$1)</f>
        <v>0</v>
      </c>
      <c r="F1139">
        <f>+SUMIFS(inv!$D$1:$D$1267,inv!$A$1:$A$1267,$B1139,inv!$T$1:$T$1267,$A1139,inv!$U$1:$U$1267,'DIAS DE INVENTARIO TAT'!F$1)</f>
        <v>0</v>
      </c>
      <c r="G1139">
        <f>+SUMIFS(inv!$D$1:$D$1267,inv!$A$1:$A$1267,$B1139,inv!$T$1:$T$1267,$A1139,inv!$U$1:$U$1267,'DIAS DE INVENTARIO TAT'!G$1)</f>
        <v>0</v>
      </c>
      <c r="H1139">
        <f>+SUMIFS(inv!$D$1:$D$1267,inv!$A$1:$A$1267,$B1139,inv!$T$1:$T$1267,$A1139,inv!$U$1:$U$1267,'DIAS DE INVENTARIO TAT'!H$1)</f>
        <v>0</v>
      </c>
      <c r="I1139">
        <f>+SUMIFS(inv!$D$1:$D$1267,inv!$A$1:$A$1267,$B1139,inv!$T$1:$T$1267,$A1139,inv!$U$1:$U$1267,'DIAS DE INVENTARIO TAT'!I$1)</f>
        <v>0</v>
      </c>
      <c r="J1139">
        <f>+SUMIFS(inv!$D$1:$D$1267,inv!$A$1:$A$1267,$B1139,inv!$T$1:$T$1267,$A1139,inv!$U$1:$U$1267,'DIAS DE INVENTARIO TAT'!J$1)</f>
        <v>0</v>
      </c>
      <c r="K1139">
        <f>+SUMIFS(inv!$D$1:$D$1267,inv!$A$1:$A$1267,$B1139,inv!$T$1:$T$1267,$A1139,inv!$U$1:$U$1267,'DIAS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+SUMIFS(inv!$D$1:$D$1267,inv!$A$1:$A$1267,$B1140,inv!$T$1:$T$1267,$A1140,inv!$U$1:$U$1267,'DIAS DE INVENTARIO TAT'!E$1)</f>
        <v>0</v>
      </c>
      <c r="F1140">
        <f>+SUMIFS(inv!$D$1:$D$1267,inv!$A$1:$A$1267,$B1140,inv!$T$1:$T$1267,$A1140,inv!$U$1:$U$1267,'DIAS DE INVENTARIO TAT'!F$1)</f>
        <v>0</v>
      </c>
      <c r="G1140">
        <f>+SUMIFS(inv!$D$1:$D$1267,inv!$A$1:$A$1267,$B1140,inv!$T$1:$T$1267,$A1140,inv!$U$1:$U$1267,'DIAS DE INVENTARIO TAT'!G$1)</f>
        <v>0</v>
      </c>
      <c r="H1140">
        <f>+SUMIFS(inv!$D$1:$D$1267,inv!$A$1:$A$1267,$B1140,inv!$T$1:$T$1267,$A1140,inv!$U$1:$U$1267,'DIAS DE INVENTARIO TAT'!H$1)</f>
        <v>0</v>
      </c>
      <c r="I1140">
        <f>+SUMIFS(inv!$D$1:$D$1267,inv!$A$1:$A$1267,$B1140,inv!$T$1:$T$1267,$A1140,inv!$U$1:$U$1267,'DIAS DE INVENTARIO TAT'!I$1)</f>
        <v>0</v>
      </c>
      <c r="J1140">
        <f>+SUMIFS(inv!$D$1:$D$1267,inv!$A$1:$A$1267,$B1140,inv!$T$1:$T$1267,$A1140,inv!$U$1:$U$1267,'DIAS DE INVENTARIO TAT'!J$1)</f>
        <v>0</v>
      </c>
      <c r="K1140">
        <f>+SUMIFS(inv!$D$1:$D$1267,inv!$A$1:$A$1267,$B1140,inv!$T$1:$T$1267,$A1140,inv!$U$1:$U$1267,'DIAS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+SUMIFS(inv!$D$1:$D$1267,inv!$A$1:$A$1267,$B1141,inv!$T$1:$T$1267,$A1141,inv!$U$1:$U$1267,'DIAS DE INVENTARIO TAT'!E$1)</f>
        <v>0</v>
      </c>
      <c r="F1141">
        <f>+SUMIFS(inv!$D$1:$D$1267,inv!$A$1:$A$1267,$B1141,inv!$T$1:$T$1267,$A1141,inv!$U$1:$U$1267,'DIAS DE INVENTARIO TAT'!F$1)</f>
        <v>0</v>
      </c>
      <c r="G1141">
        <f>+SUMIFS(inv!$D$1:$D$1267,inv!$A$1:$A$1267,$B1141,inv!$T$1:$T$1267,$A1141,inv!$U$1:$U$1267,'DIAS DE INVENTARIO TAT'!G$1)</f>
        <v>0</v>
      </c>
      <c r="H1141">
        <f>+SUMIFS(inv!$D$1:$D$1267,inv!$A$1:$A$1267,$B1141,inv!$T$1:$T$1267,$A1141,inv!$U$1:$U$1267,'DIAS DE INVENTARIO TAT'!H$1)</f>
        <v>0</v>
      </c>
      <c r="I1141">
        <f>+SUMIFS(inv!$D$1:$D$1267,inv!$A$1:$A$1267,$B1141,inv!$T$1:$T$1267,$A1141,inv!$U$1:$U$1267,'DIAS DE INVENTARIO TAT'!I$1)</f>
        <v>0</v>
      </c>
      <c r="J1141">
        <f>+SUMIFS(inv!$D$1:$D$1267,inv!$A$1:$A$1267,$B1141,inv!$T$1:$T$1267,$A1141,inv!$U$1:$U$1267,'DIAS DE INVENTARIO TAT'!J$1)</f>
        <v>0</v>
      </c>
      <c r="K1141">
        <f>+SUMIFS(inv!$D$1:$D$1267,inv!$A$1:$A$1267,$B1141,inv!$T$1:$T$1267,$A1141,inv!$U$1:$U$1267,'DIAS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+SUMIFS(inv!$D$1:$D$1267,inv!$A$1:$A$1267,$B1142,inv!$T$1:$T$1267,$A1142,inv!$U$1:$U$1267,'DIAS DE INVENTARIO TAT'!E$1)</f>
        <v>0</v>
      </c>
      <c r="F1142">
        <f>+SUMIFS(inv!$D$1:$D$1267,inv!$A$1:$A$1267,$B1142,inv!$T$1:$T$1267,$A1142,inv!$U$1:$U$1267,'DIAS DE INVENTARIO TAT'!F$1)</f>
        <v>0</v>
      </c>
      <c r="G1142">
        <f>+SUMIFS(inv!$D$1:$D$1267,inv!$A$1:$A$1267,$B1142,inv!$T$1:$T$1267,$A1142,inv!$U$1:$U$1267,'DIAS DE INVENTARIO TAT'!G$1)</f>
        <v>0</v>
      </c>
      <c r="H1142">
        <f>+SUMIFS(inv!$D$1:$D$1267,inv!$A$1:$A$1267,$B1142,inv!$T$1:$T$1267,$A1142,inv!$U$1:$U$1267,'DIAS DE INVENTARIO TAT'!H$1)</f>
        <v>0</v>
      </c>
      <c r="I1142">
        <f>+SUMIFS(inv!$D$1:$D$1267,inv!$A$1:$A$1267,$B1142,inv!$T$1:$T$1267,$A1142,inv!$U$1:$U$1267,'DIAS DE INVENTARIO TAT'!I$1)</f>
        <v>0</v>
      </c>
      <c r="J1142">
        <f>+SUMIFS(inv!$D$1:$D$1267,inv!$A$1:$A$1267,$B1142,inv!$T$1:$T$1267,$A1142,inv!$U$1:$U$1267,'DIAS DE INVENTARIO TAT'!J$1)</f>
        <v>0</v>
      </c>
      <c r="K1142">
        <f>+SUMIFS(inv!$D$1:$D$1267,inv!$A$1:$A$1267,$B1142,inv!$T$1:$T$1267,$A1142,inv!$U$1:$U$1267,'DIAS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+SUMIFS(inv!$D$1:$D$1267,inv!$A$1:$A$1267,$B1143,inv!$T$1:$T$1267,$A1143,inv!$U$1:$U$1267,'DIAS DE INVENTARIO TAT'!E$1)</f>
        <v>0</v>
      </c>
      <c r="F1143">
        <f>+SUMIFS(inv!$D$1:$D$1267,inv!$A$1:$A$1267,$B1143,inv!$T$1:$T$1267,$A1143,inv!$U$1:$U$1267,'DIAS DE INVENTARIO TAT'!F$1)</f>
        <v>0</v>
      </c>
      <c r="G1143">
        <f>+SUMIFS(inv!$D$1:$D$1267,inv!$A$1:$A$1267,$B1143,inv!$T$1:$T$1267,$A1143,inv!$U$1:$U$1267,'DIAS DE INVENTARIO TAT'!G$1)</f>
        <v>0</v>
      </c>
      <c r="H1143">
        <f>+SUMIFS(inv!$D$1:$D$1267,inv!$A$1:$A$1267,$B1143,inv!$T$1:$T$1267,$A1143,inv!$U$1:$U$1267,'DIAS DE INVENTARIO TAT'!H$1)</f>
        <v>0</v>
      </c>
      <c r="I1143">
        <f>+SUMIFS(inv!$D$1:$D$1267,inv!$A$1:$A$1267,$B1143,inv!$T$1:$T$1267,$A1143,inv!$U$1:$U$1267,'DIAS DE INVENTARIO TAT'!I$1)</f>
        <v>0</v>
      </c>
      <c r="J1143">
        <f>+SUMIFS(inv!$D$1:$D$1267,inv!$A$1:$A$1267,$B1143,inv!$T$1:$T$1267,$A1143,inv!$U$1:$U$1267,'DIAS DE INVENTARIO TAT'!J$1)</f>
        <v>0</v>
      </c>
      <c r="K1143">
        <f>+SUMIFS(inv!$D$1:$D$1267,inv!$A$1:$A$1267,$B1143,inv!$T$1:$T$1267,$A1143,inv!$U$1:$U$1267,'DIAS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+SUMIFS(inv!$D$1:$D$1267,inv!$A$1:$A$1267,$B1144,inv!$T$1:$T$1267,$A1144,inv!$U$1:$U$1267,'DIAS DE INVENTARIO TAT'!E$1)</f>
        <v>0</v>
      </c>
      <c r="F1144">
        <f>+SUMIFS(inv!$D$1:$D$1267,inv!$A$1:$A$1267,$B1144,inv!$T$1:$T$1267,$A1144,inv!$U$1:$U$1267,'DIAS DE INVENTARIO TAT'!F$1)</f>
        <v>0</v>
      </c>
      <c r="G1144">
        <f>+SUMIFS(inv!$D$1:$D$1267,inv!$A$1:$A$1267,$B1144,inv!$T$1:$T$1267,$A1144,inv!$U$1:$U$1267,'DIAS DE INVENTARIO TAT'!G$1)</f>
        <v>0</v>
      </c>
      <c r="H1144">
        <f>+SUMIFS(inv!$D$1:$D$1267,inv!$A$1:$A$1267,$B1144,inv!$T$1:$T$1267,$A1144,inv!$U$1:$U$1267,'DIAS DE INVENTARIO TAT'!H$1)</f>
        <v>0</v>
      </c>
      <c r="I1144">
        <f>+SUMIFS(inv!$D$1:$D$1267,inv!$A$1:$A$1267,$B1144,inv!$T$1:$T$1267,$A1144,inv!$U$1:$U$1267,'DIAS DE INVENTARIO TAT'!I$1)</f>
        <v>0</v>
      </c>
      <c r="J1144">
        <f>+SUMIFS(inv!$D$1:$D$1267,inv!$A$1:$A$1267,$B1144,inv!$T$1:$T$1267,$A1144,inv!$U$1:$U$1267,'DIAS DE INVENTARIO TAT'!J$1)</f>
        <v>0</v>
      </c>
      <c r="K1144">
        <f>+SUMIFS(inv!$D$1:$D$1267,inv!$A$1:$A$1267,$B1144,inv!$T$1:$T$1267,$A1144,inv!$U$1:$U$1267,'DIAS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+SUMIFS(inv!$D$1:$D$1267,inv!$A$1:$A$1267,$B1145,inv!$T$1:$T$1267,$A1145,inv!$U$1:$U$1267,'DIAS DE INVENTARIO TAT'!E$1)</f>
        <v>0</v>
      </c>
      <c r="F1145">
        <f>+SUMIFS(inv!$D$1:$D$1267,inv!$A$1:$A$1267,$B1145,inv!$T$1:$T$1267,$A1145,inv!$U$1:$U$1267,'DIAS DE INVENTARIO TAT'!F$1)</f>
        <v>0</v>
      </c>
      <c r="G1145">
        <f>+SUMIFS(inv!$D$1:$D$1267,inv!$A$1:$A$1267,$B1145,inv!$T$1:$T$1267,$A1145,inv!$U$1:$U$1267,'DIAS DE INVENTARIO TAT'!G$1)</f>
        <v>0</v>
      </c>
      <c r="H1145">
        <f>+SUMIFS(inv!$D$1:$D$1267,inv!$A$1:$A$1267,$B1145,inv!$T$1:$T$1267,$A1145,inv!$U$1:$U$1267,'DIAS DE INVENTARIO TAT'!H$1)</f>
        <v>0</v>
      </c>
      <c r="I1145">
        <f>+SUMIFS(inv!$D$1:$D$1267,inv!$A$1:$A$1267,$B1145,inv!$T$1:$T$1267,$A1145,inv!$U$1:$U$1267,'DIAS DE INVENTARIO TAT'!I$1)</f>
        <v>0</v>
      </c>
      <c r="J1145">
        <f>+SUMIFS(inv!$D$1:$D$1267,inv!$A$1:$A$1267,$B1145,inv!$T$1:$T$1267,$A1145,inv!$U$1:$U$1267,'DIAS DE INVENTARIO TAT'!J$1)</f>
        <v>0</v>
      </c>
      <c r="K1145">
        <f>+SUMIFS(inv!$D$1:$D$1267,inv!$A$1:$A$1267,$B1145,inv!$T$1:$T$1267,$A1145,inv!$U$1:$U$1267,'DIAS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+SUMIFS(inv!$D$1:$D$1267,inv!$A$1:$A$1267,$B1146,inv!$T$1:$T$1267,$A1146,inv!$U$1:$U$1267,'DIAS DE INVENTARIO TAT'!E$1)</f>
        <v>0</v>
      </c>
      <c r="F1146">
        <f>+SUMIFS(inv!$D$1:$D$1267,inv!$A$1:$A$1267,$B1146,inv!$T$1:$T$1267,$A1146,inv!$U$1:$U$1267,'DIAS DE INVENTARIO TAT'!F$1)</f>
        <v>0</v>
      </c>
      <c r="G1146">
        <f>+SUMIFS(inv!$D$1:$D$1267,inv!$A$1:$A$1267,$B1146,inv!$T$1:$T$1267,$A1146,inv!$U$1:$U$1267,'DIAS DE INVENTARIO TAT'!G$1)</f>
        <v>0</v>
      </c>
      <c r="H1146">
        <f>+SUMIFS(inv!$D$1:$D$1267,inv!$A$1:$A$1267,$B1146,inv!$T$1:$T$1267,$A1146,inv!$U$1:$U$1267,'DIAS DE INVENTARIO TAT'!H$1)</f>
        <v>0</v>
      </c>
      <c r="I1146">
        <f>+SUMIFS(inv!$D$1:$D$1267,inv!$A$1:$A$1267,$B1146,inv!$T$1:$T$1267,$A1146,inv!$U$1:$U$1267,'DIAS DE INVENTARIO TAT'!I$1)</f>
        <v>0</v>
      </c>
      <c r="J1146">
        <f>+SUMIFS(inv!$D$1:$D$1267,inv!$A$1:$A$1267,$B1146,inv!$T$1:$T$1267,$A1146,inv!$U$1:$U$1267,'DIAS DE INVENTARIO TAT'!J$1)</f>
        <v>0</v>
      </c>
      <c r="K1146">
        <f>+SUMIFS(inv!$D$1:$D$1267,inv!$A$1:$A$1267,$B1146,inv!$T$1:$T$1267,$A1146,inv!$U$1:$U$1267,'DIAS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+SUMIFS(inv!$D$1:$D$1267,inv!$A$1:$A$1267,$B1147,inv!$T$1:$T$1267,$A1147,inv!$U$1:$U$1267,'DIAS DE INVENTARIO TAT'!E$1)</f>
        <v>0</v>
      </c>
      <c r="F1147">
        <f>+SUMIFS(inv!$D$1:$D$1267,inv!$A$1:$A$1267,$B1147,inv!$T$1:$T$1267,$A1147,inv!$U$1:$U$1267,'DIAS DE INVENTARIO TAT'!F$1)</f>
        <v>0</v>
      </c>
      <c r="G1147">
        <f>+SUMIFS(inv!$D$1:$D$1267,inv!$A$1:$A$1267,$B1147,inv!$T$1:$T$1267,$A1147,inv!$U$1:$U$1267,'DIAS DE INVENTARIO TAT'!G$1)</f>
        <v>0</v>
      </c>
      <c r="H1147">
        <f>+SUMIFS(inv!$D$1:$D$1267,inv!$A$1:$A$1267,$B1147,inv!$T$1:$T$1267,$A1147,inv!$U$1:$U$1267,'DIAS DE INVENTARIO TAT'!H$1)</f>
        <v>0</v>
      </c>
      <c r="I1147">
        <f>+SUMIFS(inv!$D$1:$D$1267,inv!$A$1:$A$1267,$B1147,inv!$T$1:$T$1267,$A1147,inv!$U$1:$U$1267,'DIAS DE INVENTARIO TAT'!I$1)</f>
        <v>0</v>
      </c>
      <c r="J1147">
        <f>+SUMIFS(inv!$D$1:$D$1267,inv!$A$1:$A$1267,$B1147,inv!$T$1:$T$1267,$A1147,inv!$U$1:$U$1267,'DIAS DE INVENTARIO TAT'!J$1)</f>
        <v>0</v>
      </c>
      <c r="K1147">
        <f>+SUMIFS(inv!$D$1:$D$1267,inv!$A$1:$A$1267,$B1147,inv!$T$1:$T$1267,$A1147,inv!$U$1:$U$1267,'DIAS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+SUMIFS(inv!$D$1:$D$1267,inv!$A$1:$A$1267,$B1148,inv!$T$1:$T$1267,$A1148,inv!$U$1:$U$1267,'DIAS DE INVENTARIO TAT'!E$1)</f>
        <v>0</v>
      </c>
      <c r="F1148">
        <f>+SUMIFS(inv!$D$1:$D$1267,inv!$A$1:$A$1267,$B1148,inv!$T$1:$T$1267,$A1148,inv!$U$1:$U$1267,'DIAS DE INVENTARIO TAT'!F$1)</f>
        <v>0</v>
      </c>
      <c r="G1148">
        <f>+SUMIFS(inv!$D$1:$D$1267,inv!$A$1:$A$1267,$B1148,inv!$T$1:$T$1267,$A1148,inv!$U$1:$U$1267,'DIAS DE INVENTARIO TAT'!G$1)</f>
        <v>0</v>
      </c>
      <c r="H1148">
        <f>+SUMIFS(inv!$D$1:$D$1267,inv!$A$1:$A$1267,$B1148,inv!$T$1:$T$1267,$A1148,inv!$U$1:$U$1267,'DIAS DE INVENTARIO TAT'!H$1)</f>
        <v>0</v>
      </c>
      <c r="I1148">
        <f>+SUMIFS(inv!$D$1:$D$1267,inv!$A$1:$A$1267,$B1148,inv!$T$1:$T$1267,$A1148,inv!$U$1:$U$1267,'DIAS DE INVENTARIO TAT'!I$1)</f>
        <v>0</v>
      </c>
      <c r="J1148">
        <f>+SUMIFS(inv!$D$1:$D$1267,inv!$A$1:$A$1267,$B1148,inv!$T$1:$T$1267,$A1148,inv!$U$1:$U$1267,'DIAS DE INVENTARIO TAT'!J$1)</f>
        <v>0</v>
      </c>
      <c r="K1148">
        <f>+SUMIFS(inv!$D$1:$D$1267,inv!$A$1:$A$1267,$B1148,inv!$T$1:$T$1267,$A1148,inv!$U$1:$U$1267,'DIAS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+SUMIFS(inv!$D$1:$D$1267,inv!$A$1:$A$1267,$B1149,inv!$T$1:$T$1267,$A1149,inv!$U$1:$U$1267,'DIAS DE INVENTARIO TAT'!E$1)</f>
        <v>0</v>
      </c>
      <c r="F1149">
        <f>+SUMIFS(inv!$D$1:$D$1267,inv!$A$1:$A$1267,$B1149,inv!$T$1:$T$1267,$A1149,inv!$U$1:$U$1267,'DIAS DE INVENTARIO TAT'!F$1)</f>
        <v>0</v>
      </c>
      <c r="G1149">
        <f>+SUMIFS(inv!$D$1:$D$1267,inv!$A$1:$A$1267,$B1149,inv!$T$1:$T$1267,$A1149,inv!$U$1:$U$1267,'DIAS DE INVENTARIO TAT'!G$1)</f>
        <v>0</v>
      </c>
      <c r="H1149">
        <f>+SUMIFS(inv!$D$1:$D$1267,inv!$A$1:$A$1267,$B1149,inv!$T$1:$T$1267,$A1149,inv!$U$1:$U$1267,'DIAS DE INVENTARIO TAT'!H$1)</f>
        <v>0</v>
      </c>
      <c r="I1149">
        <f>+SUMIFS(inv!$D$1:$D$1267,inv!$A$1:$A$1267,$B1149,inv!$T$1:$T$1267,$A1149,inv!$U$1:$U$1267,'DIAS DE INVENTARIO TAT'!I$1)</f>
        <v>0</v>
      </c>
      <c r="J1149">
        <f>+SUMIFS(inv!$D$1:$D$1267,inv!$A$1:$A$1267,$B1149,inv!$T$1:$T$1267,$A1149,inv!$U$1:$U$1267,'DIAS DE INVENTARIO TAT'!J$1)</f>
        <v>0</v>
      </c>
      <c r="K1149">
        <f>+SUMIFS(inv!$D$1:$D$1267,inv!$A$1:$A$1267,$B1149,inv!$T$1:$T$1267,$A1149,inv!$U$1:$U$1267,'DIAS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+SUMIFS(inv!$D$1:$D$1267,inv!$A$1:$A$1267,$B1150,inv!$T$1:$T$1267,$A1150,inv!$U$1:$U$1267,'DIAS DE INVENTARIO TAT'!E$1)</f>
        <v>0</v>
      </c>
      <c r="F1150">
        <f>+SUMIFS(inv!$D$1:$D$1267,inv!$A$1:$A$1267,$B1150,inv!$T$1:$T$1267,$A1150,inv!$U$1:$U$1267,'DIAS DE INVENTARIO TAT'!F$1)</f>
        <v>0</v>
      </c>
      <c r="G1150">
        <f>+SUMIFS(inv!$D$1:$D$1267,inv!$A$1:$A$1267,$B1150,inv!$T$1:$T$1267,$A1150,inv!$U$1:$U$1267,'DIAS DE INVENTARIO TAT'!G$1)</f>
        <v>0</v>
      </c>
      <c r="H1150">
        <f>+SUMIFS(inv!$D$1:$D$1267,inv!$A$1:$A$1267,$B1150,inv!$T$1:$T$1267,$A1150,inv!$U$1:$U$1267,'DIAS DE INVENTARIO TAT'!H$1)</f>
        <v>0</v>
      </c>
      <c r="I1150">
        <f>+SUMIFS(inv!$D$1:$D$1267,inv!$A$1:$A$1267,$B1150,inv!$T$1:$T$1267,$A1150,inv!$U$1:$U$1267,'DIAS DE INVENTARIO TAT'!I$1)</f>
        <v>0</v>
      </c>
      <c r="J1150">
        <f>+SUMIFS(inv!$D$1:$D$1267,inv!$A$1:$A$1267,$B1150,inv!$T$1:$T$1267,$A1150,inv!$U$1:$U$1267,'DIAS DE INVENTARIO TAT'!J$1)</f>
        <v>0</v>
      </c>
      <c r="K1150">
        <f>+SUMIFS(inv!$D$1:$D$1267,inv!$A$1:$A$1267,$B1150,inv!$T$1:$T$1267,$A1150,inv!$U$1:$U$1267,'DIAS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+SUMIFS(inv!$D$1:$D$1267,inv!$A$1:$A$1267,$B1151,inv!$T$1:$T$1267,$A1151,inv!$U$1:$U$1267,'DIAS DE INVENTARIO TAT'!E$1)</f>
        <v>0</v>
      </c>
      <c r="F1151">
        <f>+SUMIFS(inv!$D$1:$D$1267,inv!$A$1:$A$1267,$B1151,inv!$T$1:$T$1267,$A1151,inv!$U$1:$U$1267,'DIAS DE INVENTARIO TAT'!F$1)</f>
        <v>0</v>
      </c>
      <c r="G1151">
        <f>+SUMIFS(inv!$D$1:$D$1267,inv!$A$1:$A$1267,$B1151,inv!$T$1:$T$1267,$A1151,inv!$U$1:$U$1267,'DIAS DE INVENTARIO TAT'!G$1)</f>
        <v>10300</v>
      </c>
      <c r="H1151">
        <f>+SUMIFS(inv!$D$1:$D$1267,inv!$A$1:$A$1267,$B1151,inv!$T$1:$T$1267,$A1151,inv!$U$1:$U$1267,'DIAS DE INVENTARIO TAT'!H$1)</f>
        <v>0</v>
      </c>
      <c r="I1151">
        <f>+SUMIFS(inv!$D$1:$D$1267,inv!$A$1:$A$1267,$B1151,inv!$T$1:$T$1267,$A1151,inv!$U$1:$U$1267,'DIAS DE INVENTARIO TAT'!I$1)</f>
        <v>0</v>
      </c>
      <c r="J1151">
        <f>+SUMIFS(inv!$D$1:$D$1267,inv!$A$1:$A$1267,$B1151,inv!$T$1:$T$1267,$A1151,inv!$U$1:$U$1267,'DIAS DE INVENTARIO TAT'!J$1)</f>
        <v>0</v>
      </c>
      <c r="K1151">
        <f>+SUMIFS(inv!$D$1:$D$1267,inv!$A$1:$A$1267,$B1151,inv!$T$1:$T$1267,$A1151,inv!$U$1:$U$1267,'DIAS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17059</v>
      </c>
      <c r="E1152">
        <f>+SUMIFS(inv!$D$1:$D$1267,inv!$A$1:$A$1267,$B1152,inv!$T$1:$T$1267,$A1152,inv!$U$1:$U$1267,'DIAS DE INVENTARIO TAT'!E$1)</f>
        <v>0</v>
      </c>
      <c r="F1152">
        <f>+SUMIFS(inv!$D$1:$D$1267,inv!$A$1:$A$1267,$B1152,inv!$T$1:$T$1267,$A1152,inv!$U$1:$U$1267,'DIAS DE INVENTARIO TAT'!F$1)</f>
        <v>490</v>
      </c>
      <c r="G1152">
        <f>+SUMIFS(inv!$D$1:$D$1267,inv!$A$1:$A$1267,$B1152,inv!$T$1:$T$1267,$A1152,inv!$U$1:$U$1267,'DIAS DE INVENTARIO TAT'!G$1)</f>
        <v>16569</v>
      </c>
      <c r="H1152">
        <f>+SUMIFS(inv!$D$1:$D$1267,inv!$A$1:$A$1267,$B1152,inv!$T$1:$T$1267,$A1152,inv!$U$1:$U$1267,'DIAS DE INVENTARIO TAT'!H$1)</f>
        <v>0</v>
      </c>
      <c r="I1152">
        <f>+SUMIFS(inv!$D$1:$D$1267,inv!$A$1:$A$1267,$B1152,inv!$T$1:$T$1267,$A1152,inv!$U$1:$U$1267,'DIAS DE INVENTARIO TAT'!I$1)</f>
        <v>0</v>
      </c>
      <c r="J1152">
        <f>+SUMIFS(inv!$D$1:$D$1267,inv!$A$1:$A$1267,$B1152,inv!$T$1:$T$1267,$A1152,inv!$U$1:$U$1267,'DIAS DE INVENTARIO TAT'!J$1)</f>
        <v>0</v>
      </c>
      <c r="K1152">
        <f>+SUMIFS(inv!$D$1:$D$1267,inv!$A$1:$A$1267,$B1152,inv!$T$1:$T$1267,$A1152,inv!$U$1:$U$1267,'DIAS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+SUMIFS(inv!$D$1:$D$1267,inv!$A$1:$A$1267,$B1153,inv!$T$1:$T$1267,$A1153,inv!$U$1:$U$1267,'DIAS DE INVENTARIO TAT'!E$1)</f>
        <v>0</v>
      </c>
      <c r="F1153">
        <f>+SUMIFS(inv!$D$1:$D$1267,inv!$A$1:$A$1267,$B1153,inv!$T$1:$T$1267,$A1153,inv!$U$1:$U$1267,'DIAS DE INVENTARIO TAT'!F$1)</f>
        <v>0</v>
      </c>
      <c r="G1153">
        <f>+SUMIFS(inv!$D$1:$D$1267,inv!$A$1:$A$1267,$B1153,inv!$T$1:$T$1267,$A1153,inv!$U$1:$U$1267,'DIAS DE INVENTARIO TAT'!G$1)</f>
        <v>0</v>
      </c>
      <c r="H1153">
        <f>+SUMIFS(inv!$D$1:$D$1267,inv!$A$1:$A$1267,$B1153,inv!$T$1:$T$1267,$A1153,inv!$U$1:$U$1267,'DIAS DE INVENTARIO TAT'!H$1)</f>
        <v>0</v>
      </c>
      <c r="I1153">
        <f>+SUMIFS(inv!$D$1:$D$1267,inv!$A$1:$A$1267,$B1153,inv!$T$1:$T$1267,$A1153,inv!$U$1:$U$1267,'DIAS DE INVENTARIO TAT'!I$1)</f>
        <v>0</v>
      </c>
      <c r="J1153">
        <f>+SUMIFS(inv!$D$1:$D$1267,inv!$A$1:$A$1267,$B1153,inv!$T$1:$T$1267,$A1153,inv!$U$1:$U$1267,'DIAS DE INVENTARIO TAT'!J$1)</f>
        <v>0</v>
      </c>
      <c r="K1153">
        <f>+SUMIFS(inv!$D$1:$D$1267,inv!$A$1:$A$1267,$B1153,inv!$T$1:$T$1267,$A1153,inv!$U$1:$U$1267,'DIAS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+SUMIFS(inv!$D$1:$D$1267,inv!$A$1:$A$1267,$B1154,inv!$T$1:$T$1267,$A1154,inv!$U$1:$U$1267,'DIAS DE INVENTARIO TAT'!E$1)</f>
        <v>0</v>
      </c>
      <c r="F1154">
        <f>+SUMIFS(inv!$D$1:$D$1267,inv!$A$1:$A$1267,$B1154,inv!$T$1:$T$1267,$A1154,inv!$U$1:$U$1267,'DIAS DE INVENTARIO TAT'!F$1)</f>
        <v>0</v>
      </c>
      <c r="G1154">
        <f>+SUMIFS(inv!$D$1:$D$1267,inv!$A$1:$A$1267,$B1154,inv!$T$1:$T$1267,$A1154,inv!$U$1:$U$1267,'DIAS DE INVENTARIO TAT'!G$1)</f>
        <v>0</v>
      </c>
      <c r="H1154">
        <f>+SUMIFS(inv!$D$1:$D$1267,inv!$A$1:$A$1267,$B1154,inv!$T$1:$T$1267,$A1154,inv!$U$1:$U$1267,'DIAS DE INVENTARIO TAT'!H$1)</f>
        <v>0</v>
      </c>
      <c r="I1154">
        <f>+SUMIFS(inv!$D$1:$D$1267,inv!$A$1:$A$1267,$B1154,inv!$T$1:$T$1267,$A1154,inv!$U$1:$U$1267,'DIAS DE INVENTARIO TAT'!I$1)</f>
        <v>0</v>
      </c>
      <c r="J1154">
        <f>+SUMIFS(inv!$D$1:$D$1267,inv!$A$1:$A$1267,$B1154,inv!$T$1:$T$1267,$A1154,inv!$U$1:$U$1267,'DIAS DE INVENTARIO TAT'!J$1)</f>
        <v>0</v>
      </c>
      <c r="K1154">
        <f>+SUMIFS(inv!$D$1:$D$1267,inv!$A$1:$A$1267,$B1154,inv!$T$1:$T$1267,$A1154,inv!$U$1:$U$1267,'DIAS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+SUMIFS(inv!$D$1:$D$1267,inv!$A$1:$A$1267,$B1155,inv!$T$1:$T$1267,$A1155,inv!$U$1:$U$1267,'DIAS DE INVENTARIO TAT'!E$1)</f>
        <v>0</v>
      </c>
      <c r="F1155">
        <f>+SUMIFS(inv!$D$1:$D$1267,inv!$A$1:$A$1267,$B1155,inv!$T$1:$T$1267,$A1155,inv!$U$1:$U$1267,'DIAS DE INVENTARIO TAT'!F$1)</f>
        <v>0</v>
      </c>
      <c r="G1155">
        <f>+SUMIFS(inv!$D$1:$D$1267,inv!$A$1:$A$1267,$B1155,inv!$T$1:$T$1267,$A1155,inv!$U$1:$U$1267,'DIAS DE INVENTARIO TAT'!G$1)</f>
        <v>0</v>
      </c>
      <c r="H1155">
        <f>+SUMIFS(inv!$D$1:$D$1267,inv!$A$1:$A$1267,$B1155,inv!$T$1:$T$1267,$A1155,inv!$U$1:$U$1267,'DIAS DE INVENTARIO TAT'!H$1)</f>
        <v>0</v>
      </c>
      <c r="I1155">
        <f>+SUMIFS(inv!$D$1:$D$1267,inv!$A$1:$A$1267,$B1155,inv!$T$1:$T$1267,$A1155,inv!$U$1:$U$1267,'DIAS DE INVENTARIO TAT'!I$1)</f>
        <v>0</v>
      </c>
      <c r="J1155">
        <f>+SUMIFS(inv!$D$1:$D$1267,inv!$A$1:$A$1267,$B1155,inv!$T$1:$T$1267,$A1155,inv!$U$1:$U$1267,'DIAS DE INVENTARIO TAT'!J$1)</f>
        <v>0</v>
      </c>
      <c r="K1155">
        <f>+SUMIFS(inv!$D$1:$D$1267,inv!$A$1:$A$1267,$B1155,inv!$T$1:$T$1267,$A1155,inv!$U$1:$U$1267,'DIAS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+SUMIFS(inv!$D$1:$D$1267,inv!$A$1:$A$1267,$B1156,inv!$T$1:$T$1267,$A1156,inv!$U$1:$U$1267,'DIAS DE INVENTARIO TAT'!E$1)</f>
        <v>0</v>
      </c>
      <c r="F1156">
        <f>+SUMIFS(inv!$D$1:$D$1267,inv!$A$1:$A$1267,$B1156,inv!$T$1:$T$1267,$A1156,inv!$U$1:$U$1267,'DIAS DE INVENTARIO TAT'!F$1)</f>
        <v>0</v>
      </c>
      <c r="G1156">
        <f>+SUMIFS(inv!$D$1:$D$1267,inv!$A$1:$A$1267,$B1156,inv!$T$1:$T$1267,$A1156,inv!$U$1:$U$1267,'DIAS DE INVENTARIO TAT'!G$1)</f>
        <v>0</v>
      </c>
      <c r="H1156">
        <f>+SUMIFS(inv!$D$1:$D$1267,inv!$A$1:$A$1267,$B1156,inv!$T$1:$T$1267,$A1156,inv!$U$1:$U$1267,'DIAS DE INVENTARIO TAT'!H$1)</f>
        <v>0</v>
      </c>
      <c r="I1156">
        <f>+SUMIFS(inv!$D$1:$D$1267,inv!$A$1:$A$1267,$B1156,inv!$T$1:$T$1267,$A1156,inv!$U$1:$U$1267,'DIAS DE INVENTARIO TAT'!I$1)</f>
        <v>0</v>
      </c>
      <c r="J1156">
        <f>+SUMIFS(inv!$D$1:$D$1267,inv!$A$1:$A$1267,$B1156,inv!$T$1:$T$1267,$A1156,inv!$U$1:$U$1267,'DIAS DE INVENTARIO TAT'!J$1)</f>
        <v>0</v>
      </c>
      <c r="K1156">
        <f>+SUMIFS(inv!$D$1:$D$1267,inv!$A$1:$A$1267,$B1156,inv!$T$1:$T$1267,$A1156,inv!$U$1:$U$1267,'DIAS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+SUMIFS(inv!$D$1:$D$1267,inv!$A$1:$A$1267,$B1157,inv!$T$1:$T$1267,$A1157,inv!$U$1:$U$1267,'DIAS DE INVENTARIO TAT'!E$1)</f>
        <v>0</v>
      </c>
      <c r="F1157">
        <f>+SUMIFS(inv!$D$1:$D$1267,inv!$A$1:$A$1267,$B1157,inv!$T$1:$T$1267,$A1157,inv!$U$1:$U$1267,'DIAS DE INVENTARIO TAT'!F$1)</f>
        <v>0</v>
      </c>
      <c r="G1157">
        <f>+SUMIFS(inv!$D$1:$D$1267,inv!$A$1:$A$1267,$B1157,inv!$T$1:$T$1267,$A1157,inv!$U$1:$U$1267,'DIAS DE INVENTARIO TAT'!G$1)</f>
        <v>0</v>
      </c>
      <c r="H1157">
        <f>+SUMIFS(inv!$D$1:$D$1267,inv!$A$1:$A$1267,$B1157,inv!$T$1:$T$1267,$A1157,inv!$U$1:$U$1267,'DIAS DE INVENTARIO TAT'!H$1)</f>
        <v>0</v>
      </c>
      <c r="I1157">
        <f>+SUMIFS(inv!$D$1:$D$1267,inv!$A$1:$A$1267,$B1157,inv!$T$1:$T$1267,$A1157,inv!$U$1:$U$1267,'DIAS DE INVENTARIO TAT'!I$1)</f>
        <v>0</v>
      </c>
      <c r="J1157">
        <f>+SUMIFS(inv!$D$1:$D$1267,inv!$A$1:$A$1267,$B1157,inv!$T$1:$T$1267,$A1157,inv!$U$1:$U$1267,'DIAS DE INVENTARIO TAT'!J$1)</f>
        <v>0</v>
      </c>
      <c r="K1157">
        <f>+SUMIFS(inv!$D$1:$D$1267,inv!$A$1:$A$1267,$B1157,inv!$T$1:$T$1267,$A1157,inv!$U$1:$U$1267,'DIAS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+SUMIFS(inv!$D$1:$D$1267,inv!$A$1:$A$1267,$B1158,inv!$T$1:$T$1267,$A1158,inv!$U$1:$U$1267,'DIAS DE INVENTARIO TAT'!E$1)</f>
        <v>0</v>
      </c>
      <c r="F1158">
        <f>+SUMIFS(inv!$D$1:$D$1267,inv!$A$1:$A$1267,$B1158,inv!$T$1:$T$1267,$A1158,inv!$U$1:$U$1267,'DIAS DE INVENTARIO TAT'!F$1)</f>
        <v>0</v>
      </c>
      <c r="G1158">
        <f>+SUMIFS(inv!$D$1:$D$1267,inv!$A$1:$A$1267,$B1158,inv!$T$1:$T$1267,$A1158,inv!$U$1:$U$1267,'DIAS DE INVENTARIO TAT'!G$1)</f>
        <v>0</v>
      </c>
      <c r="H1158">
        <f>+SUMIFS(inv!$D$1:$D$1267,inv!$A$1:$A$1267,$B1158,inv!$T$1:$T$1267,$A1158,inv!$U$1:$U$1267,'DIAS DE INVENTARIO TAT'!H$1)</f>
        <v>0</v>
      </c>
      <c r="I1158">
        <f>+SUMIFS(inv!$D$1:$D$1267,inv!$A$1:$A$1267,$B1158,inv!$T$1:$T$1267,$A1158,inv!$U$1:$U$1267,'DIAS DE INVENTARIO TAT'!I$1)</f>
        <v>0</v>
      </c>
      <c r="J1158">
        <f>+SUMIFS(inv!$D$1:$D$1267,inv!$A$1:$A$1267,$B1158,inv!$T$1:$T$1267,$A1158,inv!$U$1:$U$1267,'DIAS DE INVENTARIO TAT'!J$1)</f>
        <v>0</v>
      </c>
      <c r="K1158">
        <f>+SUMIFS(inv!$D$1:$D$1267,inv!$A$1:$A$1267,$B1158,inv!$T$1:$T$1267,$A1158,inv!$U$1:$U$1267,'DIAS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+SUMIFS(inv!$D$1:$D$1267,inv!$A$1:$A$1267,$B1159,inv!$T$1:$T$1267,$A1159,inv!$U$1:$U$1267,'DIAS DE INVENTARIO TAT'!E$1)</f>
        <v>0</v>
      </c>
      <c r="F1159">
        <f>+SUMIFS(inv!$D$1:$D$1267,inv!$A$1:$A$1267,$B1159,inv!$T$1:$T$1267,$A1159,inv!$U$1:$U$1267,'DIAS DE INVENTARIO TAT'!F$1)</f>
        <v>0</v>
      </c>
      <c r="G1159">
        <f>+SUMIFS(inv!$D$1:$D$1267,inv!$A$1:$A$1267,$B1159,inv!$T$1:$T$1267,$A1159,inv!$U$1:$U$1267,'DIAS DE INVENTARIO TAT'!G$1)</f>
        <v>0</v>
      </c>
      <c r="H1159">
        <f>+SUMIFS(inv!$D$1:$D$1267,inv!$A$1:$A$1267,$B1159,inv!$T$1:$T$1267,$A1159,inv!$U$1:$U$1267,'DIAS DE INVENTARIO TAT'!H$1)</f>
        <v>0</v>
      </c>
      <c r="I1159">
        <f>+SUMIFS(inv!$D$1:$D$1267,inv!$A$1:$A$1267,$B1159,inv!$T$1:$T$1267,$A1159,inv!$U$1:$U$1267,'DIAS DE INVENTARIO TAT'!I$1)</f>
        <v>0</v>
      </c>
      <c r="J1159">
        <f>+SUMIFS(inv!$D$1:$D$1267,inv!$A$1:$A$1267,$B1159,inv!$T$1:$T$1267,$A1159,inv!$U$1:$U$1267,'DIAS DE INVENTARIO TAT'!J$1)</f>
        <v>0</v>
      </c>
      <c r="K1159">
        <f>+SUMIFS(inv!$D$1:$D$1267,inv!$A$1:$A$1267,$B1159,inv!$T$1:$T$1267,$A1159,inv!$U$1:$U$1267,'DIAS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+SUMIFS(inv!$D$1:$D$1267,inv!$A$1:$A$1267,$B1160,inv!$T$1:$T$1267,$A1160,inv!$U$1:$U$1267,'DIAS DE INVENTARIO TAT'!E$1)</f>
        <v>0</v>
      </c>
      <c r="F1160">
        <f>+SUMIFS(inv!$D$1:$D$1267,inv!$A$1:$A$1267,$B1160,inv!$T$1:$T$1267,$A1160,inv!$U$1:$U$1267,'DIAS DE INVENTARIO TAT'!F$1)</f>
        <v>0</v>
      </c>
      <c r="G1160">
        <f>+SUMIFS(inv!$D$1:$D$1267,inv!$A$1:$A$1267,$B1160,inv!$T$1:$T$1267,$A1160,inv!$U$1:$U$1267,'DIAS DE INVENTARIO TAT'!G$1)</f>
        <v>0</v>
      </c>
      <c r="H1160">
        <f>+SUMIFS(inv!$D$1:$D$1267,inv!$A$1:$A$1267,$B1160,inv!$T$1:$T$1267,$A1160,inv!$U$1:$U$1267,'DIAS DE INVENTARIO TAT'!H$1)</f>
        <v>0</v>
      </c>
      <c r="I1160">
        <f>+SUMIFS(inv!$D$1:$D$1267,inv!$A$1:$A$1267,$B1160,inv!$T$1:$T$1267,$A1160,inv!$U$1:$U$1267,'DIAS DE INVENTARIO TAT'!I$1)</f>
        <v>0</v>
      </c>
      <c r="J1160">
        <f>+SUMIFS(inv!$D$1:$D$1267,inv!$A$1:$A$1267,$B1160,inv!$T$1:$T$1267,$A1160,inv!$U$1:$U$1267,'DIAS DE INVENTARIO TAT'!J$1)</f>
        <v>0</v>
      </c>
      <c r="K1160">
        <f>+SUMIFS(inv!$D$1:$D$1267,inv!$A$1:$A$1267,$B1160,inv!$T$1:$T$1267,$A1160,inv!$U$1:$U$1267,'DIAS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+SUMIFS(inv!$D$1:$D$1267,inv!$A$1:$A$1267,$B1161,inv!$T$1:$T$1267,$A1161,inv!$U$1:$U$1267,'DIAS DE INVENTARIO TAT'!E$1)</f>
        <v>0</v>
      </c>
      <c r="F1161">
        <f>+SUMIFS(inv!$D$1:$D$1267,inv!$A$1:$A$1267,$B1161,inv!$T$1:$T$1267,$A1161,inv!$U$1:$U$1267,'DIAS DE INVENTARIO TAT'!F$1)</f>
        <v>0</v>
      </c>
      <c r="G1161">
        <f>+SUMIFS(inv!$D$1:$D$1267,inv!$A$1:$A$1267,$B1161,inv!$T$1:$T$1267,$A1161,inv!$U$1:$U$1267,'DIAS DE INVENTARIO TAT'!G$1)</f>
        <v>0</v>
      </c>
      <c r="H1161">
        <f>+SUMIFS(inv!$D$1:$D$1267,inv!$A$1:$A$1267,$B1161,inv!$T$1:$T$1267,$A1161,inv!$U$1:$U$1267,'DIAS DE INVENTARIO TAT'!H$1)</f>
        <v>0</v>
      </c>
      <c r="I1161">
        <f>+SUMIFS(inv!$D$1:$D$1267,inv!$A$1:$A$1267,$B1161,inv!$T$1:$T$1267,$A1161,inv!$U$1:$U$1267,'DIAS DE INVENTARIO TAT'!I$1)</f>
        <v>0</v>
      </c>
      <c r="J1161">
        <f>+SUMIFS(inv!$D$1:$D$1267,inv!$A$1:$A$1267,$B1161,inv!$T$1:$T$1267,$A1161,inv!$U$1:$U$1267,'DIAS DE INVENTARIO TAT'!J$1)</f>
        <v>0</v>
      </c>
      <c r="K1161">
        <f>+SUMIFS(inv!$D$1:$D$1267,inv!$A$1:$A$1267,$B1161,inv!$T$1:$T$1267,$A1161,inv!$U$1:$U$1267,'DIAS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+SUMIFS(inv!$D$1:$D$1267,inv!$A$1:$A$1267,$B1162,inv!$T$1:$T$1267,$A1162,inv!$U$1:$U$1267,'DIAS DE INVENTARIO TAT'!E$1)</f>
        <v>0</v>
      </c>
      <c r="F1162">
        <f>+SUMIFS(inv!$D$1:$D$1267,inv!$A$1:$A$1267,$B1162,inv!$T$1:$T$1267,$A1162,inv!$U$1:$U$1267,'DIAS DE INVENTARIO TAT'!F$1)</f>
        <v>0</v>
      </c>
      <c r="G1162">
        <f>+SUMIFS(inv!$D$1:$D$1267,inv!$A$1:$A$1267,$B1162,inv!$T$1:$T$1267,$A1162,inv!$U$1:$U$1267,'DIAS DE INVENTARIO TAT'!G$1)</f>
        <v>0</v>
      </c>
      <c r="H1162">
        <f>+SUMIFS(inv!$D$1:$D$1267,inv!$A$1:$A$1267,$B1162,inv!$T$1:$T$1267,$A1162,inv!$U$1:$U$1267,'DIAS DE INVENTARIO TAT'!H$1)</f>
        <v>0</v>
      </c>
      <c r="I1162">
        <f>+SUMIFS(inv!$D$1:$D$1267,inv!$A$1:$A$1267,$B1162,inv!$T$1:$T$1267,$A1162,inv!$U$1:$U$1267,'DIAS DE INVENTARIO TAT'!I$1)</f>
        <v>0</v>
      </c>
      <c r="J1162">
        <f>+SUMIFS(inv!$D$1:$D$1267,inv!$A$1:$A$1267,$B1162,inv!$T$1:$T$1267,$A1162,inv!$U$1:$U$1267,'DIAS DE INVENTARIO TAT'!J$1)</f>
        <v>0</v>
      </c>
      <c r="K1162">
        <f>+SUMIFS(inv!$D$1:$D$1267,inv!$A$1:$A$1267,$B1162,inv!$T$1:$T$1267,$A1162,inv!$U$1:$U$1267,'DIAS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+SUMIFS(inv!$D$1:$D$1267,inv!$A$1:$A$1267,$B1163,inv!$T$1:$T$1267,$A1163,inv!$U$1:$U$1267,'DIAS DE INVENTARIO TAT'!E$1)</f>
        <v>0</v>
      </c>
      <c r="F1163">
        <f>+SUMIFS(inv!$D$1:$D$1267,inv!$A$1:$A$1267,$B1163,inv!$T$1:$T$1267,$A1163,inv!$U$1:$U$1267,'DIAS DE INVENTARIO TAT'!F$1)</f>
        <v>0</v>
      </c>
      <c r="G1163">
        <f>+SUMIFS(inv!$D$1:$D$1267,inv!$A$1:$A$1267,$B1163,inv!$T$1:$T$1267,$A1163,inv!$U$1:$U$1267,'DIAS DE INVENTARIO TAT'!G$1)</f>
        <v>0</v>
      </c>
      <c r="H1163">
        <f>+SUMIFS(inv!$D$1:$D$1267,inv!$A$1:$A$1267,$B1163,inv!$T$1:$T$1267,$A1163,inv!$U$1:$U$1267,'DIAS DE INVENTARIO TAT'!H$1)</f>
        <v>0</v>
      </c>
      <c r="I1163">
        <f>+SUMIFS(inv!$D$1:$D$1267,inv!$A$1:$A$1267,$B1163,inv!$T$1:$T$1267,$A1163,inv!$U$1:$U$1267,'DIAS DE INVENTARIO TAT'!I$1)</f>
        <v>0</v>
      </c>
      <c r="J1163">
        <f>+SUMIFS(inv!$D$1:$D$1267,inv!$A$1:$A$1267,$B1163,inv!$T$1:$T$1267,$A1163,inv!$U$1:$U$1267,'DIAS DE INVENTARIO TAT'!J$1)</f>
        <v>0</v>
      </c>
      <c r="K1163">
        <f>+SUMIFS(inv!$D$1:$D$1267,inv!$A$1:$A$1267,$B1163,inv!$T$1:$T$1267,$A1163,inv!$U$1:$U$1267,'DIAS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+SUMIFS(inv!$D$1:$D$1267,inv!$A$1:$A$1267,$B1164,inv!$T$1:$T$1267,$A1164,inv!$U$1:$U$1267,'DIAS DE INVENTARIO TAT'!E$1)</f>
        <v>0</v>
      </c>
      <c r="F1164">
        <f>+SUMIFS(inv!$D$1:$D$1267,inv!$A$1:$A$1267,$B1164,inv!$T$1:$T$1267,$A1164,inv!$U$1:$U$1267,'DIAS DE INVENTARIO TAT'!F$1)</f>
        <v>0</v>
      </c>
      <c r="G1164">
        <f>+SUMIFS(inv!$D$1:$D$1267,inv!$A$1:$A$1267,$B1164,inv!$T$1:$T$1267,$A1164,inv!$U$1:$U$1267,'DIAS DE INVENTARIO TAT'!G$1)</f>
        <v>0</v>
      </c>
      <c r="H1164">
        <f>+SUMIFS(inv!$D$1:$D$1267,inv!$A$1:$A$1267,$B1164,inv!$T$1:$T$1267,$A1164,inv!$U$1:$U$1267,'DIAS DE INVENTARIO TAT'!H$1)</f>
        <v>0</v>
      </c>
      <c r="I1164">
        <f>+SUMIFS(inv!$D$1:$D$1267,inv!$A$1:$A$1267,$B1164,inv!$T$1:$T$1267,$A1164,inv!$U$1:$U$1267,'DIAS DE INVENTARIO TAT'!I$1)</f>
        <v>0</v>
      </c>
      <c r="J1164">
        <f>+SUMIFS(inv!$D$1:$D$1267,inv!$A$1:$A$1267,$B1164,inv!$T$1:$T$1267,$A1164,inv!$U$1:$U$1267,'DIAS DE INVENTARIO TAT'!J$1)</f>
        <v>0</v>
      </c>
      <c r="K1164">
        <f>+SUMIFS(inv!$D$1:$D$1267,inv!$A$1:$A$1267,$B1164,inv!$T$1:$T$1267,$A1164,inv!$U$1:$U$1267,'DIAS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+SUMIFS(inv!$D$1:$D$1267,inv!$A$1:$A$1267,$B1165,inv!$T$1:$T$1267,$A1165,inv!$U$1:$U$1267,'DIAS DE INVENTARIO TAT'!E$1)</f>
        <v>0</v>
      </c>
      <c r="F1165">
        <f>+SUMIFS(inv!$D$1:$D$1267,inv!$A$1:$A$1267,$B1165,inv!$T$1:$T$1267,$A1165,inv!$U$1:$U$1267,'DIAS DE INVENTARIO TAT'!F$1)</f>
        <v>0</v>
      </c>
      <c r="G1165">
        <f>+SUMIFS(inv!$D$1:$D$1267,inv!$A$1:$A$1267,$B1165,inv!$T$1:$T$1267,$A1165,inv!$U$1:$U$1267,'DIAS DE INVENTARIO TAT'!G$1)</f>
        <v>0</v>
      </c>
      <c r="H1165">
        <f>+SUMIFS(inv!$D$1:$D$1267,inv!$A$1:$A$1267,$B1165,inv!$T$1:$T$1267,$A1165,inv!$U$1:$U$1267,'DIAS DE INVENTARIO TAT'!H$1)</f>
        <v>0</v>
      </c>
      <c r="I1165">
        <f>+SUMIFS(inv!$D$1:$D$1267,inv!$A$1:$A$1267,$B1165,inv!$T$1:$T$1267,$A1165,inv!$U$1:$U$1267,'DIAS DE INVENTARIO TAT'!I$1)</f>
        <v>0</v>
      </c>
      <c r="J1165">
        <f>+SUMIFS(inv!$D$1:$D$1267,inv!$A$1:$A$1267,$B1165,inv!$T$1:$T$1267,$A1165,inv!$U$1:$U$1267,'DIAS DE INVENTARIO TAT'!J$1)</f>
        <v>0</v>
      </c>
      <c r="K1165">
        <f>+SUMIFS(inv!$D$1:$D$1267,inv!$A$1:$A$1267,$B1165,inv!$T$1:$T$1267,$A1165,inv!$U$1:$U$1267,'DIAS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+SUMIFS(inv!$D$1:$D$1267,inv!$A$1:$A$1267,$B1166,inv!$T$1:$T$1267,$A1166,inv!$U$1:$U$1267,'DIAS DE INVENTARIO TAT'!E$1)</f>
        <v>0</v>
      </c>
      <c r="F1166">
        <f>+SUMIFS(inv!$D$1:$D$1267,inv!$A$1:$A$1267,$B1166,inv!$T$1:$T$1267,$A1166,inv!$U$1:$U$1267,'DIAS DE INVENTARIO TAT'!F$1)</f>
        <v>0</v>
      </c>
      <c r="G1166">
        <f>+SUMIFS(inv!$D$1:$D$1267,inv!$A$1:$A$1267,$B1166,inv!$T$1:$T$1267,$A1166,inv!$U$1:$U$1267,'DIAS DE INVENTARIO TAT'!G$1)</f>
        <v>0</v>
      </c>
      <c r="H1166">
        <f>+SUMIFS(inv!$D$1:$D$1267,inv!$A$1:$A$1267,$B1166,inv!$T$1:$T$1267,$A1166,inv!$U$1:$U$1267,'DIAS DE INVENTARIO TAT'!H$1)</f>
        <v>0</v>
      </c>
      <c r="I1166">
        <f>+SUMIFS(inv!$D$1:$D$1267,inv!$A$1:$A$1267,$B1166,inv!$T$1:$T$1267,$A1166,inv!$U$1:$U$1267,'DIAS DE INVENTARIO TAT'!I$1)</f>
        <v>0</v>
      </c>
      <c r="J1166">
        <f>+SUMIFS(inv!$D$1:$D$1267,inv!$A$1:$A$1267,$B1166,inv!$T$1:$T$1267,$A1166,inv!$U$1:$U$1267,'DIAS DE INVENTARIO TAT'!J$1)</f>
        <v>0</v>
      </c>
      <c r="K1166">
        <f>+SUMIFS(inv!$D$1:$D$1267,inv!$A$1:$A$1267,$B1166,inv!$T$1:$T$1267,$A1166,inv!$U$1:$U$1267,'DIAS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+SUMIFS(inv!$D$1:$D$1267,inv!$A$1:$A$1267,$B1167,inv!$T$1:$T$1267,$A1167,inv!$U$1:$U$1267,'DIAS DE INVENTARIO TAT'!E$1)</f>
        <v>0</v>
      </c>
      <c r="F1167">
        <f>+SUMIFS(inv!$D$1:$D$1267,inv!$A$1:$A$1267,$B1167,inv!$T$1:$T$1267,$A1167,inv!$U$1:$U$1267,'DIAS DE INVENTARIO TAT'!F$1)</f>
        <v>0</v>
      </c>
      <c r="G1167">
        <f>+SUMIFS(inv!$D$1:$D$1267,inv!$A$1:$A$1267,$B1167,inv!$T$1:$T$1267,$A1167,inv!$U$1:$U$1267,'DIAS DE INVENTARIO TAT'!G$1)</f>
        <v>0</v>
      </c>
      <c r="H1167">
        <f>+SUMIFS(inv!$D$1:$D$1267,inv!$A$1:$A$1267,$B1167,inv!$T$1:$T$1267,$A1167,inv!$U$1:$U$1267,'DIAS DE INVENTARIO TAT'!H$1)</f>
        <v>0</v>
      </c>
      <c r="I1167">
        <f>+SUMIFS(inv!$D$1:$D$1267,inv!$A$1:$A$1267,$B1167,inv!$T$1:$T$1267,$A1167,inv!$U$1:$U$1267,'DIAS DE INVENTARIO TAT'!I$1)</f>
        <v>0</v>
      </c>
      <c r="J1167">
        <f>+SUMIFS(inv!$D$1:$D$1267,inv!$A$1:$A$1267,$B1167,inv!$T$1:$T$1267,$A1167,inv!$U$1:$U$1267,'DIAS DE INVENTARIO TAT'!J$1)</f>
        <v>0</v>
      </c>
      <c r="K1167">
        <f>+SUMIFS(inv!$D$1:$D$1267,inv!$A$1:$A$1267,$B1167,inv!$T$1:$T$1267,$A1167,inv!$U$1:$U$1267,'DIAS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+SUMIFS(inv!$D$1:$D$1267,inv!$A$1:$A$1267,$B1168,inv!$T$1:$T$1267,$A1168,inv!$U$1:$U$1267,'DIAS DE INVENTARIO TAT'!E$1)</f>
        <v>0</v>
      </c>
      <c r="F1168">
        <f>+SUMIFS(inv!$D$1:$D$1267,inv!$A$1:$A$1267,$B1168,inv!$T$1:$T$1267,$A1168,inv!$U$1:$U$1267,'DIAS DE INVENTARIO TAT'!F$1)</f>
        <v>0</v>
      </c>
      <c r="G1168">
        <f>+SUMIFS(inv!$D$1:$D$1267,inv!$A$1:$A$1267,$B1168,inv!$T$1:$T$1267,$A1168,inv!$U$1:$U$1267,'DIAS DE INVENTARIO TAT'!G$1)</f>
        <v>0</v>
      </c>
      <c r="H1168">
        <f>+SUMIFS(inv!$D$1:$D$1267,inv!$A$1:$A$1267,$B1168,inv!$T$1:$T$1267,$A1168,inv!$U$1:$U$1267,'DIAS DE INVENTARIO TAT'!H$1)</f>
        <v>0</v>
      </c>
      <c r="I1168">
        <f>+SUMIFS(inv!$D$1:$D$1267,inv!$A$1:$A$1267,$B1168,inv!$T$1:$T$1267,$A1168,inv!$U$1:$U$1267,'DIAS DE INVENTARIO TAT'!I$1)</f>
        <v>0</v>
      </c>
      <c r="J1168">
        <f>+SUMIFS(inv!$D$1:$D$1267,inv!$A$1:$A$1267,$B1168,inv!$T$1:$T$1267,$A1168,inv!$U$1:$U$1267,'DIAS DE INVENTARIO TAT'!J$1)</f>
        <v>0</v>
      </c>
      <c r="K1168">
        <f>+SUMIFS(inv!$D$1:$D$1267,inv!$A$1:$A$1267,$B1168,inv!$T$1:$T$1267,$A1168,inv!$U$1:$U$1267,'DIAS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+SUMIFS(inv!$D$1:$D$1267,inv!$A$1:$A$1267,$B1169,inv!$T$1:$T$1267,$A1169,inv!$U$1:$U$1267,'DIAS DE INVENTARIO TAT'!E$1)</f>
        <v>0</v>
      </c>
      <c r="F1169">
        <f>+SUMIFS(inv!$D$1:$D$1267,inv!$A$1:$A$1267,$B1169,inv!$T$1:$T$1267,$A1169,inv!$U$1:$U$1267,'DIAS DE INVENTARIO TAT'!F$1)</f>
        <v>0</v>
      </c>
      <c r="G1169">
        <f>+SUMIFS(inv!$D$1:$D$1267,inv!$A$1:$A$1267,$B1169,inv!$T$1:$T$1267,$A1169,inv!$U$1:$U$1267,'DIAS DE INVENTARIO TAT'!G$1)</f>
        <v>0</v>
      </c>
      <c r="H1169">
        <f>+SUMIFS(inv!$D$1:$D$1267,inv!$A$1:$A$1267,$B1169,inv!$T$1:$T$1267,$A1169,inv!$U$1:$U$1267,'DIAS DE INVENTARIO TAT'!H$1)</f>
        <v>0</v>
      </c>
      <c r="I1169">
        <f>+SUMIFS(inv!$D$1:$D$1267,inv!$A$1:$A$1267,$B1169,inv!$T$1:$T$1267,$A1169,inv!$U$1:$U$1267,'DIAS DE INVENTARIO TAT'!I$1)</f>
        <v>0</v>
      </c>
      <c r="J1169">
        <f>+SUMIFS(inv!$D$1:$D$1267,inv!$A$1:$A$1267,$B1169,inv!$T$1:$T$1267,$A1169,inv!$U$1:$U$1267,'DIAS DE INVENTARIO TAT'!J$1)</f>
        <v>0</v>
      </c>
      <c r="K1169">
        <f>+SUMIFS(inv!$D$1:$D$1267,inv!$A$1:$A$1267,$B1169,inv!$T$1:$T$1267,$A1169,inv!$U$1:$U$1267,'DIAS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+SUMIFS(inv!$D$1:$D$1267,inv!$A$1:$A$1267,$B1170,inv!$T$1:$T$1267,$A1170,inv!$U$1:$U$1267,'DIAS DE INVENTARIO TAT'!E$1)</f>
        <v>0</v>
      </c>
      <c r="F1170">
        <f>+SUMIFS(inv!$D$1:$D$1267,inv!$A$1:$A$1267,$B1170,inv!$T$1:$T$1267,$A1170,inv!$U$1:$U$1267,'DIAS DE INVENTARIO TAT'!F$1)</f>
        <v>0</v>
      </c>
      <c r="G1170">
        <f>+SUMIFS(inv!$D$1:$D$1267,inv!$A$1:$A$1267,$B1170,inv!$T$1:$T$1267,$A1170,inv!$U$1:$U$1267,'DIAS DE INVENTARIO TAT'!G$1)</f>
        <v>0</v>
      </c>
      <c r="H1170">
        <f>+SUMIFS(inv!$D$1:$D$1267,inv!$A$1:$A$1267,$B1170,inv!$T$1:$T$1267,$A1170,inv!$U$1:$U$1267,'DIAS DE INVENTARIO TAT'!H$1)</f>
        <v>0</v>
      </c>
      <c r="I1170">
        <f>+SUMIFS(inv!$D$1:$D$1267,inv!$A$1:$A$1267,$B1170,inv!$T$1:$T$1267,$A1170,inv!$U$1:$U$1267,'DIAS DE INVENTARIO TAT'!I$1)</f>
        <v>0</v>
      </c>
      <c r="J1170">
        <f>+SUMIFS(inv!$D$1:$D$1267,inv!$A$1:$A$1267,$B1170,inv!$T$1:$T$1267,$A1170,inv!$U$1:$U$1267,'DIAS DE INVENTARIO TAT'!J$1)</f>
        <v>0</v>
      </c>
      <c r="K1170">
        <f>+SUMIFS(inv!$D$1:$D$1267,inv!$A$1:$A$1267,$B1170,inv!$T$1:$T$1267,$A1170,inv!$U$1:$U$1267,'DIAS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+SUMIFS(inv!$D$1:$D$1267,inv!$A$1:$A$1267,$B1171,inv!$T$1:$T$1267,$A1171,inv!$U$1:$U$1267,'DIAS DE INVENTARIO TAT'!E$1)</f>
        <v>0</v>
      </c>
      <c r="F1171">
        <f>+SUMIFS(inv!$D$1:$D$1267,inv!$A$1:$A$1267,$B1171,inv!$T$1:$T$1267,$A1171,inv!$U$1:$U$1267,'DIAS DE INVENTARIO TAT'!F$1)</f>
        <v>0</v>
      </c>
      <c r="G1171">
        <f>+SUMIFS(inv!$D$1:$D$1267,inv!$A$1:$A$1267,$B1171,inv!$T$1:$T$1267,$A1171,inv!$U$1:$U$1267,'DIAS DE INVENTARIO TAT'!G$1)</f>
        <v>0</v>
      </c>
      <c r="H1171">
        <f>+SUMIFS(inv!$D$1:$D$1267,inv!$A$1:$A$1267,$B1171,inv!$T$1:$T$1267,$A1171,inv!$U$1:$U$1267,'DIAS DE INVENTARIO TAT'!H$1)</f>
        <v>0</v>
      </c>
      <c r="I1171">
        <f>+SUMIFS(inv!$D$1:$D$1267,inv!$A$1:$A$1267,$B1171,inv!$T$1:$T$1267,$A1171,inv!$U$1:$U$1267,'DIAS DE INVENTARIO TAT'!I$1)</f>
        <v>0</v>
      </c>
      <c r="J1171">
        <f>+SUMIFS(inv!$D$1:$D$1267,inv!$A$1:$A$1267,$B1171,inv!$T$1:$T$1267,$A1171,inv!$U$1:$U$1267,'DIAS DE INVENTARIO TAT'!J$1)</f>
        <v>0</v>
      </c>
      <c r="K1171">
        <f>+SUMIFS(inv!$D$1:$D$1267,inv!$A$1:$A$1267,$B1171,inv!$T$1:$T$1267,$A1171,inv!$U$1:$U$1267,'DIAS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+SUMIFS(inv!$D$1:$D$1267,inv!$A$1:$A$1267,$B1172,inv!$T$1:$T$1267,$A1172,inv!$U$1:$U$1267,'DIAS DE INVENTARIO TAT'!E$1)</f>
        <v>0</v>
      </c>
      <c r="F1172">
        <f>+SUMIFS(inv!$D$1:$D$1267,inv!$A$1:$A$1267,$B1172,inv!$T$1:$T$1267,$A1172,inv!$U$1:$U$1267,'DIAS DE INVENTARIO TAT'!F$1)</f>
        <v>0</v>
      </c>
      <c r="G1172">
        <f>+SUMIFS(inv!$D$1:$D$1267,inv!$A$1:$A$1267,$B1172,inv!$T$1:$T$1267,$A1172,inv!$U$1:$U$1267,'DIAS DE INVENTARIO TAT'!G$1)</f>
        <v>0</v>
      </c>
      <c r="H1172">
        <f>+SUMIFS(inv!$D$1:$D$1267,inv!$A$1:$A$1267,$B1172,inv!$T$1:$T$1267,$A1172,inv!$U$1:$U$1267,'DIAS DE INVENTARIO TAT'!H$1)</f>
        <v>0</v>
      </c>
      <c r="I1172">
        <f>+SUMIFS(inv!$D$1:$D$1267,inv!$A$1:$A$1267,$B1172,inv!$T$1:$T$1267,$A1172,inv!$U$1:$U$1267,'DIAS DE INVENTARIO TAT'!I$1)</f>
        <v>0</v>
      </c>
      <c r="J1172">
        <f>+SUMIFS(inv!$D$1:$D$1267,inv!$A$1:$A$1267,$B1172,inv!$T$1:$T$1267,$A1172,inv!$U$1:$U$1267,'DIAS DE INVENTARIO TAT'!J$1)</f>
        <v>0</v>
      </c>
      <c r="K1172">
        <f>+SUMIFS(inv!$D$1:$D$1267,inv!$A$1:$A$1267,$B1172,inv!$T$1:$T$1267,$A1172,inv!$U$1:$U$1267,'DIAS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+SUMIFS(inv!$D$1:$D$1267,inv!$A$1:$A$1267,$B1173,inv!$T$1:$T$1267,$A1173,inv!$U$1:$U$1267,'DIAS DE INVENTARIO TAT'!E$1)</f>
        <v>0</v>
      </c>
      <c r="F1173">
        <f>+SUMIFS(inv!$D$1:$D$1267,inv!$A$1:$A$1267,$B1173,inv!$T$1:$T$1267,$A1173,inv!$U$1:$U$1267,'DIAS DE INVENTARIO TAT'!F$1)</f>
        <v>0</v>
      </c>
      <c r="G1173">
        <f>+SUMIFS(inv!$D$1:$D$1267,inv!$A$1:$A$1267,$B1173,inv!$T$1:$T$1267,$A1173,inv!$U$1:$U$1267,'DIAS DE INVENTARIO TAT'!G$1)</f>
        <v>0</v>
      </c>
      <c r="H1173">
        <f>+SUMIFS(inv!$D$1:$D$1267,inv!$A$1:$A$1267,$B1173,inv!$T$1:$T$1267,$A1173,inv!$U$1:$U$1267,'DIAS DE INVENTARIO TAT'!H$1)</f>
        <v>0</v>
      </c>
      <c r="I1173">
        <f>+SUMIFS(inv!$D$1:$D$1267,inv!$A$1:$A$1267,$B1173,inv!$T$1:$T$1267,$A1173,inv!$U$1:$U$1267,'DIAS DE INVENTARIO TAT'!I$1)</f>
        <v>0</v>
      </c>
      <c r="J1173">
        <f>+SUMIFS(inv!$D$1:$D$1267,inv!$A$1:$A$1267,$B1173,inv!$T$1:$T$1267,$A1173,inv!$U$1:$U$1267,'DIAS DE INVENTARIO TAT'!J$1)</f>
        <v>0</v>
      </c>
      <c r="K1173">
        <f>+SUMIFS(inv!$D$1:$D$1267,inv!$A$1:$A$1267,$B1173,inv!$T$1:$T$1267,$A1173,inv!$U$1:$U$1267,'DIAS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+SUMIFS(inv!$D$1:$D$1267,inv!$A$1:$A$1267,$B1174,inv!$T$1:$T$1267,$A1174,inv!$U$1:$U$1267,'DIAS DE INVENTARIO TAT'!E$1)</f>
        <v>0</v>
      </c>
      <c r="F1174">
        <f>+SUMIFS(inv!$D$1:$D$1267,inv!$A$1:$A$1267,$B1174,inv!$T$1:$T$1267,$A1174,inv!$U$1:$U$1267,'DIAS DE INVENTARIO TAT'!F$1)</f>
        <v>0</v>
      </c>
      <c r="G1174">
        <f>+SUMIFS(inv!$D$1:$D$1267,inv!$A$1:$A$1267,$B1174,inv!$T$1:$T$1267,$A1174,inv!$U$1:$U$1267,'DIAS DE INVENTARIO TAT'!G$1)</f>
        <v>0</v>
      </c>
      <c r="H1174">
        <f>+SUMIFS(inv!$D$1:$D$1267,inv!$A$1:$A$1267,$B1174,inv!$T$1:$T$1267,$A1174,inv!$U$1:$U$1267,'DIAS DE INVENTARIO TAT'!H$1)</f>
        <v>0</v>
      </c>
      <c r="I1174">
        <f>+SUMIFS(inv!$D$1:$D$1267,inv!$A$1:$A$1267,$B1174,inv!$T$1:$T$1267,$A1174,inv!$U$1:$U$1267,'DIAS DE INVENTARIO TAT'!I$1)</f>
        <v>0</v>
      </c>
      <c r="J1174">
        <f>+SUMIFS(inv!$D$1:$D$1267,inv!$A$1:$A$1267,$B1174,inv!$T$1:$T$1267,$A1174,inv!$U$1:$U$1267,'DIAS DE INVENTARIO TAT'!J$1)</f>
        <v>0</v>
      </c>
      <c r="K1174">
        <f>+SUMIFS(inv!$D$1:$D$1267,inv!$A$1:$A$1267,$B1174,inv!$T$1:$T$1267,$A1174,inv!$U$1:$U$1267,'DIAS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+SUMIFS(inv!$D$1:$D$1267,inv!$A$1:$A$1267,$B1175,inv!$T$1:$T$1267,$A1175,inv!$U$1:$U$1267,'DIAS DE INVENTARIO TAT'!E$1)</f>
        <v>0</v>
      </c>
      <c r="F1175">
        <f>+SUMIFS(inv!$D$1:$D$1267,inv!$A$1:$A$1267,$B1175,inv!$T$1:$T$1267,$A1175,inv!$U$1:$U$1267,'DIAS DE INVENTARIO TAT'!F$1)</f>
        <v>0</v>
      </c>
      <c r="G1175">
        <f>+SUMIFS(inv!$D$1:$D$1267,inv!$A$1:$A$1267,$B1175,inv!$T$1:$T$1267,$A1175,inv!$U$1:$U$1267,'DIAS DE INVENTARIO TAT'!G$1)</f>
        <v>0</v>
      </c>
      <c r="H1175">
        <f>+SUMIFS(inv!$D$1:$D$1267,inv!$A$1:$A$1267,$B1175,inv!$T$1:$T$1267,$A1175,inv!$U$1:$U$1267,'DIAS DE INVENTARIO TAT'!H$1)</f>
        <v>0</v>
      </c>
      <c r="I1175">
        <f>+SUMIFS(inv!$D$1:$D$1267,inv!$A$1:$A$1267,$B1175,inv!$T$1:$T$1267,$A1175,inv!$U$1:$U$1267,'DIAS DE INVENTARIO TAT'!I$1)</f>
        <v>0</v>
      </c>
      <c r="J1175">
        <f>+SUMIFS(inv!$D$1:$D$1267,inv!$A$1:$A$1267,$B1175,inv!$T$1:$T$1267,$A1175,inv!$U$1:$U$1267,'DIAS DE INVENTARIO TAT'!J$1)</f>
        <v>0</v>
      </c>
      <c r="K1175">
        <f>+SUMIFS(inv!$D$1:$D$1267,inv!$A$1:$A$1267,$B1175,inv!$T$1:$T$1267,$A1175,inv!$U$1:$U$1267,'DIAS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+SUMIFS(inv!$D$1:$D$1267,inv!$A$1:$A$1267,$B1176,inv!$T$1:$T$1267,$A1176,inv!$U$1:$U$1267,'DIAS DE INVENTARIO TAT'!E$1)</f>
        <v>0</v>
      </c>
      <c r="F1176">
        <f>+SUMIFS(inv!$D$1:$D$1267,inv!$A$1:$A$1267,$B1176,inv!$T$1:$T$1267,$A1176,inv!$U$1:$U$1267,'DIAS DE INVENTARIO TAT'!F$1)</f>
        <v>0</v>
      </c>
      <c r="G1176">
        <f>+SUMIFS(inv!$D$1:$D$1267,inv!$A$1:$A$1267,$B1176,inv!$T$1:$T$1267,$A1176,inv!$U$1:$U$1267,'DIAS DE INVENTARIO TAT'!G$1)</f>
        <v>0</v>
      </c>
      <c r="H1176">
        <f>+SUMIFS(inv!$D$1:$D$1267,inv!$A$1:$A$1267,$B1176,inv!$T$1:$T$1267,$A1176,inv!$U$1:$U$1267,'DIAS DE INVENTARIO TAT'!H$1)</f>
        <v>0</v>
      </c>
      <c r="I1176">
        <f>+SUMIFS(inv!$D$1:$D$1267,inv!$A$1:$A$1267,$B1176,inv!$T$1:$T$1267,$A1176,inv!$U$1:$U$1267,'DIAS DE INVENTARIO TAT'!I$1)</f>
        <v>0</v>
      </c>
      <c r="J1176">
        <f>+SUMIFS(inv!$D$1:$D$1267,inv!$A$1:$A$1267,$B1176,inv!$T$1:$T$1267,$A1176,inv!$U$1:$U$1267,'DIAS DE INVENTARIO TAT'!J$1)</f>
        <v>0</v>
      </c>
      <c r="K1176">
        <f>+SUMIFS(inv!$D$1:$D$1267,inv!$A$1:$A$1267,$B1176,inv!$T$1:$T$1267,$A1176,inv!$U$1:$U$1267,'DIAS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+SUMIFS(inv!$D$1:$D$1267,inv!$A$1:$A$1267,$B1177,inv!$T$1:$T$1267,$A1177,inv!$U$1:$U$1267,'DIAS DE INVENTARIO TAT'!E$1)</f>
        <v>0</v>
      </c>
      <c r="F1177">
        <f>+SUMIFS(inv!$D$1:$D$1267,inv!$A$1:$A$1267,$B1177,inv!$T$1:$T$1267,$A1177,inv!$U$1:$U$1267,'DIAS DE INVENTARIO TAT'!F$1)</f>
        <v>0</v>
      </c>
      <c r="G1177">
        <f>+SUMIFS(inv!$D$1:$D$1267,inv!$A$1:$A$1267,$B1177,inv!$T$1:$T$1267,$A1177,inv!$U$1:$U$1267,'DIAS DE INVENTARIO TAT'!G$1)</f>
        <v>0</v>
      </c>
      <c r="H1177">
        <f>+SUMIFS(inv!$D$1:$D$1267,inv!$A$1:$A$1267,$B1177,inv!$T$1:$T$1267,$A1177,inv!$U$1:$U$1267,'DIAS DE INVENTARIO TAT'!H$1)</f>
        <v>0</v>
      </c>
      <c r="I1177">
        <f>+SUMIFS(inv!$D$1:$D$1267,inv!$A$1:$A$1267,$B1177,inv!$T$1:$T$1267,$A1177,inv!$U$1:$U$1267,'DIAS DE INVENTARIO TAT'!I$1)</f>
        <v>0</v>
      </c>
      <c r="J1177">
        <f>+SUMIFS(inv!$D$1:$D$1267,inv!$A$1:$A$1267,$B1177,inv!$T$1:$T$1267,$A1177,inv!$U$1:$U$1267,'DIAS DE INVENTARIO TAT'!J$1)</f>
        <v>0</v>
      </c>
      <c r="K1177">
        <f>+SUMIFS(inv!$D$1:$D$1267,inv!$A$1:$A$1267,$B1177,inv!$T$1:$T$1267,$A1177,inv!$U$1:$U$1267,'DIAS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+SUMIFS(inv!$D$1:$D$1267,inv!$A$1:$A$1267,$B1178,inv!$T$1:$T$1267,$A1178,inv!$U$1:$U$1267,'DIAS DE INVENTARIO TAT'!E$1)</f>
        <v>0</v>
      </c>
      <c r="F1178">
        <f>+SUMIFS(inv!$D$1:$D$1267,inv!$A$1:$A$1267,$B1178,inv!$T$1:$T$1267,$A1178,inv!$U$1:$U$1267,'DIAS DE INVENTARIO TAT'!F$1)</f>
        <v>0</v>
      </c>
      <c r="G1178">
        <f>+SUMIFS(inv!$D$1:$D$1267,inv!$A$1:$A$1267,$B1178,inv!$T$1:$T$1267,$A1178,inv!$U$1:$U$1267,'DIAS DE INVENTARIO TAT'!G$1)</f>
        <v>0</v>
      </c>
      <c r="H1178">
        <f>+SUMIFS(inv!$D$1:$D$1267,inv!$A$1:$A$1267,$B1178,inv!$T$1:$T$1267,$A1178,inv!$U$1:$U$1267,'DIAS DE INVENTARIO TAT'!H$1)</f>
        <v>0</v>
      </c>
      <c r="I1178">
        <f>+SUMIFS(inv!$D$1:$D$1267,inv!$A$1:$A$1267,$B1178,inv!$T$1:$T$1267,$A1178,inv!$U$1:$U$1267,'DIAS DE INVENTARIO TAT'!I$1)</f>
        <v>0</v>
      </c>
      <c r="J1178">
        <f>+SUMIFS(inv!$D$1:$D$1267,inv!$A$1:$A$1267,$B1178,inv!$T$1:$T$1267,$A1178,inv!$U$1:$U$1267,'DIAS DE INVENTARIO TAT'!J$1)</f>
        <v>0</v>
      </c>
      <c r="K1178">
        <f>+SUMIFS(inv!$D$1:$D$1267,inv!$A$1:$A$1267,$B1178,inv!$T$1:$T$1267,$A1178,inv!$U$1:$U$1267,'DIAS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+SUMIFS(inv!$D$1:$D$1267,inv!$A$1:$A$1267,$B1179,inv!$T$1:$T$1267,$A1179,inv!$U$1:$U$1267,'DIAS DE INVENTARIO TAT'!E$1)</f>
        <v>0</v>
      </c>
      <c r="F1179">
        <f>+SUMIFS(inv!$D$1:$D$1267,inv!$A$1:$A$1267,$B1179,inv!$T$1:$T$1267,$A1179,inv!$U$1:$U$1267,'DIAS DE INVENTARIO TAT'!F$1)</f>
        <v>0</v>
      </c>
      <c r="G1179">
        <f>+SUMIFS(inv!$D$1:$D$1267,inv!$A$1:$A$1267,$B1179,inv!$T$1:$T$1267,$A1179,inv!$U$1:$U$1267,'DIAS DE INVENTARIO TAT'!G$1)</f>
        <v>0</v>
      </c>
      <c r="H1179">
        <f>+SUMIFS(inv!$D$1:$D$1267,inv!$A$1:$A$1267,$B1179,inv!$T$1:$T$1267,$A1179,inv!$U$1:$U$1267,'DIAS DE INVENTARIO TAT'!H$1)</f>
        <v>0</v>
      </c>
      <c r="I1179">
        <f>+SUMIFS(inv!$D$1:$D$1267,inv!$A$1:$A$1267,$B1179,inv!$T$1:$T$1267,$A1179,inv!$U$1:$U$1267,'DIAS DE INVENTARIO TAT'!I$1)</f>
        <v>0</v>
      </c>
      <c r="J1179">
        <f>+SUMIFS(inv!$D$1:$D$1267,inv!$A$1:$A$1267,$B1179,inv!$T$1:$T$1267,$A1179,inv!$U$1:$U$1267,'DIAS DE INVENTARIO TAT'!J$1)</f>
        <v>0</v>
      </c>
      <c r="K1179">
        <f>+SUMIFS(inv!$D$1:$D$1267,inv!$A$1:$A$1267,$B1179,inv!$T$1:$T$1267,$A1179,inv!$U$1:$U$1267,'DIAS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+SUMIFS(inv!$D$1:$D$1267,inv!$A$1:$A$1267,$B1180,inv!$T$1:$T$1267,$A1180,inv!$U$1:$U$1267,'DIAS DE INVENTARIO TAT'!E$1)</f>
        <v>0</v>
      </c>
      <c r="F1180">
        <f>+SUMIFS(inv!$D$1:$D$1267,inv!$A$1:$A$1267,$B1180,inv!$T$1:$T$1267,$A1180,inv!$U$1:$U$1267,'DIAS DE INVENTARIO TAT'!F$1)</f>
        <v>0</v>
      </c>
      <c r="G1180">
        <f>+SUMIFS(inv!$D$1:$D$1267,inv!$A$1:$A$1267,$B1180,inv!$T$1:$T$1267,$A1180,inv!$U$1:$U$1267,'DIAS DE INVENTARIO TAT'!G$1)</f>
        <v>0</v>
      </c>
      <c r="H1180">
        <f>+SUMIFS(inv!$D$1:$D$1267,inv!$A$1:$A$1267,$B1180,inv!$T$1:$T$1267,$A1180,inv!$U$1:$U$1267,'DIAS DE INVENTARIO TAT'!H$1)</f>
        <v>0</v>
      </c>
      <c r="I1180">
        <f>+SUMIFS(inv!$D$1:$D$1267,inv!$A$1:$A$1267,$B1180,inv!$T$1:$T$1267,$A1180,inv!$U$1:$U$1267,'DIAS DE INVENTARIO TAT'!I$1)</f>
        <v>0</v>
      </c>
      <c r="J1180">
        <f>+SUMIFS(inv!$D$1:$D$1267,inv!$A$1:$A$1267,$B1180,inv!$T$1:$T$1267,$A1180,inv!$U$1:$U$1267,'DIAS DE INVENTARIO TAT'!J$1)</f>
        <v>0</v>
      </c>
      <c r="K1180">
        <f>+SUMIFS(inv!$D$1:$D$1267,inv!$A$1:$A$1267,$B1180,inv!$T$1:$T$1267,$A1180,inv!$U$1:$U$1267,'DIAS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+SUMIFS(inv!$D$1:$D$1267,inv!$A$1:$A$1267,$B1181,inv!$T$1:$T$1267,$A1181,inv!$U$1:$U$1267,'DIAS DE INVENTARIO TAT'!E$1)</f>
        <v>0</v>
      </c>
      <c r="F1181">
        <f>+SUMIFS(inv!$D$1:$D$1267,inv!$A$1:$A$1267,$B1181,inv!$T$1:$T$1267,$A1181,inv!$U$1:$U$1267,'DIAS DE INVENTARIO TAT'!F$1)</f>
        <v>0</v>
      </c>
      <c r="G1181">
        <f>+SUMIFS(inv!$D$1:$D$1267,inv!$A$1:$A$1267,$B1181,inv!$T$1:$T$1267,$A1181,inv!$U$1:$U$1267,'DIAS DE INVENTARIO TAT'!G$1)</f>
        <v>0</v>
      </c>
      <c r="H1181">
        <f>+SUMIFS(inv!$D$1:$D$1267,inv!$A$1:$A$1267,$B1181,inv!$T$1:$T$1267,$A1181,inv!$U$1:$U$1267,'DIAS DE INVENTARIO TAT'!H$1)</f>
        <v>0</v>
      </c>
      <c r="I1181">
        <f>+SUMIFS(inv!$D$1:$D$1267,inv!$A$1:$A$1267,$B1181,inv!$T$1:$T$1267,$A1181,inv!$U$1:$U$1267,'DIAS DE INVENTARIO TAT'!I$1)</f>
        <v>0</v>
      </c>
      <c r="J1181">
        <f>+SUMIFS(inv!$D$1:$D$1267,inv!$A$1:$A$1267,$B1181,inv!$T$1:$T$1267,$A1181,inv!$U$1:$U$1267,'DIAS DE INVENTARIO TAT'!J$1)</f>
        <v>0</v>
      </c>
      <c r="K1181">
        <f>+SUMIFS(inv!$D$1:$D$1267,inv!$A$1:$A$1267,$B1181,inv!$T$1:$T$1267,$A1181,inv!$U$1:$U$1267,'DIAS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+SUMIFS(inv!$D$1:$D$1267,inv!$A$1:$A$1267,$B1182,inv!$T$1:$T$1267,$A1182,inv!$U$1:$U$1267,'DIAS DE INVENTARIO TAT'!E$1)</f>
        <v>0</v>
      </c>
      <c r="F1182">
        <f>+SUMIFS(inv!$D$1:$D$1267,inv!$A$1:$A$1267,$B1182,inv!$T$1:$T$1267,$A1182,inv!$U$1:$U$1267,'DIAS DE INVENTARIO TAT'!F$1)</f>
        <v>0</v>
      </c>
      <c r="G1182">
        <f>+SUMIFS(inv!$D$1:$D$1267,inv!$A$1:$A$1267,$B1182,inv!$T$1:$T$1267,$A1182,inv!$U$1:$U$1267,'DIAS DE INVENTARIO TAT'!G$1)</f>
        <v>0</v>
      </c>
      <c r="H1182">
        <f>+SUMIFS(inv!$D$1:$D$1267,inv!$A$1:$A$1267,$B1182,inv!$T$1:$T$1267,$A1182,inv!$U$1:$U$1267,'DIAS DE INVENTARIO TAT'!H$1)</f>
        <v>0</v>
      </c>
      <c r="I1182">
        <f>+SUMIFS(inv!$D$1:$D$1267,inv!$A$1:$A$1267,$B1182,inv!$T$1:$T$1267,$A1182,inv!$U$1:$U$1267,'DIAS DE INVENTARIO TAT'!I$1)</f>
        <v>0</v>
      </c>
      <c r="J1182">
        <f>+SUMIFS(inv!$D$1:$D$1267,inv!$A$1:$A$1267,$B1182,inv!$T$1:$T$1267,$A1182,inv!$U$1:$U$1267,'DIAS DE INVENTARIO TAT'!J$1)</f>
        <v>0</v>
      </c>
      <c r="K1182">
        <f>+SUMIFS(inv!$D$1:$D$1267,inv!$A$1:$A$1267,$B1182,inv!$T$1:$T$1267,$A1182,inv!$U$1:$U$1267,'DIAS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+SUMIFS(inv!$D$1:$D$1267,inv!$A$1:$A$1267,$B1183,inv!$T$1:$T$1267,$A1183,inv!$U$1:$U$1267,'DIAS DE INVENTARIO TAT'!E$1)</f>
        <v>0</v>
      </c>
      <c r="F1183">
        <f>+SUMIFS(inv!$D$1:$D$1267,inv!$A$1:$A$1267,$B1183,inv!$T$1:$T$1267,$A1183,inv!$U$1:$U$1267,'DIAS DE INVENTARIO TAT'!F$1)</f>
        <v>0</v>
      </c>
      <c r="G1183">
        <f>+SUMIFS(inv!$D$1:$D$1267,inv!$A$1:$A$1267,$B1183,inv!$T$1:$T$1267,$A1183,inv!$U$1:$U$1267,'DIAS DE INVENTARIO TAT'!G$1)</f>
        <v>0</v>
      </c>
      <c r="H1183">
        <f>+SUMIFS(inv!$D$1:$D$1267,inv!$A$1:$A$1267,$B1183,inv!$T$1:$T$1267,$A1183,inv!$U$1:$U$1267,'DIAS DE INVENTARIO TAT'!H$1)</f>
        <v>0</v>
      </c>
      <c r="I1183">
        <f>+SUMIFS(inv!$D$1:$D$1267,inv!$A$1:$A$1267,$B1183,inv!$T$1:$T$1267,$A1183,inv!$U$1:$U$1267,'DIAS DE INVENTARIO TAT'!I$1)</f>
        <v>0</v>
      </c>
      <c r="J1183">
        <f>+SUMIFS(inv!$D$1:$D$1267,inv!$A$1:$A$1267,$B1183,inv!$T$1:$T$1267,$A1183,inv!$U$1:$U$1267,'DIAS DE INVENTARIO TAT'!J$1)</f>
        <v>0</v>
      </c>
      <c r="K1183">
        <f>+SUMIFS(inv!$D$1:$D$1267,inv!$A$1:$A$1267,$B1183,inv!$T$1:$T$1267,$A1183,inv!$U$1:$U$1267,'DIAS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+SUMIFS(inv!$D$1:$D$1267,inv!$A$1:$A$1267,$B1184,inv!$T$1:$T$1267,$A1184,inv!$U$1:$U$1267,'DIAS DE INVENTARIO TAT'!E$1)</f>
        <v>0</v>
      </c>
      <c r="F1184">
        <f>+SUMIFS(inv!$D$1:$D$1267,inv!$A$1:$A$1267,$B1184,inv!$T$1:$T$1267,$A1184,inv!$U$1:$U$1267,'DIAS DE INVENTARIO TAT'!F$1)</f>
        <v>0</v>
      </c>
      <c r="G1184">
        <f>+SUMIFS(inv!$D$1:$D$1267,inv!$A$1:$A$1267,$B1184,inv!$T$1:$T$1267,$A1184,inv!$U$1:$U$1267,'DIAS DE INVENTARIO TAT'!G$1)</f>
        <v>0</v>
      </c>
      <c r="H1184">
        <f>+SUMIFS(inv!$D$1:$D$1267,inv!$A$1:$A$1267,$B1184,inv!$T$1:$T$1267,$A1184,inv!$U$1:$U$1267,'DIAS DE INVENTARIO TAT'!H$1)</f>
        <v>0</v>
      </c>
      <c r="I1184">
        <f>+SUMIFS(inv!$D$1:$D$1267,inv!$A$1:$A$1267,$B1184,inv!$T$1:$T$1267,$A1184,inv!$U$1:$U$1267,'DIAS DE INVENTARIO TAT'!I$1)</f>
        <v>0</v>
      </c>
      <c r="J1184">
        <f>+SUMIFS(inv!$D$1:$D$1267,inv!$A$1:$A$1267,$B1184,inv!$T$1:$T$1267,$A1184,inv!$U$1:$U$1267,'DIAS DE INVENTARIO TAT'!J$1)</f>
        <v>0</v>
      </c>
      <c r="K1184">
        <f>+SUMIFS(inv!$D$1:$D$1267,inv!$A$1:$A$1267,$B1184,inv!$T$1:$T$1267,$A1184,inv!$U$1:$U$1267,'DIAS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+SUMIFS(inv!$D$1:$D$1267,inv!$A$1:$A$1267,$B1185,inv!$T$1:$T$1267,$A1185,inv!$U$1:$U$1267,'DIAS DE INVENTARIO TAT'!E$1)</f>
        <v>0</v>
      </c>
      <c r="F1185">
        <f>+SUMIFS(inv!$D$1:$D$1267,inv!$A$1:$A$1267,$B1185,inv!$T$1:$T$1267,$A1185,inv!$U$1:$U$1267,'DIAS DE INVENTARIO TAT'!F$1)</f>
        <v>0</v>
      </c>
      <c r="G1185">
        <f>+SUMIFS(inv!$D$1:$D$1267,inv!$A$1:$A$1267,$B1185,inv!$T$1:$T$1267,$A1185,inv!$U$1:$U$1267,'DIAS DE INVENTARIO TAT'!G$1)</f>
        <v>0</v>
      </c>
      <c r="H1185">
        <f>+SUMIFS(inv!$D$1:$D$1267,inv!$A$1:$A$1267,$B1185,inv!$T$1:$T$1267,$A1185,inv!$U$1:$U$1267,'DIAS DE INVENTARIO TAT'!H$1)</f>
        <v>0</v>
      </c>
      <c r="I1185">
        <f>+SUMIFS(inv!$D$1:$D$1267,inv!$A$1:$A$1267,$B1185,inv!$T$1:$T$1267,$A1185,inv!$U$1:$U$1267,'DIAS DE INVENTARIO TAT'!I$1)</f>
        <v>0</v>
      </c>
      <c r="J1185">
        <f>+SUMIFS(inv!$D$1:$D$1267,inv!$A$1:$A$1267,$B1185,inv!$T$1:$T$1267,$A1185,inv!$U$1:$U$1267,'DIAS DE INVENTARIO TAT'!J$1)</f>
        <v>0</v>
      </c>
      <c r="K1185">
        <f>+SUMIFS(inv!$D$1:$D$1267,inv!$A$1:$A$1267,$B1185,inv!$T$1:$T$1267,$A1185,inv!$U$1:$U$1267,'DIAS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+SUMIFS(inv!$D$1:$D$1267,inv!$A$1:$A$1267,$B1186,inv!$T$1:$T$1267,$A1186,inv!$U$1:$U$1267,'DIAS DE INVENTARIO TAT'!E$1)</f>
        <v>0</v>
      </c>
      <c r="F1186">
        <f>+SUMIFS(inv!$D$1:$D$1267,inv!$A$1:$A$1267,$B1186,inv!$T$1:$T$1267,$A1186,inv!$U$1:$U$1267,'DIAS DE INVENTARIO TAT'!F$1)</f>
        <v>0</v>
      </c>
      <c r="G1186">
        <f>+SUMIFS(inv!$D$1:$D$1267,inv!$A$1:$A$1267,$B1186,inv!$T$1:$T$1267,$A1186,inv!$U$1:$U$1267,'DIAS DE INVENTARIO TAT'!G$1)</f>
        <v>0</v>
      </c>
      <c r="H1186">
        <f>+SUMIFS(inv!$D$1:$D$1267,inv!$A$1:$A$1267,$B1186,inv!$T$1:$T$1267,$A1186,inv!$U$1:$U$1267,'DIAS DE INVENTARIO TAT'!H$1)</f>
        <v>0</v>
      </c>
      <c r="I1186">
        <f>+SUMIFS(inv!$D$1:$D$1267,inv!$A$1:$A$1267,$B1186,inv!$T$1:$T$1267,$A1186,inv!$U$1:$U$1267,'DIAS DE INVENTARIO TAT'!I$1)</f>
        <v>0</v>
      </c>
      <c r="J1186">
        <f>+SUMIFS(inv!$D$1:$D$1267,inv!$A$1:$A$1267,$B1186,inv!$T$1:$T$1267,$A1186,inv!$U$1:$U$1267,'DIAS DE INVENTARIO TAT'!J$1)</f>
        <v>0</v>
      </c>
      <c r="K1186">
        <f>+SUMIFS(inv!$D$1:$D$1267,inv!$A$1:$A$1267,$B1186,inv!$T$1:$T$1267,$A1186,inv!$U$1:$U$1267,'DIAS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+SUMIFS(inv!$D$1:$D$1267,inv!$A$1:$A$1267,$B1187,inv!$T$1:$T$1267,$A1187,inv!$U$1:$U$1267,'DIAS DE INVENTARIO TAT'!E$1)</f>
        <v>0</v>
      </c>
      <c r="F1187">
        <f>+SUMIFS(inv!$D$1:$D$1267,inv!$A$1:$A$1267,$B1187,inv!$T$1:$T$1267,$A1187,inv!$U$1:$U$1267,'DIAS DE INVENTARIO TAT'!F$1)</f>
        <v>0</v>
      </c>
      <c r="G1187">
        <f>+SUMIFS(inv!$D$1:$D$1267,inv!$A$1:$A$1267,$B1187,inv!$T$1:$T$1267,$A1187,inv!$U$1:$U$1267,'DIAS DE INVENTARIO TAT'!G$1)</f>
        <v>0</v>
      </c>
      <c r="H1187">
        <f>+SUMIFS(inv!$D$1:$D$1267,inv!$A$1:$A$1267,$B1187,inv!$T$1:$T$1267,$A1187,inv!$U$1:$U$1267,'DIAS DE INVENTARIO TAT'!H$1)</f>
        <v>0</v>
      </c>
      <c r="I1187">
        <f>+SUMIFS(inv!$D$1:$D$1267,inv!$A$1:$A$1267,$B1187,inv!$T$1:$T$1267,$A1187,inv!$U$1:$U$1267,'DIAS DE INVENTARIO TAT'!I$1)</f>
        <v>0</v>
      </c>
      <c r="J1187">
        <f>+SUMIFS(inv!$D$1:$D$1267,inv!$A$1:$A$1267,$B1187,inv!$T$1:$T$1267,$A1187,inv!$U$1:$U$1267,'DIAS DE INVENTARIO TAT'!J$1)</f>
        <v>0</v>
      </c>
      <c r="K1187">
        <f>+SUMIFS(inv!$D$1:$D$1267,inv!$A$1:$A$1267,$B1187,inv!$T$1:$T$1267,$A1187,inv!$U$1:$U$1267,'DIAS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+SUMIFS(inv!$D$1:$D$1267,inv!$A$1:$A$1267,$B1188,inv!$T$1:$T$1267,$A1188,inv!$U$1:$U$1267,'DIAS DE INVENTARIO TAT'!E$1)</f>
        <v>0</v>
      </c>
      <c r="F1188">
        <f>+SUMIFS(inv!$D$1:$D$1267,inv!$A$1:$A$1267,$B1188,inv!$T$1:$T$1267,$A1188,inv!$U$1:$U$1267,'DIAS DE INVENTARIO TAT'!F$1)</f>
        <v>0</v>
      </c>
      <c r="G1188">
        <f>+SUMIFS(inv!$D$1:$D$1267,inv!$A$1:$A$1267,$B1188,inv!$T$1:$T$1267,$A1188,inv!$U$1:$U$1267,'DIAS DE INVENTARIO TAT'!G$1)</f>
        <v>0</v>
      </c>
      <c r="H1188">
        <f>+SUMIFS(inv!$D$1:$D$1267,inv!$A$1:$A$1267,$B1188,inv!$T$1:$T$1267,$A1188,inv!$U$1:$U$1267,'DIAS DE INVENTARIO TAT'!H$1)</f>
        <v>0</v>
      </c>
      <c r="I1188">
        <f>+SUMIFS(inv!$D$1:$D$1267,inv!$A$1:$A$1267,$B1188,inv!$T$1:$T$1267,$A1188,inv!$U$1:$U$1267,'DIAS DE INVENTARIO TAT'!I$1)</f>
        <v>0</v>
      </c>
      <c r="J1188">
        <f>+SUMIFS(inv!$D$1:$D$1267,inv!$A$1:$A$1267,$B1188,inv!$T$1:$T$1267,$A1188,inv!$U$1:$U$1267,'DIAS DE INVENTARIO TAT'!J$1)</f>
        <v>0</v>
      </c>
      <c r="K1188">
        <f>+SUMIFS(inv!$D$1:$D$1267,inv!$A$1:$A$1267,$B1188,inv!$T$1:$T$1267,$A1188,inv!$U$1:$U$1267,'DIAS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+SUMIFS(inv!$D$1:$D$1267,inv!$A$1:$A$1267,$B1189,inv!$T$1:$T$1267,$A1189,inv!$U$1:$U$1267,'DIAS DE INVENTARIO TAT'!E$1)</f>
        <v>0</v>
      </c>
      <c r="F1189">
        <f>+SUMIFS(inv!$D$1:$D$1267,inv!$A$1:$A$1267,$B1189,inv!$T$1:$T$1267,$A1189,inv!$U$1:$U$1267,'DIAS DE INVENTARIO TAT'!F$1)</f>
        <v>0</v>
      </c>
      <c r="G1189">
        <f>+SUMIFS(inv!$D$1:$D$1267,inv!$A$1:$A$1267,$B1189,inv!$T$1:$T$1267,$A1189,inv!$U$1:$U$1267,'DIAS DE INVENTARIO TAT'!G$1)</f>
        <v>0</v>
      </c>
      <c r="H1189">
        <f>+SUMIFS(inv!$D$1:$D$1267,inv!$A$1:$A$1267,$B1189,inv!$T$1:$T$1267,$A1189,inv!$U$1:$U$1267,'DIAS DE INVENTARIO TAT'!H$1)</f>
        <v>0</v>
      </c>
      <c r="I1189">
        <f>+SUMIFS(inv!$D$1:$D$1267,inv!$A$1:$A$1267,$B1189,inv!$T$1:$T$1267,$A1189,inv!$U$1:$U$1267,'DIAS DE INVENTARIO TAT'!I$1)</f>
        <v>0</v>
      </c>
      <c r="J1189">
        <f>+SUMIFS(inv!$D$1:$D$1267,inv!$A$1:$A$1267,$B1189,inv!$T$1:$T$1267,$A1189,inv!$U$1:$U$1267,'DIAS DE INVENTARIO TAT'!J$1)</f>
        <v>0</v>
      </c>
      <c r="K1189">
        <f>+SUMIFS(inv!$D$1:$D$1267,inv!$A$1:$A$1267,$B1189,inv!$T$1:$T$1267,$A1189,inv!$U$1:$U$1267,'DIAS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+SUMIFS(inv!$D$1:$D$1267,inv!$A$1:$A$1267,$B1190,inv!$T$1:$T$1267,$A1190,inv!$U$1:$U$1267,'DIAS DE INVENTARIO TAT'!E$1)</f>
        <v>0</v>
      </c>
      <c r="F1190">
        <f>+SUMIFS(inv!$D$1:$D$1267,inv!$A$1:$A$1267,$B1190,inv!$T$1:$T$1267,$A1190,inv!$U$1:$U$1267,'DIAS DE INVENTARIO TAT'!F$1)</f>
        <v>0</v>
      </c>
      <c r="G1190">
        <f>+SUMIFS(inv!$D$1:$D$1267,inv!$A$1:$A$1267,$B1190,inv!$T$1:$T$1267,$A1190,inv!$U$1:$U$1267,'DIAS DE INVENTARIO TAT'!G$1)</f>
        <v>0</v>
      </c>
      <c r="H1190">
        <f>+SUMIFS(inv!$D$1:$D$1267,inv!$A$1:$A$1267,$B1190,inv!$T$1:$T$1267,$A1190,inv!$U$1:$U$1267,'DIAS DE INVENTARIO TAT'!H$1)</f>
        <v>0</v>
      </c>
      <c r="I1190">
        <f>+SUMIFS(inv!$D$1:$D$1267,inv!$A$1:$A$1267,$B1190,inv!$T$1:$T$1267,$A1190,inv!$U$1:$U$1267,'DIAS DE INVENTARIO TAT'!I$1)</f>
        <v>0</v>
      </c>
      <c r="J1190">
        <f>+SUMIFS(inv!$D$1:$D$1267,inv!$A$1:$A$1267,$B1190,inv!$T$1:$T$1267,$A1190,inv!$U$1:$U$1267,'DIAS DE INVENTARIO TAT'!J$1)</f>
        <v>0</v>
      </c>
      <c r="K1190">
        <f>+SUMIFS(inv!$D$1:$D$1267,inv!$A$1:$A$1267,$B1190,inv!$T$1:$T$1267,$A1190,inv!$U$1:$U$1267,'DIAS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+SUMIFS(inv!$D$1:$D$1267,inv!$A$1:$A$1267,$B1191,inv!$T$1:$T$1267,$A1191,inv!$U$1:$U$1267,'DIAS DE INVENTARIO TAT'!E$1)</f>
        <v>0</v>
      </c>
      <c r="F1191">
        <f>+SUMIFS(inv!$D$1:$D$1267,inv!$A$1:$A$1267,$B1191,inv!$T$1:$T$1267,$A1191,inv!$U$1:$U$1267,'DIAS DE INVENTARIO TAT'!F$1)</f>
        <v>0</v>
      </c>
      <c r="G1191">
        <f>+SUMIFS(inv!$D$1:$D$1267,inv!$A$1:$A$1267,$B1191,inv!$T$1:$T$1267,$A1191,inv!$U$1:$U$1267,'DIAS DE INVENTARIO TAT'!G$1)</f>
        <v>0</v>
      </c>
      <c r="H1191">
        <f>+SUMIFS(inv!$D$1:$D$1267,inv!$A$1:$A$1267,$B1191,inv!$T$1:$T$1267,$A1191,inv!$U$1:$U$1267,'DIAS DE INVENTARIO TAT'!H$1)</f>
        <v>0</v>
      </c>
      <c r="I1191">
        <f>+SUMIFS(inv!$D$1:$D$1267,inv!$A$1:$A$1267,$B1191,inv!$T$1:$T$1267,$A1191,inv!$U$1:$U$1267,'DIAS DE INVENTARIO TAT'!I$1)</f>
        <v>0</v>
      </c>
      <c r="J1191">
        <f>+SUMIFS(inv!$D$1:$D$1267,inv!$A$1:$A$1267,$B1191,inv!$T$1:$T$1267,$A1191,inv!$U$1:$U$1267,'DIAS DE INVENTARIO TAT'!J$1)</f>
        <v>0</v>
      </c>
      <c r="K1191">
        <f>+SUMIFS(inv!$D$1:$D$1267,inv!$A$1:$A$1267,$B1191,inv!$T$1:$T$1267,$A1191,inv!$U$1:$U$1267,'DIAS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+SUMIFS(inv!$D$1:$D$1267,inv!$A$1:$A$1267,$B1192,inv!$T$1:$T$1267,$A1192,inv!$U$1:$U$1267,'DIAS DE INVENTARIO TAT'!E$1)</f>
        <v>0</v>
      </c>
      <c r="F1192">
        <f>+SUMIFS(inv!$D$1:$D$1267,inv!$A$1:$A$1267,$B1192,inv!$T$1:$T$1267,$A1192,inv!$U$1:$U$1267,'DIAS DE INVENTARIO TAT'!F$1)</f>
        <v>0</v>
      </c>
      <c r="G1192">
        <f>+SUMIFS(inv!$D$1:$D$1267,inv!$A$1:$A$1267,$B1192,inv!$T$1:$T$1267,$A1192,inv!$U$1:$U$1267,'DIAS DE INVENTARIO TAT'!G$1)</f>
        <v>0</v>
      </c>
      <c r="H1192">
        <f>+SUMIFS(inv!$D$1:$D$1267,inv!$A$1:$A$1267,$B1192,inv!$T$1:$T$1267,$A1192,inv!$U$1:$U$1267,'DIAS DE INVENTARIO TAT'!H$1)</f>
        <v>0</v>
      </c>
      <c r="I1192">
        <f>+SUMIFS(inv!$D$1:$D$1267,inv!$A$1:$A$1267,$B1192,inv!$T$1:$T$1267,$A1192,inv!$U$1:$U$1267,'DIAS DE INVENTARIO TAT'!I$1)</f>
        <v>0</v>
      </c>
      <c r="J1192">
        <f>+SUMIFS(inv!$D$1:$D$1267,inv!$A$1:$A$1267,$B1192,inv!$T$1:$T$1267,$A1192,inv!$U$1:$U$1267,'DIAS DE INVENTARIO TAT'!J$1)</f>
        <v>0</v>
      </c>
      <c r="K1192">
        <f>+SUMIFS(inv!$D$1:$D$1267,inv!$A$1:$A$1267,$B1192,inv!$T$1:$T$1267,$A1192,inv!$U$1:$U$1267,'DIAS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+SUMIFS(inv!$D$1:$D$1267,inv!$A$1:$A$1267,$B1193,inv!$T$1:$T$1267,$A1193,inv!$U$1:$U$1267,'DIAS DE INVENTARIO TAT'!E$1)</f>
        <v>0</v>
      </c>
      <c r="F1193">
        <f>+SUMIFS(inv!$D$1:$D$1267,inv!$A$1:$A$1267,$B1193,inv!$T$1:$T$1267,$A1193,inv!$U$1:$U$1267,'DIAS DE INVENTARIO TAT'!F$1)</f>
        <v>0</v>
      </c>
      <c r="G1193">
        <f>+SUMIFS(inv!$D$1:$D$1267,inv!$A$1:$A$1267,$B1193,inv!$T$1:$T$1267,$A1193,inv!$U$1:$U$1267,'DIAS DE INVENTARIO TAT'!G$1)</f>
        <v>0</v>
      </c>
      <c r="H1193">
        <f>+SUMIFS(inv!$D$1:$D$1267,inv!$A$1:$A$1267,$B1193,inv!$T$1:$T$1267,$A1193,inv!$U$1:$U$1267,'DIAS DE INVENTARIO TAT'!H$1)</f>
        <v>0</v>
      </c>
      <c r="I1193">
        <f>+SUMIFS(inv!$D$1:$D$1267,inv!$A$1:$A$1267,$B1193,inv!$T$1:$T$1267,$A1193,inv!$U$1:$U$1267,'DIAS DE INVENTARIO TAT'!I$1)</f>
        <v>0</v>
      </c>
      <c r="J1193">
        <f>+SUMIFS(inv!$D$1:$D$1267,inv!$A$1:$A$1267,$B1193,inv!$T$1:$T$1267,$A1193,inv!$U$1:$U$1267,'DIAS DE INVENTARIO TAT'!J$1)</f>
        <v>0</v>
      </c>
      <c r="K1193">
        <f>+SUMIFS(inv!$D$1:$D$1267,inv!$A$1:$A$1267,$B1193,inv!$T$1:$T$1267,$A1193,inv!$U$1:$U$1267,'DIAS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+SUMIFS(inv!$D$1:$D$1267,inv!$A$1:$A$1267,$B1194,inv!$T$1:$T$1267,$A1194,inv!$U$1:$U$1267,'DIAS DE INVENTARIO TAT'!E$1)</f>
        <v>0</v>
      </c>
      <c r="F1194">
        <f>+SUMIFS(inv!$D$1:$D$1267,inv!$A$1:$A$1267,$B1194,inv!$T$1:$T$1267,$A1194,inv!$U$1:$U$1267,'DIAS DE INVENTARIO TAT'!F$1)</f>
        <v>0</v>
      </c>
      <c r="G1194">
        <f>+SUMIFS(inv!$D$1:$D$1267,inv!$A$1:$A$1267,$B1194,inv!$T$1:$T$1267,$A1194,inv!$U$1:$U$1267,'DIAS DE INVENTARIO TAT'!G$1)</f>
        <v>0</v>
      </c>
      <c r="H1194">
        <f>+SUMIFS(inv!$D$1:$D$1267,inv!$A$1:$A$1267,$B1194,inv!$T$1:$T$1267,$A1194,inv!$U$1:$U$1267,'DIAS DE INVENTARIO TAT'!H$1)</f>
        <v>0</v>
      </c>
      <c r="I1194">
        <f>+SUMIFS(inv!$D$1:$D$1267,inv!$A$1:$A$1267,$B1194,inv!$T$1:$T$1267,$A1194,inv!$U$1:$U$1267,'DIAS DE INVENTARIO TAT'!I$1)</f>
        <v>0</v>
      </c>
      <c r="J1194">
        <f>+SUMIFS(inv!$D$1:$D$1267,inv!$A$1:$A$1267,$B1194,inv!$T$1:$T$1267,$A1194,inv!$U$1:$U$1267,'DIAS DE INVENTARIO TAT'!J$1)</f>
        <v>0</v>
      </c>
      <c r="K1194">
        <f>+SUMIFS(inv!$D$1:$D$1267,inv!$A$1:$A$1267,$B1194,inv!$T$1:$T$1267,$A1194,inv!$U$1:$U$1267,'DIAS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+SUMIFS(inv!$D$1:$D$1267,inv!$A$1:$A$1267,$B1195,inv!$T$1:$T$1267,$A1195,inv!$U$1:$U$1267,'DIAS DE INVENTARIO TAT'!E$1)</f>
        <v>0</v>
      </c>
      <c r="F1195">
        <f>+SUMIFS(inv!$D$1:$D$1267,inv!$A$1:$A$1267,$B1195,inv!$T$1:$T$1267,$A1195,inv!$U$1:$U$1267,'DIAS DE INVENTARIO TAT'!F$1)</f>
        <v>0</v>
      </c>
      <c r="G1195">
        <f>+SUMIFS(inv!$D$1:$D$1267,inv!$A$1:$A$1267,$B1195,inv!$T$1:$T$1267,$A1195,inv!$U$1:$U$1267,'DIAS DE INVENTARIO TAT'!G$1)</f>
        <v>0</v>
      </c>
      <c r="H1195">
        <f>+SUMIFS(inv!$D$1:$D$1267,inv!$A$1:$A$1267,$B1195,inv!$T$1:$T$1267,$A1195,inv!$U$1:$U$1267,'DIAS DE INVENTARIO TAT'!H$1)</f>
        <v>0</v>
      </c>
      <c r="I1195">
        <f>+SUMIFS(inv!$D$1:$D$1267,inv!$A$1:$A$1267,$B1195,inv!$T$1:$T$1267,$A1195,inv!$U$1:$U$1267,'DIAS DE INVENTARIO TAT'!I$1)</f>
        <v>0</v>
      </c>
      <c r="J1195">
        <f>+SUMIFS(inv!$D$1:$D$1267,inv!$A$1:$A$1267,$B1195,inv!$T$1:$T$1267,$A1195,inv!$U$1:$U$1267,'DIAS DE INVENTARIO TAT'!J$1)</f>
        <v>0</v>
      </c>
      <c r="K1195">
        <f>+SUMIFS(inv!$D$1:$D$1267,inv!$A$1:$A$1267,$B1195,inv!$T$1:$T$1267,$A1195,inv!$U$1:$U$1267,'DIAS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+SUMIFS(inv!$D$1:$D$1267,inv!$A$1:$A$1267,$B1196,inv!$T$1:$T$1267,$A1196,inv!$U$1:$U$1267,'DIAS DE INVENTARIO TAT'!E$1)</f>
        <v>0</v>
      </c>
      <c r="F1196">
        <f>+SUMIFS(inv!$D$1:$D$1267,inv!$A$1:$A$1267,$B1196,inv!$T$1:$T$1267,$A1196,inv!$U$1:$U$1267,'DIAS DE INVENTARIO TAT'!F$1)</f>
        <v>0</v>
      </c>
      <c r="G1196">
        <f>+SUMIFS(inv!$D$1:$D$1267,inv!$A$1:$A$1267,$B1196,inv!$T$1:$T$1267,$A1196,inv!$U$1:$U$1267,'DIAS DE INVENTARIO TAT'!G$1)</f>
        <v>0</v>
      </c>
      <c r="H1196">
        <f>+SUMIFS(inv!$D$1:$D$1267,inv!$A$1:$A$1267,$B1196,inv!$T$1:$T$1267,$A1196,inv!$U$1:$U$1267,'DIAS DE INVENTARIO TAT'!H$1)</f>
        <v>0</v>
      </c>
      <c r="I1196">
        <f>+SUMIFS(inv!$D$1:$D$1267,inv!$A$1:$A$1267,$B1196,inv!$T$1:$T$1267,$A1196,inv!$U$1:$U$1267,'DIAS DE INVENTARIO TAT'!I$1)</f>
        <v>0</v>
      </c>
      <c r="J1196">
        <f>+SUMIFS(inv!$D$1:$D$1267,inv!$A$1:$A$1267,$B1196,inv!$T$1:$T$1267,$A1196,inv!$U$1:$U$1267,'DIAS DE INVENTARIO TAT'!J$1)</f>
        <v>0</v>
      </c>
      <c r="K1196">
        <f>+SUMIFS(inv!$D$1:$D$1267,inv!$A$1:$A$1267,$B1196,inv!$T$1:$T$1267,$A1196,inv!$U$1:$U$1267,'DIAS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+SUMIFS(inv!$D$1:$D$1267,inv!$A$1:$A$1267,$B1197,inv!$T$1:$T$1267,$A1197,inv!$U$1:$U$1267,'DIAS DE INVENTARIO TAT'!E$1)</f>
        <v>0</v>
      </c>
      <c r="F1197">
        <f>+SUMIFS(inv!$D$1:$D$1267,inv!$A$1:$A$1267,$B1197,inv!$T$1:$T$1267,$A1197,inv!$U$1:$U$1267,'DIAS DE INVENTARIO TAT'!F$1)</f>
        <v>0</v>
      </c>
      <c r="G1197">
        <f>+SUMIFS(inv!$D$1:$D$1267,inv!$A$1:$A$1267,$B1197,inv!$T$1:$T$1267,$A1197,inv!$U$1:$U$1267,'DIAS DE INVENTARIO TAT'!G$1)</f>
        <v>0</v>
      </c>
      <c r="H1197">
        <f>+SUMIFS(inv!$D$1:$D$1267,inv!$A$1:$A$1267,$B1197,inv!$T$1:$T$1267,$A1197,inv!$U$1:$U$1267,'DIAS DE INVENTARIO TAT'!H$1)</f>
        <v>0</v>
      </c>
      <c r="I1197">
        <f>+SUMIFS(inv!$D$1:$D$1267,inv!$A$1:$A$1267,$B1197,inv!$T$1:$T$1267,$A1197,inv!$U$1:$U$1267,'DIAS DE INVENTARIO TAT'!I$1)</f>
        <v>0</v>
      </c>
      <c r="J1197">
        <f>+SUMIFS(inv!$D$1:$D$1267,inv!$A$1:$A$1267,$B1197,inv!$T$1:$T$1267,$A1197,inv!$U$1:$U$1267,'DIAS DE INVENTARIO TAT'!J$1)</f>
        <v>0</v>
      </c>
      <c r="K1197">
        <f>+SUMIFS(inv!$D$1:$D$1267,inv!$A$1:$A$1267,$B1197,inv!$T$1:$T$1267,$A1197,inv!$U$1:$U$1267,'DIAS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+SUMIFS(inv!$D$1:$D$1267,inv!$A$1:$A$1267,$B1198,inv!$T$1:$T$1267,$A1198,inv!$U$1:$U$1267,'DIAS DE INVENTARIO TAT'!E$1)</f>
        <v>0</v>
      </c>
      <c r="F1198">
        <f>+SUMIFS(inv!$D$1:$D$1267,inv!$A$1:$A$1267,$B1198,inv!$T$1:$T$1267,$A1198,inv!$U$1:$U$1267,'DIAS DE INVENTARIO TAT'!F$1)</f>
        <v>0</v>
      </c>
      <c r="G1198">
        <f>+SUMIFS(inv!$D$1:$D$1267,inv!$A$1:$A$1267,$B1198,inv!$T$1:$T$1267,$A1198,inv!$U$1:$U$1267,'DIAS DE INVENTARIO TAT'!G$1)</f>
        <v>0</v>
      </c>
      <c r="H1198">
        <f>+SUMIFS(inv!$D$1:$D$1267,inv!$A$1:$A$1267,$B1198,inv!$T$1:$T$1267,$A1198,inv!$U$1:$U$1267,'DIAS DE INVENTARIO TAT'!H$1)</f>
        <v>0</v>
      </c>
      <c r="I1198">
        <f>+SUMIFS(inv!$D$1:$D$1267,inv!$A$1:$A$1267,$B1198,inv!$T$1:$T$1267,$A1198,inv!$U$1:$U$1267,'DIAS DE INVENTARIO TAT'!I$1)</f>
        <v>0</v>
      </c>
      <c r="J1198">
        <f>+SUMIFS(inv!$D$1:$D$1267,inv!$A$1:$A$1267,$B1198,inv!$T$1:$T$1267,$A1198,inv!$U$1:$U$1267,'DIAS DE INVENTARIO TAT'!J$1)</f>
        <v>0</v>
      </c>
      <c r="K1198">
        <f>+SUMIFS(inv!$D$1:$D$1267,inv!$A$1:$A$1267,$B1198,inv!$T$1:$T$1267,$A1198,inv!$U$1:$U$1267,'DIAS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+SUMIFS(inv!$D$1:$D$1267,inv!$A$1:$A$1267,$B1199,inv!$T$1:$T$1267,$A1199,inv!$U$1:$U$1267,'DIAS DE INVENTARIO TAT'!E$1)</f>
        <v>0</v>
      </c>
      <c r="F1199">
        <f>+SUMIFS(inv!$D$1:$D$1267,inv!$A$1:$A$1267,$B1199,inv!$T$1:$T$1267,$A1199,inv!$U$1:$U$1267,'DIAS DE INVENTARIO TAT'!F$1)</f>
        <v>0</v>
      </c>
      <c r="G1199">
        <f>+SUMIFS(inv!$D$1:$D$1267,inv!$A$1:$A$1267,$B1199,inv!$T$1:$T$1267,$A1199,inv!$U$1:$U$1267,'DIAS DE INVENTARIO TAT'!G$1)</f>
        <v>0</v>
      </c>
      <c r="H1199">
        <f>+SUMIFS(inv!$D$1:$D$1267,inv!$A$1:$A$1267,$B1199,inv!$T$1:$T$1267,$A1199,inv!$U$1:$U$1267,'DIAS DE INVENTARIO TAT'!H$1)</f>
        <v>0</v>
      </c>
      <c r="I1199">
        <f>+SUMIFS(inv!$D$1:$D$1267,inv!$A$1:$A$1267,$B1199,inv!$T$1:$T$1267,$A1199,inv!$U$1:$U$1267,'DIAS DE INVENTARIO TAT'!I$1)</f>
        <v>0</v>
      </c>
      <c r="J1199">
        <f>+SUMIFS(inv!$D$1:$D$1267,inv!$A$1:$A$1267,$B1199,inv!$T$1:$T$1267,$A1199,inv!$U$1:$U$1267,'DIAS DE INVENTARIO TAT'!J$1)</f>
        <v>0</v>
      </c>
      <c r="K1199">
        <f>+SUMIFS(inv!$D$1:$D$1267,inv!$A$1:$A$1267,$B1199,inv!$T$1:$T$1267,$A1199,inv!$U$1:$U$1267,'DIAS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+SUMIFS(inv!$D$1:$D$1267,inv!$A$1:$A$1267,$B1200,inv!$T$1:$T$1267,$A1200,inv!$U$1:$U$1267,'DIAS DE INVENTARIO TAT'!E$1)</f>
        <v>0</v>
      </c>
      <c r="F1200">
        <f>+SUMIFS(inv!$D$1:$D$1267,inv!$A$1:$A$1267,$B1200,inv!$T$1:$T$1267,$A1200,inv!$U$1:$U$1267,'DIAS DE INVENTARIO TAT'!F$1)</f>
        <v>0</v>
      </c>
      <c r="G1200">
        <f>+SUMIFS(inv!$D$1:$D$1267,inv!$A$1:$A$1267,$B1200,inv!$T$1:$T$1267,$A1200,inv!$U$1:$U$1267,'DIAS DE INVENTARIO TAT'!G$1)</f>
        <v>0</v>
      </c>
      <c r="H1200">
        <f>+SUMIFS(inv!$D$1:$D$1267,inv!$A$1:$A$1267,$B1200,inv!$T$1:$T$1267,$A1200,inv!$U$1:$U$1267,'DIAS DE INVENTARIO TAT'!H$1)</f>
        <v>0</v>
      </c>
      <c r="I1200">
        <f>+SUMIFS(inv!$D$1:$D$1267,inv!$A$1:$A$1267,$B1200,inv!$T$1:$T$1267,$A1200,inv!$U$1:$U$1267,'DIAS DE INVENTARIO TAT'!I$1)</f>
        <v>0</v>
      </c>
      <c r="J1200">
        <f>+SUMIFS(inv!$D$1:$D$1267,inv!$A$1:$A$1267,$B1200,inv!$T$1:$T$1267,$A1200,inv!$U$1:$U$1267,'DIAS DE INVENTARIO TAT'!J$1)</f>
        <v>0</v>
      </c>
      <c r="K1200">
        <f>+SUMIFS(inv!$D$1:$D$1267,inv!$A$1:$A$1267,$B1200,inv!$T$1:$T$1267,$A1200,inv!$U$1:$U$1267,'DIAS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+SUMIFS(inv!$D$1:$D$1267,inv!$A$1:$A$1267,$B1201,inv!$T$1:$T$1267,$A1201,inv!$U$1:$U$1267,'DIAS DE INVENTARIO TAT'!E$1)</f>
        <v>0</v>
      </c>
      <c r="F1201">
        <f>+SUMIFS(inv!$D$1:$D$1267,inv!$A$1:$A$1267,$B1201,inv!$T$1:$T$1267,$A1201,inv!$U$1:$U$1267,'DIAS DE INVENTARIO TAT'!F$1)</f>
        <v>0</v>
      </c>
      <c r="G1201">
        <f>+SUMIFS(inv!$D$1:$D$1267,inv!$A$1:$A$1267,$B1201,inv!$T$1:$T$1267,$A1201,inv!$U$1:$U$1267,'DIAS DE INVENTARIO TAT'!G$1)</f>
        <v>0</v>
      </c>
      <c r="H1201">
        <f>+SUMIFS(inv!$D$1:$D$1267,inv!$A$1:$A$1267,$B1201,inv!$T$1:$T$1267,$A1201,inv!$U$1:$U$1267,'DIAS DE INVENTARIO TAT'!H$1)</f>
        <v>0</v>
      </c>
      <c r="I1201">
        <f>+SUMIFS(inv!$D$1:$D$1267,inv!$A$1:$A$1267,$B1201,inv!$T$1:$T$1267,$A1201,inv!$U$1:$U$1267,'DIAS DE INVENTARIO TAT'!I$1)</f>
        <v>0</v>
      </c>
      <c r="J1201">
        <f>+SUMIFS(inv!$D$1:$D$1267,inv!$A$1:$A$1267,$B1201,inv!$T$1:$T$1267,$A1201,inv!$U$1:$U$1267,'DIAS DE INVENTARIO TAT'!J$1)</f>
        <v>0</v>
      </c>
      <c r="K1201">
        <f>+SUMIFS(inv!$D$1:$D$1267,inv!$A$1:$A$1267,$B1201,inv!$T$1:$T$1267,$A1201,inv!$U$1:$U$1267,'DIAS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+SUMIFS(inv!$D$1:$D$1267,inv!$A$1:$A$1267,$B1202,inv!$T$1:$T$1267,$A1202,inv!$U$1:$U$1267,'DIAS DE INVENTARIO TAT'!E$1)</f>
        <v>0</v>
      </c>
      <c r="F1202">
        <f>+SUMIFS(inv!$D$1:$D$1267,inv!$A$1:$A$1267,$B1202,inv!$T$1:$T$1267,$A1202,inv!$U$1:$U$1267,'DIAS DE INVENTARIO TAT'!F$1)</f>
        <v>0</v>
      </c>
      <c r="G1202">
        <f>+SUMIFS(inv!$D$1:$D$1267,inv!$A$1:$A$1267,$B1202,inv!$T$1:$T$1267,$A1202,inv!$U$1:$U$1267,'DIAS DE INVENTARIO TAT'!G$1)</f>
        <v>0</v>
      </c>
      <c r="H1202">
        <f>+SUMIFS(inv!$D$1:$D$1267,inv!$A$1:$A$1267,$B1202,inv!$T$1:$T$1267,$A1202,inv!$U$1:$U$1267,'DIAS DE INVENTARIO TAT'!H$1)</f>
        <v>0</v>
      </c>
      <c r="I1202">
        <f>+SUMIFS(inv!$D$1:$D$1267,inv!$A$1:$A$1267,$B1202,inv!$T$1:$T$1267,$A1202,inv!$U$1:$U$1267,'DIAS DE INVENTARIO TAT'!I$1)</f>
        <v>0</v>
      </c>
      <c r="J1202">
        <f>+SUMIFS(inv!$D$1:$D$1267,inv!$A$1:$A$1267,$B1202,inv!$T$1:$T$1267,$A1202,inv!$U$1:$U$1267,'DIAS DE INVENTARIO TAT'!J$1)</f>
        <v>0</v>
      </c>
      <c r="K1202">
        <f>+SUMIFS(inv!$D$1:$D$1267,inv!$A$1:$A$1267,$B1202,inv!$T$1:$T$1267,$A1202,inv!$U$1:$U$1267,'DIAS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+SUMIFS(inv!$D$1:$D$1267,inv!$A$1:$A$1267,$B1203,inv!$T$1:$T$1267,$A1203,inv!$U$1:$U$1267,'DIAS DE INVENTARIO TAT'!E$1)</f>
        <v>0</v>
      </c>
      <c r="F1203">
        <f>+SUMIFS(inv!$D$1:$D$1267,inv!$A$1:$A$1267,$B1203,inv!$T$1:$T$1267,$A1203,inv!$U$1:$U$1267,'DIAS DE INVENTARIO TAT'!F$1)</f>
        <v>0</v>
      </c>
      <c r="G1203">
        <f>+SUMIFS(inv!$D$1:$D$1267,inv!$A$1:$A$1267,$B1203,inv!$T$1:$T$1267,$A1203,inv!$U$1:$U$1267,'DIAS DE INVENTARIO TAT'!G$1)</f>
        <v>0</v>
      </c>
      <c r="H1203">
        <f>+SUMIFS(inv!$D$1:$D$1267,inv!$A$1:$A$1267,$B1203,inv!$T$1:$T$1267,$A1203,inv!$U$1:$U$1267,'DIAS DE INVENTARIO TAT'!H$1)</f>
        <v>0</v>
      </c>
      <c r="I1203">
        <f>+SUMIFS(inv!$D$1:$D$1267,inv!$A$1:$A$1267,$B1203,inv!$T$1:$T$1267,$A1203,inv!$U$1:$U$1267,'DIAS DE INVENTARIO TAT'!I$1)</f>
        <v>0</v>
      </c>
      <c r="J1203">
        <f>+SUMIFS(inv!$D$1:$D$1267,inv!$A$1:$A$1267,$B1203,inv!$T$1:$T$1267,$A1203,inv!$U$1:$U$1267,'DIAS DE INVENTARIO TAT'!J$1)</f>
        <v>0</v>
      </c>
      <c r="K1203">
        <f>+SUMIFS(inv!$D$1:$D$1267,inv!$A$1:$A$1267,$B1203,inv!$T$1:$T$1267,$A1203,inv!$U$1:$U$1267,'DIAS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+SUMIFS(inv!$D$1:$D$1267,inv!$A$1:$A$1267,$B1204,inv!$T$1:$T$1267,$A1204,inv!$U$1:$U$1267,'DIAS DE INVENTARIO TAT'!E$1)</f>
        <v>0</v>
      </c>
      <c r="F1204">
        <f>+SUMIFS(inv!$D$1:$D$1267,inv!$A$1:$A$1267,$B1204,inv!$T$1:$T$1267,$A1204,inv!$U$1:$U$1267,'DIAS DE INVENTARIO TAT'!F$1)</f>
        <v>0</v>
      </c>
      <c r="G1204">
        <f>+SUMIFS(inv!$D$1:$D$1267,inv!$A$1:$A$1267,$B1204,inv!$T$1:$T$1267,$A1204,inv!$U$1:$U$1267,'DIAS DE INVENTARIO TAT'!G$1)</f>
        <v>0</v>
      </c>
      <c r="H1204">
        <f>+SUMIFS(inv!$D$1:$D$1267,inv!$A$1:$A$1267,$B1204,inv!$T$1:$T$1267,$A1204,inv!$U$1:$U$1267,'DIAS DE INVENTARIO TAT'!H$1)</f>
        <v>0</v>
      </c>
      <c r="I1204">
        <f>+SUMIFS(inv!$D$1:$D$1267,inv!$A$1:$A$1267,$B1204,inv!$T$1:$T$1267,$A1204,inv!$U$1:$U$1267,'DIAS DE INVENTARIO TAT'!I$1)</f>
        <v>0</v>
      </c>
      <c r="J1204">
        <f>+SUMIFS(inv!$D$1:$D$1267,inv!$A$1:$A$1267,$B1204,inv!$T$1:$T$1267,$A1204,inv!$U$1:$U$1267,'DIAS DE INVENTARIO TAT'!J$1)</f>
        <v>0</v>
      </c>
      <c r="K1204">
        <f>+SUMIFS(inv!$D$1:$D$1267,inv!$A$1:$A$1267,$B1204,inv!$T$1:$T$1267,$A1204,inv!$U$1:$U$1267,'DIAS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+SUMIFS(inv!$D$1:$D$1267,inv!$A$1:$A$1267,$B1205,inv!$T$1:$T$1267,$A1205,inv!$U$1:$U$1267,'DIAS DE INVENTARIO TAT'!E$1)</f>
        <v>0</v>
      </c>
      <c r="F1205">
        <f>+SUMIFS(inv!$D$1:$D$1267,inv!$A$1:$A$1267,$B1205,inv!$T$1:$T$1267,$A1205,inv!$U$1:$U$1267,'DIAS DE INVENTARIO TAT'!F$1)</f>
        <v>0</v>
      </c>
      <c r="G1205">
        <f>+SUMIFS(inv!$D$1:$D$1267,inv!$A$1:$A$1267,$B1205,inv!$T$1:$T$1267,$A1205,inv!$U$1:$U$1267,'DIAS DE INVENTARIO TAT'!G$1)</f>
        <v>0</v>
      </c>
      <c r="H1205">
        <f>+SUMIFS(inv!$D$1:$D$1267,inv!$A$1:$A$1267,$B1205,inv!$T$1:$T$1267,$A1205,inv!$U$1:$U$1267,'DIAS DE INVENTARIO TAT'!H$1)</f>
        <v>0</v>
      </c>
      <c r="I1205">
        <f>+SUMIFS(inv!$D$1:$D$1267,inv!$A$1:$A$1267,$B1205,inv!$T$1:$T$1267,$A1205,inv!$U$1:$U$1267,'DIAS DE INVENTARIO TAT'!I$1)</f>
        <v>0</v>
      </c>
      <c r="J1205">
        <f>+SUMIFS(inv!$D$1:$D$1267,inv!$A$1:$A$1267,$B1205,inv!$T$1:$T$1267,$A1205,inv!$U$1:$U$1267,'DIAS DE INVENTARIO TAT'!J$1)</f>
        <v>0</v>
      </c>
      <c r="K1205">
        <f>+SUMIFS(inv!$D$1:$D$1267,inv!$A$1:$A$1267,$B1205,inv!$T$1:$T$1267,$A1205,inv!$U$1:$U$1267,'DIAS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+SUMIFS(inv!$D$1:$D$1267,inv!$A$1:$A$1267,$B1206,inv!$T$1:$T$1267,$A1206,inv!$U$1:$U$1267,'DIAS DE INVENTARIO TAT'!E$1)</f>
        <v>0</v>
      </c>
      <c r="F1206">
        <f>+SUMIFS(inv!$D$1:$D$1267,inv!$A$1:$A$1267,$B1206,inv!$T$1:$T$1267,$A1206,inv!$U$1:$U$1267,'DIAS DE INVENTARIO TAT'!F$1)</f>
        <v>0</v>
      </c>
      <c r="G1206">
        <f>+SUMIFS(inv!$D$1:$D$1267,inv!$A$1:$A$1267,$B1206,inv!$T$1:$T$1267,$A1206,inv!$U$1:$U$1267,'DIAS DE INVENTARIO TAT'!G$1)</f>
        <v>0</v>
      </c>
      <c r="H1206">
        <f>+SUMIFS(inv!$D$1:$D$1267,inv!$A$1:$A$1267,$B1206,inv!$T$1:$T$1267,$A1206,inv!$U$1:$U$1267,'DIAS DE INVENTARIO TAT'!H$1)</f>
        <v>0</v>
      </c>
      <c r="I1206">
        <f>+SUMIFS(inv!$D$1:$D$1267,inv!$A$1:$A$1267,$B1206,inv!$T$1:$T$1267,$A1206,inv!$U$1:$U$1267,'DIAS DE INVENTARIO TAT'!I$1)</f>
        <v>0</v>
      </c>
      <c r="J1206">
        <f>+SUMIFS(inv!$D$1:$D$1267,inv!$A$1:$A$1267,$B1206,inv!$T$1:$T$1267,$A1206,inv!$U$1:$U$1267,'DIAS DE INVENTARIO TAT'!J$1)</f>
        <v>0</v>
      </c>
      <c r="K1206">
        <f>+SUMIFS(inv!$D$1:$D$1267,inv!$A$1:$A$1267,$B1206,inv!$T$1:$T$1267,$A1206,inv!$U$1:$U$1267,'DIAS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+SUMIFS(inv!$D$1:$D$1267,inv!$A$1:$A$1267,$B1207,inv!$T$1:$T$1267,$A1207,inv!$U$1:$U$1267,'DIAS DE INVENTARIO TAT'!E$1)</f>
        <v>0</v>
      </c>
      <c r="F1207">
        <f>+SUMIFS(inv!$D$1:$D$1267,inv!$A$1:$A$1267,$B1207,inv!$T$1:$T$1267,$A1207,inv!$U$1:$U$1267,'DIAS DE INVENTARIO TAT'!F$1)</f>
        <v>0</v>
      </c>
      <c r="G1207">
        <f>+SUMIFS(inv!$D$1:$D$1267,inv!$A$1:$A$1267,$B1207,inv!$T$1:$T$1267,$A1207,inv!$U$1:$U$1267,'DIAS DE INVENTARIO TAT'!G$1)</f>
        <v>0</v>
      </c>
      <c r="H1207">
        <f>+SUMIFS(inv!$D$1:$D$1267,inv!$A$1:$A$1267,$B1207,inv!$T$1:$T$1267,$A1207,inv!$U$1:$U$1267,'DIAS DE INVENTARIO TAT'!H$1)</f>
        <v>0</v>
      </c>
      <c r="I1207">
        <f>+SUMIFS(inv!$D$1:$D$1267,inv!$A$1:$A$1267,$B1207,inv!$T$1:$T$1267,$A1207,inv!$U$1:$U$1267,'DIAS DE INVENTARIO TAT'!I$1)</f>
        <v>0</v>
      </c>
      <c r="J1207">
        <f>+SUMIFS(inv!$D$1:$D$1267,inv!$A$1:$A$1267,$B1207,inv!$T$1:$T$1267,$A1207,inv!$U$1:$U$1267,'DIAS DE INVENTARIO TAT'!J$1)</f>
        <v>0</v>
      </c>
      <c r="K1207">
        <f>+SUMIFS(inv!$D$1:$D$1267,inv!$A$1:$A$1267,$B1207,inv!$T$1:$T$1267,$A1207,inv!$U$1:$U$1267,'DIAS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+SUMIFS(inv!$D$1:$D$1267,inv!$A$1:$A$1267,$B1208,inv!$T$1:$T$1267,$A1208,inv!$U$1:$U$1267,'DIAS DE INVENTARIO TAT'!E$1)</f>
        <v>0</v>
      </c>
      <c r="F1208">
        <f>+SUMIFS(inv!$D$1:$D$1267,inv!$A$1:$A$1267,$B1208,inv!$T$1:$T$1267,$A1208,inv!$U$1:$U$1267,'DIAS DE INVENTARIO TAT'!F$1)</f>
        <v>0</v>
      </c>
      <c r="G1208">
        <f>+SUMIFS(inv!$D$1:$D$1267,inv!$A$1:$A$1267,$B1208,inv!$T$1:$T$1267,$A1208,inv!$U$1:$U$1267,'DIAS DE INVENTARIO TAT'!G$1)</f>
        <v>0</v>
      </c>
      <c r="H1208">
        <f>+SUMIFS(inv!$D$1:$D$1267,inv!$A$1:$A$1267,$B1208,inv!$T$1:$T$1267,$A1208,inv!$U$1:$U$1267,'DIAS DE INVENTARIO TAT'!H$1)</f>
        <v>0</v>
      </c>
      <c r="I1208">
        <f>+SUMIFS(inv!$D$1:$D$1267,inv!$A$1:$A$1267,$B1208,inv!$T$1:$T$1267,$A1208,inv!$U$1:$U$1267,'DIAS DE INVENTARIO TAT'!I$1)</f>
        <v>0</v>
      </c>
      <c r="J1208">
        <f>+SUMIFS(inv!$D$1:$D$1267,inv!$A$1:$A$1267,$B1208,inv!$T$1:$T$1267,$A1208,inv!$U$1:$U$1267,'DIAS DE INVENTARIO TAT'!J$1)</f>
        <v>0</v>
      </c>
      <c r="K1208">
        <f>+SUMIFS(inv!$D$1:$D$1267,inv!$A$1:$A$1267,$B1208,inv!$T$1:$T$1267,$A1208,inv!$U$1:$U$1267,'DIAS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+SUMIFS(inv!$D$1:$D$1267,inv!$A$1:$A$1267,$B1209,inv!$T$1:$T$1267,$A1209,inv!$U$1:$U$1267,'DIAS DE INVENTARIO TAT'!E$1)</f>
        <v>0</v>
      </c>
      <c r="F1209">
        <f>+SUMIFS(inv!$D$1:$D$1267,inv!$A$1:$A$1267,$B1209,inv!$T$1:$T$1267,$A1209,inv!$U$1:$U$1267,'DIAS DE INVENTARIO TAT'!F$1)</f>
        <v>0</v>
      </c>
      <c r="G1209">
        <f>+SUMIFS(inv!$D$1:$D$1267,inv!$A$1:$A$1267,$B1209,inv!$T$1:$T$1267,$A1209,inv!$U$1:$U$1267,'DIAS DE INVENTARIO TAT'!G$1)</f>
        <v>0</v>
      </c>
      <c r="H1209">
        <f>+SUMIFS(inv!$D$1:$D$1267,inv!$A$1:$A$1267,$B1209,inv!$T$1:$T$1267,$A1209,inv!$U$1:$U$1267,'DIAS DE INVENTARIO TAT'!H$1)</f>
        <v>0</v>
      </c>
      <c r="I1209">
        <f>+SUMIFS(inv!$D$1:$D$1267,inv!$A$1:$A$1267,$B1209,inv!$T$1:$T$1267,$A1209,inv!$U$1:$U$1267,'DIAS DE INVENTARIO TAT'!I$1)</f>
        <v>0</v>
      </c>
      <c r="J1209">
        <f>+SUMIFS(inv!$D$1:$D$1267,inv!$A$1:$A$1267,$B1209,inv!$T$1:$T$1267,$A1209,inv!$U$1:$U$1267,'DIAS DE INVENTARIO TAT'!J$1)</f>
        <v>0</v>
      </c>
      <c r="K1209">
        <f>+SUMIFS(inv!$D$1:$D$1267,inv!$A$1:$A$1267,$B1209,inv!$T$1:$T$1267,$A1209,inv!$U$1:$U$1267,'DIAS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+SUMIFS(inv!$D$1:$D$1267,inv!$A$1:$A$1267,$B1210,inv!$T$1:$T$1267,$A1210,inv!$U$1:$U$1267,'DIAS DE INVENTARIO TAT'!E$1)</f>
        <v>0</v>
      </c>
      <c r="F1210">
        <f>+SUMIFS(inv!$D$1:$D$1267,inv!$A$1:$A$1267,$B1210,inv!$T$1:$T$1267,$A1210,inv!$U$1:$U$1267,'DIAS DE INVENTARIO TAT'!F$1)</f>
        <v>0</v>
      </c>
      <c r="G1210">
        <f>+SUMIFS(inv!$D$1:$D$1267,inv!$A$1:$A$1267,$B1210,inv!$T$1:$T$1267,$A1210,inv!$U$1:$U$1267,'DIAS DE INVENTARIO TAT'!G$1)</f>
        <v>0</v>
      </c>
      <c r="H1210">
        <f>+SUMIFS(inv!$D$1:$D$1267,inv!$A$1:$A$1267,$B1210,inv!$T$1:$T$1267,$A1210,inv!$U$1:$U$1267,'DIAS DE INVENTARIO TAT'!H$1)</f>
        <v>0</v>
      </c>
      <c r="I1210">
        <f>+SUMIFS(inv!$D$1:$D$1267,inv!$A$1:$A$1267,$B1210,inv!$T$1:$T$1267,$A1210,inv!$U$1:$U$1267,'DIAS DE INVENTARIO TAT'!I$1)</f>
        <v>0</v>
      </c>
      <c r="J1210">
        <f>+SUMIFS(inv!$D$1:$D$1267,inv!$A$1:$A$1267,$B1210,inv!$T$1:$T$1267,$A1210,inv!$U$1:$U$1267,'DIAS DE INVENTARIO TAT'!J$1)</f>
        <v>0</v>
      </c>
      <c r="K1210">
        <f>+SUMIFS(inv!$D$1:$D$1267,inv!$A$1:$A$1267,$B1210,inv!$T$1:$T$1267,$A1210,inv!$U$1:$U$1267,'DIAS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+SUMIFS(inv!$D$1:$D$1267,inv!$A$1:$A$1267,$B1211,inv!$T$1:$T$1267,$A1211,inv!$U$1:$U$1267,'DIAS DE INVENTARIO TAT'!E$1)</f>
        <v>0</v>
      </c>
      <c r="F1211">
        <f>+SUMIFS(inv!$D$1:$D$1267,inv!$A$1:$A$1267,$B1211,inv!$T$1:$T$1267,$A1211,inv!$U$1:$U$1267,'DIAS DE INVENTARIO TAT'!F$1)</f>
        <v>0</v>
      </c>
      <c r="G1211">
        <f>+SUMIFS(inv!$D$1:$D$1267,inv!$A$1:$A$1267,$B1211,inv!$T$1:$T$1267,$A1211,inv!$U$1:$U$1267,'DIAS DE INVENTARIO TAT'!G$1)</f>
        <v>0</v>
      </c>
      <c r="H1211">
        <f>+SUMIFS(inv!$D$1:$D$1267,inv!$A$1:$A$1267,$B1211,inv!$T$1:$T$1267,$A1211,inv!$U$1:$U$1267,'DIAS DE INVENTARIO TAT'!H$1)</f>
        <v>0</v>
      </c>
      <c r="I1211">
        <f>+SUMIFS(inv!$D$1:$D$1267,inv!$A$1:$A$1267,$B1211,inv!$T$1:$T$1267,$A1211,inv!$U$1:$U$1267,'DIAS DE INVENTARIO TAT'!I$1)</f>
        <v>0</v>
      </c>
      <c r="J1211">
        <f>+SUMIFS(inv!$D$1:$D$1267,inv!$A$1:$A$1267,$B1211,inv!$T$1:$T$1267,$A1211,inv!$U$1:$U$1267,'DIAS DE INVENTARIO TAT'!J$1)</f>
        <v>0</v>
      </c>
      <c r="K1211">
        <f>+SUMIFS(inv!$D$1:$D$1267,inv!$A$1:$A$1267,$B1211,inv!$T$1:$T$1267,$A1211,inv!$U$1:$U$1267,'DIAS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+SUMIFS(inv!$D$1:$D$1267,inv!$A$1:$A$1267,$B1212,inv!$T$1:$T$1267,$A1212,inv!$U$1:$U$1267,'DIAS DE INVENTARIO TAT'!E$1)</f>
        <v>0</v>
      </c>
      <c r="F1212">
        <f>+SUMIFS(inv!$D$1:$D$1267,inv!$A$1:$A$1267,$B1212,inv!$T$1:$T$1267,$A1212,inv!$U$1:$U$1267,'DIAS DE INVENTARIO TAT'!F$1)</f>
        <v>0</v>
      </c>
      <c r="G1212">
        <f>+SUMIFS(inv!$D$1:$D$1267,inv!$A$1:$A$1267,$B1212,inv!$T$1:$T$1267,$A1212,inv!$U$1:$U$1267,'DIAS DE INVENTARIO TAT'!G$1)</f>
        <v>0</v>
      </c>
      <c r="H1212">
        <f>+SUMIFS(inv!$D$1:$D$1267,inv!$A$1:$A$1267,$B1212,inv!$T$1:$T$1267,$A1212,inv!$U$1:$U$1267,'DIAS DE INVENTARIO TAT'!H$1)</f>
        <v>0</v>
      </c>
      <c r="I1212">
        <f>+SUMIFS(inv!$D$1:$D$1267,inv!$A$1:$A$1267,$B1212,inv!$T$1:$T$1267,$A1212,inv!$U$1:$U$1267,'DIAS DE INVENTARIO TAT'!I$1)</f>
        <v>0</v>
      </c>
      <c r="J1212">
        <f>+SUMIFS(inv!$D$1:$D$1267,inv!$A$1:$A$1267,$B1212,inv!$T$1:$T$1267,$A1212,inv!$U$1:$U$1267,'DIAS DE INVENTARIO TAT'!J$1)</f>
        <v>0</v>
      </c>
      <c r="K1212">
        <f>+SUMIFS(inv!$D$1:$D$1267,inv!$A$1:$A$1267,$B1212,inv!$T$1:$T$1267,$A1212,inv!$U$1:$U$1267,'DIAS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+SUMIFS(inv!$D$1:$D$1267,inv!$A$1:$A$1267,$B1213,inv!$T$1:$T$1267,$A1213,inv!$U$1:$U$1267,'DIAS DE INVENTARIO TAT'!E$1)</f>
        <v>0</v>
      </c>
      <c r="F1213">
        <f>+SUMIFS(inv!$D$1:$D$1267,inv!$A$1:$A$1267,$B1213,inv!$T$1:$T$1267,$A1213,inv!$U$1:$U$1267,'DIAS DE INVENTARIO TAT'!F$1)</f>
        <v>0</v>
      </c>
      <c r="G1213">
        <f>+SUMIFS(inv!$D$1:$D$1267,inv!$A$1:$A$1267,$B1213,inv!$T$1:$T$1267,$A1213,inv!$U$1:$U$1267,'DIAS DE INVENTARIO TAT'!G$1)</f>
        <v>0</v>
      </c>
      <c r="H1213">
        <f>+SUMIFS(inv!$D$1:$D$1267,inv!$A$1:$A$1267,$B1213,inv!$T$1:$T$1267,$A1213,inv!$U$1:$U$1267,'DIAS DE INVENTARIO TAT'!H$1)</f>
        <v>0</v>
      </c>
      <c r="I1213">
        <f>+SUMIFS(inv!$D$1:$D$1267,inv!$A$1:$A$1267,$B1213,inv!$T$1:$T$1267,$A1213,inv!$U$1:$U$1267,'DIAS DE INVENTARIO TAT'!I$1)</f>
        <v>0</v>
      </c>
      <c r="J1213">
        <f>+SUMIFS(inv!$D$1:$D$1267,inv!$A$1:$A$1267,$B1213,inv!$T$1:$T$1267,$A1213,inv!$U$1:$U$1267,'DIAS DE INVENTARIO TAT'!J$1)</f>
        <v>0</v>
      </c>
      <c r="K1213">
        <f>+SUMIFS(inv!$D$1:$D$1267,inv!$A$1:$A$1267,$B1213,inv!$T$1:$T$1267,$A1213,inv!$U$1:$U$1267,'DIAS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+SUMIFS(inv!$D$1:$D$1267,inv!$A$1:$A$1267,$B1214,inv!$T$1:$T$1267,$A1214,inv!$U$1:$U$1267,'DIAS DE INVENTARIO TAT'!E$1)</f>
        <v>0</v>
      </c>
      <c r="F1214">
        <f>+SUMIFS(inv!$D$1:$D$1267,inv!$A$1:$A$1267,$B1214,inv!$T$1:$T$1267,$A1214,inv!$U$1:$U$1267,'DIAS DE INVENTARIO TAT'!F$1)</f>
        <v>0</v>
      </c>
      <c r="G1214">
        <f>+SUMIFS(inv!$D$1:$D$1267,inv!$A$1:$A$1267,$B1214,inv!$T$1:$T$1267,$A1214,inv!$U$1:$U$1267,'DIAS DE INVENTARIO TAT'!G$1)</f>
        <v>0</v>
      </c>
      <c r="H1214">
        <f>+SUMIFS(inv!$D$1:$D$1267,inv!$A$1:$A$1267,$B1214,inv!$T$1:$T$1267,$A1214,inv!$U$1:$U$1267,'DIAS DE INVENTARIO TAT'!H$1)</f>
        <v>0</v>
      </c>
      <c r="I1214">
        <f>+SUMIFS(inv!$D$1:$D$1267,inv!$A$1:$A$1267,$B1214,inv!$T$1:$T$1267,$A1214,inv!$U$1:$U$1267,'DIAS DE INVENTARIO TAT'!I$1)</f>
        <v>0</v>
      </c>
      <c r="J1214">
        <f>+SUMIFS(inv!$D$1:$D$1267,inv!$A$1:$A$1267,$B1214,inv!$T$1:$T$1267,$A1214,inv!$U$1:$U$1267,'DIAS DE INVENTARIO TAT'!J$1)</f>
        <v>0</v>
      </c>
      <c r="K1214">
        <f>+SUMIFS(inv!$D$1:$D$1267,inv!$A$1:$A$1267,$B1214,inv!$T$1:$T$1267,$A1214,inv!$U$1:$U$1267,'DIAS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+SUMIFS(inv!$D$1:$D$1267,inv!$A$1:$A$1267,$B1215,inv!$T$1:$T$1267,$A1215,inv!$U$1:$U$1267,'DIAS DE INVENTARIO TAT'!E$1)</f>
        <v>0</v>
      </c>
      <c r="F1215">
        <f>+SUMIFS(inv!$D$1:$D$1267,inv!$A$1:$A$1267,$B1215,inv!$T$1:$T$1267,$A1215,inv!$U$1:$U$1267,'DIAS DE INVENTARIO TAT'!F$1)</f>
        <v>0</v>
      </c>
      <c r="G1215">
        <f>+SUMIFS(inv!$D$1:$D$1267,inv!$A$1:$A$1267,$B1215,inv!$T$1:$T$1267,$A1215,inv!$U$1:$U$1267,'DIAS DE INVENTARIO TAT'!G$1)</f>
        <v>0</v>
      </c>
      <c r="H1215">
        <f>+SUMIFS(inv!$D$1:$D$1267,inv!$A$1:$A$1267,$B1215,inv!$T$1:$T$1267,$A1215,inv!$U$1:$U$1267,'DIAS DE INVENTARIO TAT'!H$1)</f>
        <v>0</v>
      </c>
      <c r="I1215">
        <f>+SUMIFS(inv!$D$1:$D$1267,inv!$A$1:$A$1267,$B1215,inv!$T$1:$T$1267,$A1215,inv!$U$1:$U$1267,'DIAS DE INVENTARIO TAT'!I$1)</f>
        <v>0</v>
      </c>
      <c r="J1215">
        <f>+SUMIFS(inv!$D$1:$D$1267,inv!$A$1:$A$1267,$B1215,inv!$T$1:$T$1267,$A1215,inv!$U$1:$U$1267,'DIAS DE INVENTARIO TAT'!J$1)</f>
        <v>0</v>
      </c>
      <c r="K1215">
        <f>+SUMIFS(inv!$D$1:$D$1267,inv!$A$1:$A$1267,$B1215,inv!$T$1:$T$1267,$A1215,inv!$U$1:$U$1267,'DIAS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+SUMIFS(inv!$D$1:$D$1267,inv!$A$1:$A$1267,$B1216,inv!$T$1:$T$1267,$A1216,inv!$U$1:$U$1267,'DIAS DE INVENTARIO TAT'!E$1)</f>
        <v>0</v>
      </c>
      <c r="F1216">
        <f>+SUMIFS(inv!$D$1:$D$1267,inv!$A$1:$A$1267,$B1216,inv!$T$1:$T$1267,$A1216,inv!$U$1:$U$1267,'DIAS DE INVENTARIO TAT'!F$1)</f>
        <v>0</v>
      </c>
      <c r="G1216">
        <f>+SUMIFS(inv!$D$1:$D$1267,inv!$A$1:$A$1267,$B1216,inv!$T$1:$T$1267,$A1216,inv!$U$1:$U$1267,'DIAS DE INVENTARIO TAT'!G$1)</f>
        <v>0</v>
      </c>
      <c r="H1216">
        <f>+SUMIFS(inv!$D$1:$D$1267,inv!$A$1:$A$1267,$B1216,inv!$T$1:$T$1267,$A1216,inv!$U$1:$U$1267,'DIAS DE INVENTARIO TAT'!H$1)</f>
        <v>0</v>
      </c>
      <c r="I1216">
        <f>+SUMIFS(inv!$D$1:$D$1267,inv!$A$1:$A$1267,$B1216,inv!$T$1:$T$1267,$A1216,inv!$U$1:$U$1267,'DIAS DE INVENTARIO TAT'!I$1)</f>
        <v>0</v>
      </c>
      <c r="J1216">
        <f>+SUMIFS(inv!$D$1:$D$1267,inv!$A$1:$A$1267,$B1216,inv!$T$1:$T$1267,$A1216,inv!$U$1:$U$1267,'DIAS DE INVENTARIO TAT'!J$1)</f>
        <v>0</v>
      </c>
      <c r="K1216">
        <f>+SUMIFS(inv!$D$1:$D$1267,inv!$A$1:$A$1267,$B1216,inv!$T$1:$T$1267,$A1216,inv!$U$1:$U$1267,'DIAS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+SUMIFS(inv!$D$1:$D$1267,inv!$A$1:$A$1267,$B1217,inv!$T$1:$T$1267,$A1217,inv!$U$1:$U$1267,'DIAS DE INVENTARIO TAT'!E$1)</f>
        <v>0</v>
      </c>
      <c r="F1217">
        <f>+SUMIFS(inv!$D$1:$D$1267,inv!$A$1:$A$1267,$B1217,inv!$T$1:$T$1267,$A1217,inv!$U$1:$U$1267,'DIAS DE INVENTARIO TAT'!F$1)</f>
        <v>0</v>
      </c>
      <c r="G1217">
        <f>+SUMIFS(inv!$D$1:$D$1267,inv!$A$1:$A$1267,$B1217,inv!$T$1:$T$1267,$A1217,inv!$U$1:$U$1267,'DIAS DE INVENTARIO TAT'!G$1)</f>
        <v>0</v>
      </c>
      <c r="H1217">
        <f>+SUMIFS(inv!$D$1:$D$1267,inv!$A$1:$A$1267,$B1217,inv!$T$1:$T$1267,$A1217,inv!$U$1:$U$1267,'DIAS DE INVENTARIO TAT'!H$1)</f>
        <v>0</v>
      </c>
      <c r="I1217">
        <f>+SUMIFS(inv!$D$1:$D$1267,inv!$A$1:$A$1267,$B1217,inv!$T$1:$T$1267,$A1217,inv!$U$1:$U$1267,'DIAS DE INVENTARIO TAT'!I$1)</f>
        <v>0</v>
      </c>
      <c r="J1217">
        <f>+SUMIFS(inv!$D$1:$D$1267,inv!$A$1:$A$1267,$B1217,inv!$T$1:$T$1267,$A1217,inv!$U$1:$U$1267,'DIAS DE INVENTARIO TAT'!J$1)</f>
        <v>0</v>
      </c>
      <c r="K1217">
        <f>+SUMIFS(inv!$D$1:$D$1267,inv!$A$1:$A$1267,$B1217,inv!$T$1:$T$1267,$A1217,inv!$U$1:$U$1267,'DIAS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+SUMIFS(inv!$D$1:$D$1267,inv!$A$1:$A$1267,$B1218,inv!$T$1:$T$1267,$A1218,inv!$U$1:$U$1267,'DIAS DE INVENTARIO TAT'!E$1)</f>
        <v>0</v>
      </c>
      <c r="F1218">
        <f>+SUMIFS(inv!$D$1:$D$1267,inv!$A$1:$A$1267,$B1218,inv!$T$1:$T$1267,$A1218,inv!$U$1:$U$1267,'DIAS DE INVENTARIO TAT'!F$1)</f>
        <v>0</v>
      </c>
      <c r="G1218">
        <f>+SUMIFS(inv!$D$1:$D$1267,inv!$A$1:$A$1267,$B1218,inv!$T$1:$T$1267,$A1218,inv!$U$1:$U$1267,'DIAS DE INVENTARIO TAT'!G$1)</f>
        <v>0</v>
      </c>
      <c r="H1218">
        <f>+SUMIFS(inv!$D$1:$D$1267,inv!$A$1:$A$1267,$B1218,inv!$T$1:$T$1267,$A1218,inv!$U$1:$U$1267,'DIAS DE INVENTARIO TAT'!H$1)</f>
        <v>0</v>
      </c>
      <c r="I1218">
        <f>+SUMIFS(inv!$D$1:$D$1267,inv!$A$1:$A$1267,$B1218,inv!$T$1:$T$1267,$A1218,inv!$U$1:$U$1267,'DIAS DE INVENTARIO TAT'!I$1)</f>
        <v>0</v>
      </c>
      <c r="J1218">
        <f>+SUMIFS(inv!$D$1:$D$1267,inv!$A$1:$A$1267,$B1218,inv!$T$1:$T$1267,$A1218,inv!$U$1:$U$1267,'DIAS DE INVENTARIO TAT'!J$1)</f>
        <v>0</v>
      </c>
      <c r="K1218">
        <f>+SUMIFS(inv!$D$1:$D$1267,inv!$A$1:$A$1267,$B1218,inv!$T$1:$T$1267,$A1218,inv!$U$1:$U$1267,'DIAS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+SUMIFS(inv!$D$1:$D$1267,inv!$A$1:$A$1267,$B1219,inv!$T$1:$T$1267,$A1219,inv!$U$1:$U$1267,'DIAS DE INVENTARIO TAT'!E$1)</f>
        <v>0</v>
      </c>
      <c r="F1219">
        <f>+SUMIFS(inv!$D$1:$D$1267,inv!$A$1:$A$1267,$B1219,inv!$T$1:$T$1267,$A1219,inv!$U$1:$U$1267,'DIAS DE INVENTARIO TAT'!F$1)</f>
        <v>0</v>
      </c>
      <c r="G1219">
        <f>+SUMIFS(inv!$D$1:$D$1267,inv!$A$1:$A$1267,$B1219,inv!$T$1:$T$1267,$A1219,inv!$U$1:$U$1267,'DIAS DE INVENTARIO TAT'!G$1)</f>
        <v>0</v>
      </c>
      <c r="H1219">
        <f>+SUMIFS(inv!$D$1:$D$1267,inv!$A$1:$A$1267,$B1219,inv!$T$1:$T$1267,$A1219,inv!$U$1:$U$1267,'DIAS DE INVENTARIO TAT'!H$1)</f>
        <v>0</v>
      </c>
      <c r="I1219">
        <f>+SUMIFS(inv!$D$1:$D$1267,inv!$A$1:$A$1267,$B1219,inv!$T$1:$T$1267,$A1219,inv!$U$1:$U$1267,'DIAS DE INVENTARIO TAT'!I$1)</f>
        <v>0</v>
      </c>
      <c r="J1219">
        <f>+SUMIFS(inv!$D$1:$D$1267,inv!$A$1:$A$1267,$B1219,inv!$T$1:$T$1267,$A1219,inv!$U$1:$U$1267,'DIAS DE INVENTARIO TAT'!J$1)</f>
        <v>0</v>
      </c>
      <c r="K1219">
        <f>+SUMIFS(inv!$D$1:$D$1267,inv!$A$1:$A$1267,$B1219,inv!$T$1:$T$1267,$A1219,inv!$U$1:$U$1267,'DIAS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+SUMIFS(inv!$D$1:$D$1267,inv!$A$1:$A$1267,$B1220,inv!$T$1:$T$1267,$A1220,inv!$U$1:$U$1267,'DIAS DE INVENTARIO TAT'!E$1)</f>
        <v>0</v>
      </c>
      <c r="F1220">
        <f>+SUMIFS(inv!$D$1:$D$1267,inv!$A$1:$A$1267,$B1220,inv!$T$1:$T$1267,$A1220,inv!$U$1:$U$1267,'DIAS DE INVENTARIO TAT'!F$1)</f>
        <v>0</v>
      </c>
      <c r="G1220">
        <f>+SUMIFS(inv!$D$1:$D$1267,inv!$A$1:$A$1267,$B1220,inv!$T$1:$T$1267,$A1220,inv!$U$1:$U$1267,'DIAS DE INVENTARIO TAT'!G$1)</f>
        <v>0</v>
      </c>
      <c r="H1220">
        <f>+SUMIFS(inv!$D$1:$D$1267,inv!$A$1:$A$1267,$B1220,inv!$T$1:$T$1267,$A1220,inv!$U$1:$U$1267,'DIAS DE INVENTARIO TAT'!H$1)</f>
        <v>0</v>
      </c>
      <c r="I1220">
        <f>+SUMIFS(inv!$D$1:$D$1267,inv!$A$1:$A$1267,$B1220,inv!$T$1:$T$1267,$A1220,inv!$U$1:$U$1267,'DIAS DE INVENTARIO TAT'!I$1)</f>
        <v>0</v>
      </c>
      <c r="J1220">
        <f>+SUMIFS(inv!$D$1:$D$1267,inv!$A$1:$A$1267,$B1220,inv!$T$1:$T$1267,$A1220,inv!$U$1:$U$1267,'DIAS DE INVENTARIO TAT'!J$1)</f>
        <v>0</v>
      </c>
      <c r="K1220">
        <f>+SUMIFS(inv!$D$1:$D$1267,inv!$A$1:$A$1267,$B1220,inv!$T$1:$T$1267,$A1220,inv!$U$1:$U$1267,'DIAS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+SUMIFS(inv!$D$1:$D$1267,inv!$A$1:$A$1267,$B1221,inv!$T$1:$T$1267,$A1221,inv!$U$1:$U$1267,'DIAS DE INVENTARIO TAT'!E$1)</f>
        <v>0</v>
      </c>
      <c r="F1221">
        <f>+SUMIFS(inv!$D$1:$D$1267,inv!$A$1:$A$1267,$B1221,inv!$T$1:$T$1267,$A1221,inv!$U$1:$U$1267,'DIAS DE INVENTARIO TAT'!F$1)</f>
        <v>0</v>
      </c>
      <c r="G1221">
        <f>+SUMIFS(inv!$D$1:$D$1267,inv!$A$1:$A$1267,$B1221,inv!$T$1:$T$1267,$A1221,inv!$U$1:$U$1267,'DIAS DE INVENTARIO TAT'!G$1)</f>
        <v>0</v>
      </c>
      <c r="H1221">
        <f>+SUMIFS(inv!$D$1:$D$1267,inv!$A$1:$A$1267,$B1221,inv!$T$1:$T$1267,$A1221,inv!$U$1:$U$1267,'DIAS DE INVENTARIO TAT'!H$1)</f>
        <v>0</v>
      </c>
      <c r="I1221">
        <f>+SUMIFS(inv!$D$1:$D$1267,inv!$A$1:$A$1267,$B1221,inv!$T$1:$T$1267,$A1221,inv!$U$1:$U$1267,'DIAS DE INVENTARIO TAT'!I$1)</f>
        <v>0</v>
      </c>
      <c r="J1221">
        <f>+SUMIFS(inv!$D$1:$D$1267,inv!$A$1:$A$1267,$B1221,inv!$T$1:$T$1267,$A1221,inv!$U$1:$U$1267,'DIAS DE INVENTARIO TAT'!J$1)</f>
        <v>0</v>
      </c>
      <c r="K1221">
        <f>+SUMIFS(inv!$D$1:$D$1267,inv!$A$1:$A$1267,$B1221,inv!$T$1:$T$1267,$A1221,inv!$U$1:$U$1267,'DIAS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+SUMIFS(inv!$D$1:$D$1267,inv!$A$1:$A$1267,$B1222,inv!$T$1:$T$1267,$A1222,inv!$U$1:$U$1267,'DIAS DE INVENTARIO TAT'!E$1)</f>
        <v>0</v>
      </c>
      <c r="F1222">
        <f>+SUMIFS(inv!$D$1:$D$1267,inv!$A$1:$A$1267,$B1222,inv!$T$1:$T$1267,$A1222,inv!$U$1:$U$1267,'DIAS DE INVENTARIO TAT'!F$1)</f>
        <v>0</v>
      </c>
      <c r="G1222">
        <f>+SUMIFS(inv!$D$1:$D$1267,inv!$A$1:$A$1267,$B1222,inv!$T$1:$T$1267,$A1222,inv!$U$1:$U$1267,'DIAS DE INVENTARIO TAT'!G$1)</f>
        <v>0</v>
      </c>
      <c r="H1222">
        <f>+SUMIFS(inv!$D$1:$D$1267,inv!$A$1:$A$1267,$B1222,inv!$T$1:$T$1267,$A1222,inv!$U$1:$U$1267,'DIAS DE INVENTARIO TAT'!H$1)</f>
        <v>0</v>
      </c>
      <c r="I1222">
        <f>+SUMIFS(inv!$D$1:$D$1267,inv!$A$1:$A$1267,$B1222,inv!$T$1:$T$1267,$A1222,inv!$U$1:$U$1267,'DIAS DE INVENTARIO TAT'!I$1)</f>
        <v>0</v>
      </c>
      <c r="J1222">
        <f>+SUMIFS(inv!$D$1:$D$1267,inv!$A$1:$A$1267,$B1222,inv!$T$1:$T$1267,$A1222,inv!$U$1:$U$1267,'DIAS DE INVENTARIO TAT'!J$1)</f>
        <v>0</v>
      </c>
      <c r="K1222">
        <f>+SUMIFS(inv!$D$1:$D$1267,inv!$A$1:$A$1267,$B1222,inv!$T$1:$T$1267,$A1222,inv!$U$1:$U$1267,'DIAS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+SUMIFS(inv!$D$1:$D$1267,inv!$A$1:$A$1267,$B1223,inv!$T$1:$T$1267,$A1223,inv!$U$1:$U$1267,'DIAS DE INVENTARIO TAT'!E$1)</f>
        <v>0</v>
      </c>
      <c r="F1223">
        <f>+SUMIFS(inv!$D$1:$D$1267,inv!$A$1:$A$1267,$B1223,inv!$T$1:$T$1267,$A1223,inv!$U$1:$U$1267,'DIAS DE INVENTARIO TAT'!F$1)</f>
        <v>0</v>
      </c>
      <c r="G1223">
        <f>+SUMIFS(inv!$D$1:$D$1267,inv!$A$1:$A$1267,$B1223,inv!$T$1:$T$1267,$A1223,inv!$U$1:$U$1267,'DIAS DE INVENTARIO TAT'!G$1)</f>
        <v>0</v>
      </c>
      <c r="H1223">
        <f>+SUMIFS(inv!$D$1:$D$1267,inv!$A$1:$A$1267,$B1223,inv!$T$1:$T$1267,$A1223,inv!$U$1:$U$1267,'DIAS DE INVENTARIO TAT'!H$1)</f>
        <v>0</v>
      </c>
      <c r="I1223">
        <f>+SUMIFS(inv!$D$1:$D$1267,inv!$A$1:$A$1267,$B1223,inv!$T$1:$T$1267,$A1223,inv!$U$1:$U$1267,'DIAS DE INVENTARIO TAT'!I$1)</f>
        <v>0</v>
      </c>
      <c r="J1223">
        <f>+SUMIFS(inv!$D$1:$D$1267,inv!$A$1:$A$1267,$B1223,inv!$T$1:$T$1267,$A1223,inv!$U$1:$U$1267,'DIAS DE INVENTARIO TAT'!J$1)</f>
        <v>0</v>
      </c>
      <c r="K1223">
        <f>+SUMIFS(inv!$D$1:$D$1267,inv!$A$1:$A$1267,$B1223,inv!$T$1:$T$1267,$A1223,inv!$U$1:$U$1267,'DIAS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+SUMIFS(inv!$D$1:$D$1267,inv!$A$1:$A$1267,$B1224,inv!$T$1:$T$1267,$A1224,inv!$U$1:$U$1267,'DIAS DE INVENTARIO TAT'!E$1)</f>
        <v>0</v>
      </c>
      <c r="F1224">
        <f>+SUMIFS(inv!$D$1:$D$1267,inv!$A$1:$A$1267,$B1224,inv!$T$1:$T$1267,$A1224,inv!$U$1:$U$1267,'DIAS DE INVENTARIO TAT'!F$1)</f>
        <v>0</v>
      </c>
      <c r="G1224">
        <f>+SUMIFS(inv!$D$1:$D$1267,inv!$A$1:$A$1267,$B1224,inv!$T$1:$T$1267,$A1224,inv!$U$1:$U$1267,'DIAS DE INVENTARIO TAT'!G$1)</f>
        <v>0</v>
      </c>
      <c r="H1224">
        <f>+SUMIFS(inv!$D$1:$D$1267,inv!$A$1:$A$1267,$B1224,inv!$T$1:$T$1267,$A1224,inv!$U$1:$U$1267,'DIAS DE INVENTARIO TAT'!H$1)</f>
        <v>0</v>
      </c>
      <c r="I1224">
        <f>+SUMIFS(inv!$D$1:$D$1267,inv!$A$1:$A$1267,$B1224,inv!$T$1:$T$1267,$A1224,inv!$U$1:$U$1267,'DIAS DE INVENTARIO TAT'!I$1)</f>
        <v>0</v>
      </c>
      <c r="J1224">
        <f>+SUMIFS(inv!$D$1:$D$1267,inv!$A$1:$A$1267,$B1224,inv!$T$1:$T$1267,$A1224,inv!$U$1:$U$1267,'DIAS DE INVENTARIO TAT'!J$1)</f>
        <v>0</v>
      </c>
      <c r="K1224">
        <f>+SUMIFS(inv!$D$1:$D$1267,inv!$A$1:$A$1267,$B1224,inv!$T$1:$T$1267,$A1224,inv!$U$1:$U$1267,'DIAS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+SUMIFS(inv!$D$1:$D$1267,inv!$A$1:$A$1267,$B1225,inv!$T$1:$T$1267,$A1225,inv!$U$1:$U$1267,'DIAS DE INVENTARIO TAT'!E$1)</f>
        <v>0</v>
      </c>
      <c r="F1225">
        <f>+SUMIFS(inv!$D$1:$D$1267,inv!$A$1:$A$1267,$B1225,inv!$T$1:$T$1267,$A1225,inv!$U$1:$U$1267,'DIAS DE INVENTARIO TAT'!F$1)</f>
        <v>0</v>
      </c>
      <c r="G1225">
        <f>+SUMIFS(inv!$D$1:$D$1267,inv!$A$1:$A$1267,$B1225,inv!$T$1:$T$1267,$A1225,inv!$U$1:$U$1267,'DIAS DE INVENTARIO TAT'!G$1)</f>
        <v>0</v>
      </c>
      <c r="H1225">
        <f>+SUMIFS(inv!$D$1:$D$1267,inv!$A$1:$A$1267,$B1225,inv!$T$1:$T$1267,$A1225,inv!$U$1:$U$1267,'DIAS DE INVENTARIO TAT'!H$1)</f>
        <v>0</v>
      </c>
      <c r="I1225">
        <f>+SUMIFS(inv!$D$1:$D$1267,inv!$A$1:$A$1267,$B1225,inv!$T$1:$T$1267,$A1225,inv!$U$1:$U$1267,'DIAS DE INVENTARIO TAT'!I$1)</f>
        <v>0</v>
      </c>
      <c r="J1225">
        <f>+SUMIFS(inv!$D$1:$D$1267,inv!$A$1:$A$1267,$B1225,inv!$T$1:$T$1267,$A1225,inv!$U$1:$U$1267,'DIAS DE INVENTARIO TAT'!J$1)</f>
        <v>0</v>
      </c>
      <c r="K1225">
        <f>+SUMIFS(inv!$D$1:$D$1267,inv!$A$1:$A$1267,$B1225,inv!$T$1:$T$1267,$A1225,inv!$U$1:$U$1267,'DIAS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+SUMIFS(inv!$D$1:$D$1267,inv!$A$1:$A$1267,$B1226,inv!$T$1:$T$1267,$A1226,inv!$U$1:$U$1267,'DIAS DE INVENTARIO TAT'!E$1)</f>
        <v>0</v>
      </c>
      <c r="F1226">
        <f>+SUMIFS(inv!$D$1:$D$1267,inv!$A$1:$A$1267,$B1226,inv!$T$1:$T$1267,$A1226,inv!$U$1:$U$1267,'DIAS DE INVENTARIO TAT'!F$1)</f>
        <v>0</v>
      </c>
      <c r="G1226">
        <f>+SUMIFS(inv!$D$1:$D$1267,inv!$A$1:$A$1267,$B1226,inv!$T$1:$T$1267,$A1226,inv!$U$1:$U$1267,'DIAS DE INVENTARIO TAT'!G$1)</f>
        <v>0</v>
      </c>
      <c r="H1226">
        <f>+SUMIFS(inv!$D$1:$D$1267,inv!$A$1:$A$1267,$B1226,inv!$T$1:$T$1267,$A1226,inv!$U$1:$U$1267,'DIAS DE INVENTARIO TAT'!H$1)</f>
        <v>0</v>
      </c>
      <c r="I1226">
        <f>+SUMIFS(inv!$D$1:$D$1267,inv!$A$1:$A$1267,$B1226,inv!$T$1:$T$1267,$A1226,inv!$U$1:$U$1267,'DIAS DE INVENTARIO TAT'!I$1)</f>
        <v>0</v>
      </c>
      <c r="J1226">
        <f>+SUMIFS(inv!$D$1:$D$1267,inv!$A$1:$A$1267,$B1226,inv!$T$1:$T$1267,$A1226,inv!$U$1:$U$1267,'DIAS DE INVENTARIO TAT'!J$1)</f>
        <v>0</v>
      </c>
      <c r="K1226">
        <f>+SUMIFS(inv!$D$1:$D$1267,inv!$A$1:$A$1267,$B1226,inv!$T$1:$T$1267,$A1226,inv!$U$1:$U$1267,'DIAS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+SUMIFS(inv!$D$1:$D$1267,inv!$A$1:$A$1267,$B1227,inv!$T$1:$T$1267,$A1227,inv!$U$1:$U$1267,'DIAS DE INVENTARIO TAT'!E$1)</f>
        <v>0</v>
      </c>
      <c r="F1227">
        <f>+SUMIFS(inv!$D$1:$D$1267,inv!$A$1:$A$1267,$B1227,inv!$T$1:$T$1267,$A1227,inv!$U$1:$U$1267,'DIAS DE INVENTARIO TAT'!F$1)</f>
        <v>0</v>
      </c>
      <c r="G1227">
        <f>+SUMIFS(inv!$D$1:$D$1267,inv!$A$1:$A$1267,$B1227,inv!$T$1:$T$1267,$A1227,inv!$U$1:$U$1267,'DIAS DE INVENTARIO TAT'!G$1)</f>
        <v>0</v>
      </c>
      <c r="H1227">
        <f>+SUMIFS(inv!$D$1:$D$1267,inv!$A$1:$A$1267,$B1227,inv!$T$1:$T$1267,$A1227,inv!$U$1:$U$1267,'DIAS DE INVENTARIO TAT'!H$1)</f>
        <v>0</v>
      </c>
      <c r="I1227">
        <f>+SUMIFS(inv!$D$1:$D$1267,inv!$A$1:$A$1267,$B1227,inv!$T$1:$T$1267,$A1227,inv!$U$1:$U$1267,'DIAS DE INVENTARIO TAT'!I$1)</f>
        <v>0</v>
      </c>
      <c r="J1227">
        <f>+SUMIFS(inv!$D$1:$D$1267,inv!$A$1:$A$1267,$B1227,inv!$T$1:$T$1267,$A1227,inv!$U$1:$U$1267,'DIAS DE INVENTARIO TAT'!J$1)</f>
        <v>0</v>
      </c>
      <c r="K1227">
        <f>+SUMIFS(inv!$D$1:$D$1267,inv!$A$1:$A$1267,$B1227,inv!$T$1:$T$1267,$A1227,inv!$U$1:$U$1267,'DIAS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+SUMIFS(inv!$D$1:$D$1267,inv!$A$1:$A$1267,$B1228,inv!$T$1:$T$1267,$A1228,inv!$U$1:$U$1267,'DIAS DE INVENTARIO TAT'!E$1)</f>
        <v>0</v>
      </c>
      <c r="F1228">
        <f>+SUMIFS(inv!$D$1:$D$1267,inv!$A$1:$A$1267,$B1228,inv!$T$1:$T$1267,$A1228,inv!$U$1:$U$1267,'DIAS DE INVENTARIO TAT'!F$1)</f>
        <v>0</v>
      </c>
      <c r="G1228">
        <f>+SUMIFS(inv!$D$1:$D$1267,inv!$A$1:$A$1267,$B1228,inv!$T$1:$T$1267,$A1228,inv!$U$1:$U$1267,'DIAS DE INVENTARIO TAT'!G$1)</f>
        <v>0</v>
      </c>
      <c r="H1228">
        <f>+SUMIFS(inv!$D$1:$D$1267,inv!$A$1:$A$1267,$B1228,inv!$T$1:$T$1267,$A1228,inv!$U$1:$U$1267,'DIAS DE INVENTARIO TAT'!H$1)</f>
        <v>0</v>
      </c>
      <c r="I1228">
        <f>+SUMIFS(inv!$D$1:$D$1267,inv!$A$1:$A$1267,$B1228,inv!$T$1:$T$1267,$A1228,inv!$U$1:$U$1267,'DIAS DE INVENTARIO TAT'!I$1)</f>
        <v>0</v>
      </c>
      <c r="J1228">
        <f>+SUMIFS(inv!$D$1:$D$1267,inv!$A$1:$A$1267,$B1228,inv!$T$1:$T$1267,$A1228,inv!$U$1:$U$1267,'DIAS DE INVENTARIO TAT'!J$1)</f>
        <v>0</v>
      </c>
      <c r="K1228">
        <f>+SUMIFS(inv!$D$1:$D$1267,inv!$A$1:$A$1267,$B1228,inv!$T$1:$T$1267,$A1228,inv!$U$1:$U$1267,'DIAS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+SUMIFS(inv!$D$1:$D$1267,inv!$A$1:$A$1267,$B1229,inv!$T$1:$T$1267,$A1229,inv!$U$1:$U$1267,'DIAS DE INVENTARIO TAT'!E$1)</f>
        <v>0</v>
      </c>
      <c r="F1229">
        <f>+SUMIFS(inv!$D$1:$D$1267,inv!$A$1:$A$1267,$B1229,inv!$T$1:$T$1267,$A1229,inv!$U$1:$U$1267,'DIAS DE INVENTARIO TAT'!F$1)</f>
        <v>0</v>
      </c>
      <c r="G1229">
        <f>+SUMIFS(inv!$D$1:$D$1267,inv!$A$1:$A$1267,$B1229,inv!$T$1:$T$1267,$A1229,inv!$U$1:$U$1267,'DIAS DE INVENTARIO TAT'!G$1)</f>
        <v>0</v>
      </c>
      <c r="H1229">
        <f>+SUMIFS(inv!$D$1:$D$1267,inv!$A$1:$A$1267,$B1229,inv!$T$1:$T$1267,$A1229,inv!$U$1:$U$1267,'DIAS DE INVENTARIO TAT'!H$1)</f>
        <v>0</v>
      </c>
      <c r="I1229">
        <f>+SUMIFS(inv!$D$1:$D$1267,inv!$A$1:$A$1267,$B1229,inv!$T$1:$T$1267,$A1229,inv!$U$1:$U$1267,'DIAS DE INVENTARIO TAT'!I$1)</f>
        <v>0</v>
      </c>
      <c r="J1229">
        <f>+SUMIFS(inv!$D$1:$D$1267,inv!$A$1:$A$1267,$B1229,inv!$T$1:$T$1267,$A1229,inv!$U$1:$U$1267,'DIAS DE INVENTARIO TAT'!J$1)</f>
        <v>0</v>
      </c>
      <c r="K1229">
        <f>+SUMIFS(inv!$D$1:$D$1267,inv!$A$1:$A$1267,$B1229,inv!$T$1:$T$1267,$A1229,inv!$U$1:$U$1267,'DIAS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+SUMIFS(inv!$D$1:$D$1267,inv!$A$1:$A$1267,$B1230,inv!$T$1:$T$1267,$A1230,inv!$U$1:$U$1267,'DIAS DE INVENTARIO TAT'!E$1)</f>
        <v>0</v>
      </c>
      <c r="F1230">
        <f>+SUMIFS(inv!$D$1:$D$1267,inv!$A$1:$A$1267,$B1230,inv!$T$1:$T$1267,$A1230,inv!$U$1:$U$1267,'DIAS DE INVENTARIO TAT'!F$1)</f>
        <v>0</v>
      </c>
      <c r="G1230">
        <f>+SUMIFS(inv!$D$1:$D$1267,inv!$A$1:$A$1267,$B1230,inv!$T$1:$T$1267,$A1230,inv!$U$1:$U$1267,'DIAS DE INVENTARIO TAT'!G$1)</f>
        <v>0</v>
      </c>
      <c r="H1230">
        <f>+SUMIFS(inv!$D$1:$D$1267,inv!$A$1:$A$1267,$B1230,inv!$T$1:$T$1267,$A1230,inv!$U$1:$U$1267,'DIAS DE INVENTARIO TAT'!H$1)</f>
        <v>0</v>
      </c>
      <c r="I1230">
        <f>+SUMIFS(inv!$D$1:$D$1267,inv!$A$1:$A$1267,$B1230,inv!$T$1:$T$1267,$A1230,inv!$U$1:$U$1267,'DIAS DE INVENTARIO TAT'!I$1)</f>
        <v>0</v>
      </c>
      <c r="J1230">
        <f>+SUMIFS(inv!$D$1:$D$1267,inv!$A$1:$A$1267,$B1230,inv!$T$1:$T$1267,$A1230,inv!$U$1:$U$1267,'DIAS DE INVENTARIO TAT'!J$1)</f>
        <v>0</v>
      </c>
      <c r="K1230">
        <f>+SUMIFS(inv!$D$1:$D$1267,inv!$A$1:$A$1267,$B1230,inv!$T$1:$T$1267,$A1230,inv!$U$1:$U$1267,'DIAS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+SUMIFS(inv!$D$1:$D$1267,inv!$A$1:$A$1267,$B1231,inv!$T$1:$T$1267,$A1231,inv!$U$1:$U$1267,'DIAS DE INVENTARIO TAT'!E$1)</f>
        <v>0</v>
      </c>
      <c r="F1231">
        <f>+SUMIFS(inv!$D$1:$D$1267,inv!$A$1:$A$1267,$B1231,inv!$T$1:$T$1267,$A1231,inv!$U$1:$U$1267,'DIAS DE INVENTARIO TAT'!F$1)</f>
        <v>0</v>
      </c>
      <c r="G1231">
        <f>+SUMIFS(inv!$D$1:$D$1267,inv!$A$1:$A$1267,$B1231,inv!$T$1:$T$1267,$A1231,inv!$U$1:$U$1267,'DIAS DE INVENTARIO TAT'!G$1)</f>
        <v>0</v>
      </c>
      <c r="H1231">
        <f>+SUMIFS(inv!$D$1:$D$1267,inv!$A$1:$A$1267,$B1231,inv!$T$1:$T$1267,$A1231,inv!$U$1:$U$1267,'DIAS DE INVENTARIO TAT'!H$1)</f>
        <v>0</v>
      </c>
      <c r="I1231">
        <f>+SUMIFS(inv!$D$1:$D$1267,inv!$A$1:$A$1267,$B1231,inv!$T$1:$T$1267,$A1231,inv!$U$1:$U$1267,'DIAS DE INVENTARIO TAT'!I$1)</f>
        <v>0</v>
      </c>
      <c r="J1231">
        <f>+SUMIFS(inv!$D$1:$D$1267,inv!$A$1:$A$1267,$B1231,inv!$T$1:$T$1267,$A1231,inv!$U$1:$U$1267,'DIAS DE INVENTARIO TAT'!J$1)</f>
        <v>0</v>
      </c>
      <c r="K1231">
        <f>+SUMIFS(inv!$D$1:$D$1267,inv!$A$1:$A$1267,$B1231,inv!$T$1:$T$1267,$A1231,inv!$U$1:$U$1267,'DIAS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+SUMIFS(inv!$D$1:$D$1267,inv!$A$1:$A$1267,$B1232,inv!$T$1:$T$1267,$A1232,inv!$U$1:$U$1267,'DIAS DE INVENTARIO TAT'!E$1)</f>
        <v>0</v>
      </c>
      <c r="F1232">
        <f>+SUMIFS(inv!$D$1:$D$1267,inv!$A$1:$A$1267,$B1232,inv!$T$1:$T$1267,$A1232,inv!$U$1:$U$1267,'DIAS DE INVENTARIO TAT'!F$1)</f>
        <v>0</v>
      </c>
      <c r="G1232">
        <f>+SUMIFS(inv!$D$1:$D$1267,inv!$A$1:$A$1267,$B1232,inv!$T$1:$T$1267,$A1232,inv!$U$1:$U$1267,'DIAS DE INVENTARIO TAT'!G$1)</f>
        <v>0</v>
      </c>
      <c r="H1232">
        <f>+SUMIFS(inv!$D$1:$D$1267,inv!$A$1:$A$1267,$B1232,inv!$T$1:$T$1267,$A1232,inv!$U$1:$U$1267,'DIAS DE INVENTARIO TAT'!H$1)</f>
        <v>0</v>
      </c>
      <c r="I1232">
        <f>+SUMIFS(inv!$D$1:$D$1267,inv!$A$1:$A$1267,$B1232,inv!$T$1:$T$1267,$A1232,inv!$U$1:$U$1267,'DIAS DE INVENTARIO TAT'!I$1)</f>
        <v>0</v>
      </c>
      <c r="J1232">
        <f>+SUMIFS(inv!$D$1:$D$1267,inv!$A$1:$A$1267,$B1232,inv!$T$1:$T$1267,$A1232,inv!$U$1:$U$1267,'DIAS DE INVENTARIO TAT'!J$1)</f>
        <v>0</v>
      </c>
      <c r="K1232">
        <f>+SUMIFS(inv!$D$1:$D$1267,inv!$A$1:$A$1267,$B1232,inv!$T$1:$T$1267,$A1232,inv!$U$1:$U$1267,'DIAS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+SUMIFS(inv!$D$1:$D$1267,inv!$A$1:$A$1267,$B1233,inv!$T$1:$T$1267,$A1233,inv!$U$1:$U$1267,'DIAS DE INVENTARIO TAT'!E$1)</f>
        <v>0</v>
      </c>
      <c r="F1233">
        <f>+SUMIFS(inv!$D$1:$D$1267,inv!$A$1:$A$1267,$B1233,inv!$T$1:$T$1267,$A1233,inv!$U$1:$U$1267,'DIAS DE INVENTARIO TAT'!F$1)</f>
        <v>0</v>
      </c>
      <c r="G1233">
        <f>+SUMIFS(inv!$D$1:$D$1267,inv!$A$1:$A$1267,$B1233,inv!$T$1:$T$1267,$A1233,inv!$U$1:$U$1267,'DIAS DE INVENTARIO TAT'!G$1)</f>
        <v>0</v>
      </c>
      <c r="H1233">
        <f>+SUMIFS(inv!$D$1:$D$1267,inv!$A$1:$A$1267,$B1233,inv!$T$1:$T$1267,$A1233,inv!$U$1:$U$1267,'DIAS DE INVENTARIO TAT'!H$1)</f>
        <v>0</v>
      </c>
      <c r="I1233">
        <f>+SUMIFS(inv!$D$1:$D$1267,inv!$A$1:$A$1267,$B1233,inv!$T$1:$T$1267,$A1233,inv!$U$1:$U$1267,'DIAS DE INVENTARIO TAT'!I$1)</f>
        <v>0</v>
      </c>
      <c r="J1233">
        <f>+SUMIFS(inv!$D$1:$D$1267,inv!$A$1:$A$1267,$B1233,inv!$T$1:$T$1267,$A1233,inv!$U$1:$U$1267,'DIAS DE INVENTARIO TAT'!J$1)</f>
        <v>0</v>
      </c>
      <c r="K1233">
        <f>+SUMIFS(inv!$D$1:$D$1267,inv!$A$1:$A$1267,$B1233,inv!$T$1:$T$1267,$A1233,inv!$U$1:$U$1267,'DIAS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+SUMIFS(inv!$D$1:$D$1267,inv!$A$1:$A$1267,$B1234,inv!$T$1:$T$1267,$A1234,inv!$U$1:$U$1267,'DIAS DE INVENTARIO TAT'!E$1)</f>
        <v>0</v>
      </c>
      <c r="F1234">
        <f>+SUMIFS(inv!$D$1:$D$1267,inv!$A$1:$A$1267,$B1234,inv!$T$1:$T$1267,$A1234,inv!$U$1:$U$1267,'DIAS DE INVENTARIO TAT'!F$1)</f>
        <v>0</v>
      </c>
      <c r="G1234">
        <f>+SUMIFS(inv!$D$1:$D$1267,inv!$A$1:$A$1267,$B1234,inv!$T$1:$T$1267,$A1234,inv!$U$1:$U$1267,'DIAS DE INVENTARIO TAT'!G$1)</f>
        <v>0</v>
      </c>
      <c r="H1234">
        <f>+SUMIFS(inv!$D$1:$D$1267,inv!$A$1:$A$1267,$B1234,inv!$T$1:$T$1267,$A1234,inv!$U$1:$U$1267,'DIAS DE INVENTARIO TAT'!H$1)</f>
        <v>0</v>
      </c>
      <c r="I1234">
        <f>+SUMIFS(inv!$D$1:$D$1267,inv!$A$1:$A$1267,$B1234,inv!$T$1:$T$1267,$A1234,inv!$U$1:$U$1267,'DIAS DE INVENTARIO TAT'!I$1)</f>
        <v>0</v>
      </c>
      <c r="J1234">
        <f>+SUMIFS(inv!$D$1:$D$1267,inv!$A$1:$A$1267,$B1234,inv!$T$1:$T$1267,$A1234,inv!$U$1:$U$1267,'DIAS DE INVENTARIO TAT'!J$1)</f>
        <v>0</v>
      </c>
      <c r="K1234">
        <f>+SUMIFS(inv!$D$1:$D$1267,inv!$A$1:$A$1267,$B1234,inv!$T$1:$T$1267,$A1234,inv!$U$1:$U$1267,'DIAS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+SUMIFS(inv!$D$1:$D$1267,inv!$A$1:$A$1267,$B1235,inv!$T$1:$T$1267,$A1235,inv!$U$1:$U$1267,'DIAS DE INVENTARIO TAT'!E$1)</f>
        <v>0</v>
      </c>
      <c r="F1235">
        <f>+SUMIFS(inv!$D$1:$D$1267,inv!$A$1:$A$1267,$B1235,inv!$T$1:$T$1267,$A1235,inv!$U$1:$U$1267,'DIAS DE INVENTARIO TAT'!F$1)</f>
        <v>0</v>
      </c>
      <c r="G1235">
        <f>+SUMIFS(inv!$D$1:$D$1267,inv!$A$1:$A$1267,$B1235,inv!$T$1:$T$1267,$A1235,inv!$U$1:$U$1267,'DIAS DE INVENTARIO TAT'!G$1)</f>
        <v>0</v>
      </c>
      <c r="H1235">
        <f>+SUMIFS(inv!$D$1:$D$1267,inv!$A$1:$A$1267,$B1235,inv!$T$1:$T$1267,$A1235,inv!$U$1:$U$1267,'DIAS DE INVENTARIO TAT'!H$1)</f>
        <v>0</v>
      </c>
      <c r="I1235">
        <f>+SUMIFS(inv!$D$1:$D$1267,inv!$A$1:$A$1267,$B1235,inv!$T$1:$T$1267,$A1235,inv!$U$1:$U$1267,'DIAS DE INVENTARIO TAT'!I$1)</f>
        <v>0</v>
      </c>
      <c r="J1235">
        <f>+SUMIFS(inv!$D$1:$D$1267,inv!$A$1:$A$1267,$B1235,inv!$T$1:$T$1267,$A1235,inv!$U$1:$U$1267,'DIAS DE INVENTARIO TAT'!J$1)</f>
        <v>0</v>
      </c>
      <c r="K1235">
        <f>+SUMIFS(inv!$D$1:$D$1267,inv!$A$1:$A$1267,$B1235,inv!$T$1:$T$1267,$A1235,inv!$U$1:$U$1267,'DIAS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+SUMIFS(inv!$D$1:$D$1267,inv!$A$1:$A$1267,$B1236,inv!$T$1:$T$1267,$A1236,inv!$U$1:$U$1267,'DIAS DE INVENTARIO TAT'!E$1)</f>
        <v>0</v>
      </c>
      <c r="F1236">
        <f>+SUMIFS(inv!$D$1:$D$1267,inv!$A$1:$A$1267,$B1236,inv!$T$1:$T$1267,$A1236,inv!$U$1:$U$1267,'DIAS DE INVENTARIO TAT'!F$1)</f>
        <v>0</v>
      </c>
      <c r="G1236">
        <f>+SUMIFS(inv!$D$1:$D$1267,inv!$A$1:$A$1267,$B1236,inv!$T$1:$T$1267,$A1236,inv!$U$1:$U$1267,'DIAS DE INVENTARIO TAT'!G$1)</f>
        <v>0</v>
      </c>
      <c r="H1236">
        <f>+SUMIFS(inv!$D$1:$D$1267,inv!$A$1:$A$1267,$B1236,inv!$T$1:$T$1267,$A1236,inv!$U$1:$U$1267,'DIAS DE INVENTARIO TAT'!H$1)</f>
        <v>0</v>
      </c>
      <c r="I1236">
        <f>+SUMIFS(inv!$D$1:$D$1267,inv!$A$1:$A$1267,$B1236,inv!$T$1:$T$1267,$A1236,inv!$U$1:$U$1267,'DIAS DE INVENTARIO TAT'!I$1)</f>
        <v>0</v>
      </c>
      <c r="J1236">
        <f>+SUMIFS(inv!$D$1:$D$1267,inv!$A$1:$A$1267,$B1236,inv!$T$1:$T$1267,$A1236,inv!$U$1:$U$1267,'DIAS DE INVENTARIO TAT'!J$1)</f>
        <v>0</v>
      </c>
      <c r="K1236">
        <f>+SUMIFS(inv!$D$1:$D$1267,inv!$A$1:$A$1267,$B1236,inv!$T$1:$T$1267,$A1236,inv!$U$1:$U$1267,'DIAS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+SUMIFS(inv!$D$1:$D$1267,inv!$A$1:$A$1267,$B1237,inv!$T$1:$T$1267,$A1237,inv!$U$1:$U$1267,'DIAS DE INVENTARIO TAT'!E$1)</f>
        <v>0</v>
      </c>
      <c r="F1237">
        <f>+SUMIFS(inv!$D$1:$D$1267,inv!$A$1:$A$1267,$B1237,inv!$T$1:$T$1267,$A1237,inv!$U$1:$U$1267,'DIAS DE INVENTARIO TAT'!F$1)</f>
        <v>0</v>
      </c>
      <c r="G1237">
        <f>+SUMIFS(inv!$D$1:$D$1267,inv!$A$1:$A$1267,$B1237,inv!$T$1:$T$1267,$A1237,inv!$U$1:$U$1267,'DIAS DE INVENTARIO TAT'!G$1)</f>
        <v>0</v>
      </c>
      <c r="H1237">
        <f>+SUMIFS(inv!$D$1:$D$1267,inv!$A$1:$A$1267,$B1237,inv!$T$1:$T$1267,$A1237,inv!$U$1:$U$1267,'DIAS DE INVENTARIO TAT'!H$1)</f>
        <v>0</v>
      </c>
      <c r="I1237">
        <f>+SUMIFS(inv!$D$1:$D$1267,inv!$A$1:$A$1267,$B1237,inv!$T$1:$T$1267,$A1237,inv!$U$1:$U$1267,'DIAS DE INVENTARIO TAT'!I$1)</f>
        <v>0</v>
      </c>
      <c r="J1237">
        <f>+SUMIFS(inv!$D$1:$D$1267,inv!$A$1:$A$1267,$B1237,inv!$T$1:$T$1267,$A1237,inv!$U$1:$U$1267,'DIAS DE INVENTARIO TAT'!J$1)</f>
        <v>0</v>
      </c>
      <c r="K1237">
        <f>+SUMIFS(inv!$D$1:$D$1267,inv!$A$1:$A$1267,$B1237,inv!$T$1:$T$1267,$A1237,inv!$U$1:$U$1267,'DIAS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+SUMIFS(inv!$D$1:$D$1267,inv!$A$1:$A$1267,$B1238,inv!$T$1:$T$1267,$A1238,inv!$U$1:$U$1267,'DIAS DE INVENTARIO TAT'!E$1)</f>
        <v>0</v>
      </c>
      <c r="F1238">
        <f>+SUMIFS(inv!$D$1:$D$1267,inv!$A$1:$A$1267,$B1238,inv!$T$1:$T$1267,$A1238,inv!$U$1:$U$1267,'DIAS DE INVENTARIO TAT'!F$1)</f>
        <v>0</v>
      </c>
      <c r="G1238">
        <f>+SUMIFS(inv!$D$1:$D$1267,inv!$A$1:$A$1267,$B1238,inv!$T$1:$T$1267,$A1238,inv!$U$1:$U$1267,'DIAS DE INVENTARIO TAT'!G$1)</f>
        <v>0</v>
      </c>
      <c r="H1238">
        <f>+SUMIFS(inv!$D$1:$D$1267,inv!$A$1:$A$1267,$B1238,inv!$T$1:$T$1267,$A1238,inv!$U$1:$U$1267,'DIAS DE INVENTARIO TAT'!H$1)</f>
        <v>0</v>
      </c>
      <c r="I1238">
        <f>+SUMIFS(inv!$D$1:$D$1267,inv!$A$1:$A$1267,$B1238,inv!$T$1:$T$1267,$A1238,inv!$U$1:$U$1267,'DIAS DE INVENTARIO TAT'!I$1)</f>
        <v>0</v>
      </c>
      <c r="J1238">
        <f>+SUMIFS(inv!$D$1:$D$1267,inv!$A$1:$A$1267,$B1238,inv!$T$1:$T$1267,$A1238,inv!$U$1:$U$1267,'DIAS DE INVENTARIO TAT'!J$1)</f>
        <v>0</v>
      </c>
      <c r="K1238">
        <f>+SUMIFS(inv!$D$1:$D$1267,inv!$A$1:$A$1267,$B1238,inv!$T$1:$T$1267,$A1238,inv!$U$1:$U$1267,'DIAS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+SUMIFS(inv!$D$1:$D$1267,inv!$A$1:$A$1267,$B1239,inv!$T$1:$T$1267,$A1239,inv!$U$1:$U$1267,'DIAS DE INVENTARIO TAT'!E$1)</f>
        <v>0</v>
      </c>
      <c r="F1239">
        <f>+SUMIFS(inv!$D$1:$D$1267,inv!$A$1:$A$1267,$B1239,inv!$T$1:$T$1267,$A1239,inv!$U$1:$U$1267,'DIAS DE INVENTARIO TAT'!F$1)</f>
        <v>0</v>
      </c>
      <c r="G1239">
        <f>+SUMIFS(inv!$D$1:$D$1267,inv!$A$1:$A$1267,$B1239,inv!$T$1:$T$1267,$A1239,inv!$U$1:$U$1267,'DIAS DE INVENTARIO TAT'!G$1)</f>
        <v>0</v>
      </c>
      <c r="H1239">
        <f>+SUMIFS(inv!$D$1:$D$1267,inv!$A$1:$A$1267,$B1239,inv!$T$1:$T$1267,$A1239,inv!$U$1:$U$1267,'DIAS DE INVENTARIO TAT'!H$1)</f>
        <v>0</v>
      </c>
      <c r="I1239">
        <f>+SUMIFS(inv!$D$1:$D$1267,inv!$A$1:$A$1267,$B1239,inv!$T$1:$T$1267,$A1239,inv!$U$1:$U$1267,'DIAS DE INVENTARIO TAT'!I$1)</f>
        <v>0</v>
      </c>
      <c r="J1239">
        <f>+SUMIFS(inv!$D$1:$D$1267,inv!$A$1:$A$1267,$B1239,inv!$T$1:$T$1267,$A1239,inv!$U$1:$U$1267,'DIAS DE INVENTARIO TAT'!J$1)</f>
        <v>0</v>
      </c>
      <c r="K1239">
        <f>+SUMIFS(inv!$D$1:$D$1267,inv!$A$1:$A$1267,$B1239,inv!$T$1:$T$1267,$A1239,inv!$U$1:$U$1267,'DIAS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+SUMIFS(inv!$D$1:$D$1267,inv!$A$1:$A$1267,$B1240,inv!$T$1:$T$1267,$A1240,inv!$U$1:$U$1267,'DIAS DE INVENTARIO TAT'!E$1)</f>
        <v>0</v>
      </c>
      <c r="F1240">
        <f>+SUMIFS(inv!$D$1:$D$1267,inv!$A$1:$A$1267,$B1240,inv!$T$1:$T$1267,$A1240,inv!$U$1:$U$1267,'DIAS DE INVENTARIO TAT'!F$1)</f>
        <v>0</v>
      </c>
      <c r="G1240">
        <f>+SUMIFS(inv!$D$1:$D$1267,inv!$A$1:$A$1267,$B1240,inv!$T$1:$T$1267,$A1240,inv!$U$1:$U$1267,'DIAS DE INVENTARIO TAT'!G$1)</f>
        <v>0</v>
      </c>
      <c r="H1240">
        <f>+SUMIFS(inv!$D$1:$D$1267,inv!$A$1:$A$1267,$B1240,inv!$T$1:$T$1267,$A1240,inv!$U$1:$U$1267,'DIAS DE INVENTARIO TAT'!H$1)</f>
        <v>0</v>
      </c>
      <c r="I1240">
        <f>+SUMIFS(inv!$D$1:$D$1267,inv!$A$1:$A$1267,$B1240,inv!$T$1:$T$1267,$A1240,inv!$U$1:$U$1267,'DIAS DE INVENTARIO TAT'!I$1)</f>
        <v>0</v>
      </c>
      <c r="J1240">
        <f>+SUMIFS(inv!$D$1:$D$1267,inv!$A$1:$A$1267,$B1240,inv!$T$1:$T$1267,$A1240,inv!$U$1:$U$1267,'DIAS DE INVENTARIO TAT'!J$1)</f>
        <v>0</v>
      </c>
      <c r="K1240">
        <f>+SUMIFS(inv!$D$1:$D$1267,inv!$A$1:$A$1267,$B1240,inv!$T$1:$T$1267,$A1240,inv!$U$1:$U$1267,'DIAS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+SUMIFS(inv!$D$1:$D$1267,inv!$A$1:$A$1267,$B1241,inv!$T$1:$T$1267,$A1241,inv!$U$1:$U$1267,'DIAS DE INVENTARIO TAT'!E$1)</f>
        <v>0</v>
      </c>
      <c r="F1241">
        <f>+SUMIFS(inv!$D$1:$D$1267,inv!$A$1:$A$1267,$B1241,inv!$T$1:$T$1267,$A1241,inv!$U$1:$U$1267,'DIAS DE INVENTARIO TAT'!F$1)</f>
        <v>0</v>
      </c>
      <c r="G1241">
        <f>+SUMIFS(inv!$D$1:$D$1267,inv!$A$1:$A$1267,$B1241,inv!$T$1:$T$1267,$A1241,inv!$U$1:$U$1267,'DIAS DE INVENTARIO TAT'!G$1)</f>
        <v>0</v>
      </c>
      <c r="H1241">
        <f>+SUMIFS(inv!$D$1:$D$1267,inv!$A$1:$A$1267,$B1241,inv!$T$1:$T$1267,$A1241,inv!$U$1:$U$1267,'DIAS DE INVENTARIO TAT'!H$1)</f>
        <v>0</v>
      </c>
      <c r="I1241">
        <f>+SUMIFS(inv!$D$1:$D$1267,inv!$A$1:$A$1267,$B1241,inv!$T$1:$T$1267,$A1241,inv!$U$1:$U$1267,'DIAS DE INVENTARIO TAT'!I$1)</f>
        <v>0</v>
      </c>
      <c r="J1241">
        <f>+SUMIFS(inv!$D$1:$D$1267,inv!$A$1:$A$1267,$B1241,inv!$T$1:$T$1267,$A1241,inv!$U$1:$U$1267,'DIAS DE INVENTARIO TAT'!J$1)</f>
        <v>0</v>
      </c>
      <c r="K1241">
        <f>+SUMIFS(inv!$D$1:$D$1267,inv!$A$1:$A$1267,$B1241,inv!$T$1:$T$1267,$A1241,inv!$U$1:$U$1267,'DIAS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+SUMIFS(inv!$D$1:$D$1267,inv!$A$1:$A$1267,$B1242,inv!$T$1:$T$1267,$A1242,inv!$U$1:$U$1267,'DIAS DE INVENTARIO TAT'!E$1)</f>
        <v>0</v>
      </c>
      <c r="F1242">
        <f>+SUMIFS(inv!$D$1:$D$1267,inv!$A$1:$A$1267,$B1242,inv!$T$1:$T$1267,$A1242,inv!$U$1:$U$1267,'DIAS DE INVENTARIO TAT'!F$1)</f>
        <v>0</v>
      </c>
      <c r="G1242">
        <f>+SUMIFS(inv!$D$1:$D$1267,inv!$A$1:$A$1267,$B1242,inv!$T$1:$T$1267,$A1242,inv!$U$1:$U$1267,'DIAS DE INVENTARIO TAT'!G$1)</f>
        <v>0</v>
      </c>
      <c r="H1242">
        <f>+SUMIFS(inv!$D$1:$D$1267,inv!$A$1:$A$1267,$B1242,inv!$T$1:$T$1267,$A1242,inv!$U$1:$U$1267,'DIAS DE INVENTARIO TAT'!H$1)</f>
        <v>0</v>
      </c>
      <c r="I1242">
        <f>+SUMIFS(inv!$D$1:$D$1267,inv!$A$1:$A$1267,$B1242,inv!$T$1:$T$1267,$A1242,inv!$U$1:$U$1267,'DIAS DE INVENTARIO TAT'!I$1)</f>
        <v>0</v>
      </c>
      <c r="J1242">
        <f>+SUMIFS(inv!$D$1:$D$1267,inv!$A$1:$A$1267,$B1242,inv!$T$1:$T$1267,$A1242,inv!$U$1:$U$1267,'DIAS DE INVENTARIO TAT'!J$1)</f>
        <v>0</v>
      </c>
      <c r="K1242">
        <f>+SUMIFS(inv!$D$1:$D$1267,inv!$A$1:$A$1267,$B1242,inv!$T$1:$T$1267,$A1242,inv!$U$1:$U$1267,'DIAS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+SUMIFS(inv!$D$1:$D$1267,inv!$A$1:$A$1267,$B1243,inv!$T$1:$T$1267,$A1243,inv!$U$1:$U$1267,'DIAS DE INVENTARIO TAT'!E$1)</f>
        <v>0</v>
      </c>
      <c r="F1243">
        <f>+SUMIFS(inv!$D$1:$D$1267,inv!$A$1:$A$1267,$B1243,inv!$T$1:$T$1267,$A1243,inv!$U$1:$U$1267,'DIAS DE INVENTARIO TAT'!F$1)</f>
        <v>0</v>
      </c>
      <c r="G1243">
        <f>+SUMIFS(inv!$D$1:$D$1267,inv!$A$1:$A$1267,$B1243,inv!$T$1:$T$1267,$A1243,inv!$U$1:$U$1267,'DIAS DE INVENTARIO TAT'!G$1)</f>
        <v>0</v>
      </c>
      <c r="H1243">
        <f>+SUMIFS(inv!$D$1:$D$1267,inv!$A$1:$A$1267,$B1243,inv!$T$1:$T$1267,$A1243,inv!$U$1:$U$1267,'DIAS DE INVENTARIO TAT'!H$1)</f>
        <v>0</v>
      </c>
      <c r="I1243">
        <f>+SUMIFS(inv!$D$1:$D$1267,inv!$A$1:$A$1267,$B1243,inv!$T$1:$T$1267,$A1243,inv!$U$1:$U$1267,'DIAS DE INVENTARIO TAT'!I$1)</f>
        <v>0</v>
      </c>
      <c r="J1243">
        <f>+SUMIFS(inv!$D$1:$D$1267,inv!$A$1:$A$1267,$B1243,inv!$T$1:$T$1267,$A1243,inv!$U$1:$U$1267,'DIAS DE INVENTARIO TAT'!J$1)</f>
        <v>0</v>
      </c>
      <c r="K1243">
        <f>+SUMIFS(inv!$D$1:$D$1267,inv!$A$1:$A$1267,$B1243,inv!$T$1:$T$1267,$A1243,inv!$U$1:$U$1267,'DIAS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+SUMIFS(inv!$D$1:$D$1267,inv!$A$1:$A$1267,$B1244,inv!$T$1:$T$1267,$A1244,inv!$U$1:$U$1267,'DIAS DE INVENTARIO TAT'!E$1)</f>
        <v>0</v>
      </c>
      <c r="F1244">
        <f>+SUMIFS(inv!$D$1:$D$1267,inv!$A$1:$A$1267,$B1244,inv!$T$1:$T$1267,$A1244,inv!$U$1:$U$1267,'DIAS DE INVENTARIO TAT'!F$1)</f>
        <v>0</v>
      </c>
      <c r="G1244">
        <f>+SUMIFS(inv!$D$1:$D$1267,inv!$A$1:$A$1267,$B1244,inv!$T$1:$T$1267,$A1244,inv!$U$1:$U$1267,'DIAS DE INVENTARIO TAT'!G$1)</f>
        <v>0</v>
      </c>
      <c r="H1244">
        <f>+SUMIFS(inv!$D$1:$D$1267,inv!$A$1:$A$1267,$B1244,inv!$T$1:$T$1267,$A1244,inv!$U$1:$U$1267,'DIAS DE INVENTARIO TAT'!H$1)</f>
        <v>0</v>
      </c>
      <c r="I1244">
        <f>+SUMIFS(inv!$D$1:$D$1267,inv!$A$1:$A$1267,$B1244,inv!$T$1:$T$1267,$A1244,inv!$U$1:$U$1267,'DIAS DE INVENTARIO TAT'!I$1)</f>
        <v>0</v>
      </c>
      <c r="J1244">
        <f>+SUMIFS(inv!$D$1:$D$1267,inv!$A$1:$A$1267,$B1244,inv!$T$1:$T$1267,$A1244,inv!$U$1:$U$1267,'DIAS DE INVENTARIO TAT'!J$1)</f>
        <v>0</v>
      </c>
      <c r="K1244">
        <f>+SUMIFS(inv!$D$1:$D$1267,inv!$A$1:$A$1267,$B1244,inv!$T$1:$T$1267,$A1244,inv!$U$1:$U$1267,'DIAS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+SUMIFS(inv!$D$1:$D$1267,inv!$A$1:$A$1267,$B1245,inv!$T$1:$T$1267,$A1245,inv!$U$1:$U$1267,'DIAS DE INVENTARIO TAT'!E$1)</f>
        <v>0</v>
      </c>
      <c r="F1245">
        <f>+SUMIFS(inv!$D$1:$D$1267,inv!$A$1:$A$1267,$B1245,inv!$T$1:$T$1267,$A1245,inv!$U$1:$U$1267,'DIAS DE INVENTARIO TAT'!F$1)</f>
        <v>0</v>
      </c>
      <c r="G1245">
        <f>+SUMIFS(inv!$D$1:$D$1267,inv!$A$1:$A$1267,$B1245,inv!$T$1:$T$1267,$A1245,inv!$U$1:$U$1267,'DIAS DE INVENTARIO TAT'!G$1)</f>
        <v>0</v>
      </c>
      <c r="H1245">
        <f>+SUMIFS(inv!$D$1:$D$1267,inv!$A$1:$A$1267,$B1245,inv!$T$1:$T$1267,$A1245,inv!$U$1:$U$1267,'DIAS DE INVENTARIO TAT'!H$1)</f>
        <v>0</v>
      </c>
      <c r="I1245">
        <f>+SUMIFS(inv!$D$1:$D$1267,inv!$A$1:$A$1267,$B1245,inv!$T$1:$T$1267,$A1245,inv!$U$1:$U$1267,'DIAS DE INVENTARIO TAT'!I$1)</f>
        <v>0</v>
      </c>
      <c r="J1245">
        <f>+SUMIFS(inv!$D$1:$D$1267,inv!$A$1:$A$1267,$B1245,inv!$T$1:$T$1267,$A1245,inv!$U$1:$U$1267,'DIAS DE INVENTARIO TAT'!J$1)</f>
        <v>0</v>
      </c>
      <c r="K1245">
        <f>+SUMIFS(inv!$D$1:$D$1267,inv!$A$1:$A$1267,$B1245,inv!$T$1:$T$1267,$A1245,inv!$U$1:$U$1267,'DIAS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+SUMIFS(inv!$D$1:$D$1267,inv!$A$1:$A$1267,$B1246,inv!$T$1:$T$1267,$A1246,inv!$U$1:$U$1267,'DIAS DE INVENTARIO TAT'!E$1)</f>
        <v>0</v>
      </c>
      <c r="F1246">
        <f>+SUMIFS(inv!$D$1:$D$1267,inv!$A$1:$A$1267,$B1246,inv!$T$1:$T$1267,$A1246,inv!$U$1:$U$1267,'DIAS DE INVENTARIO TAT'!F$1)</f>
        <v>0</v>
      </c>
      <c r="G1246">
        <f>+SUMIFS(inv!$D$1:$D$1267,inv!$A$1:$A$1267,$B1246,inv!$T$1:$T$1267,$A1246,inv!$U$1:$U$1267,'DIAS DE INVENTARIO TAT'!G$1)</f>
        <v>0</v>
      </c>
      <c r="H1246">
        <f>+SUMIFS(inv!$D$1:$D$1267,inv!$A$1:$A$1267,$B1246,inv!$T$1:$T$1267,$A1246,inv!$U$1:$U$1267,'DIAS DE INVENTARIO TAT'!H$1)</f>
        <v>0</v>
      </c>
      <c r="I1246">
        <f>+SUMIFS(inv!$D$1:$D$1267,inv!$A$1:$A$1267,$B1246,inv!$T$1:$T$1267,$A1246,inv!$U$1:$U$1267,'DIAS DE INVENTARIO TAT'!I$1)</f>
        <v>0</v>
      </c>
      <c r="J1246">
        <f>+SUMIFS(inv!$D$1:$D$1267,inv!$A$1:$A$1267,$B1246,inv!$T$1:$T$1267,$A1246,inv!$U$1:$U$1267,'DIAS DE INVENTARIO TAT'!J$1)</f>
        <v>0</v>
      </c>
      <c r="K1246">
        <f>+SUMIFS(inv!$D$1:$D$1267,inv!$A$1:$A$1267,$B1246,inv!$T$1:$T$1267,$A1246,inv!$U$1:$U$1267,'DIAS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+SUMIFS(inv!$D$1:$D$1267,inv!$A$1:$A$1267,$B1247,inv!$T$1:$T$1267,$A1247,inv!$U$1:$U$1267,'DIAS DE INVENTARIO TAT'!E$1)</f>
        <v>0</v>
      </c>
      <c r="F1247">
        <f>+SUMIFS(inv!$D$1:$D$1267,inv!$A$1:$A$1267,$B1247,inv!$T$1:$T$1267,$A1247,inv!$U$1:$U$1267,'DIAS DE INVENTARIO TAT'!F$1)</f>
        <v>0</v>
      </c>
      <c r="G1247">
        <f>+SUMIFS(inv!$D$1:$D$1267,inv!$A$1:$A$1267,$B1247,inv!$T$1:$T$1267,$A1247,inv!$U$1:$U$1267,'DIAS DE INVENTARIO TAT'!G$1)</f>
        <v>0</v>
      </c>
      <c r="H1247">
        <f>+SUMIFS(inv!$D$1:$D$1267,inv!$A$1:$A$1267,$B1247,inv!$T$1:$T$1267,$A1247,inv!$U$1:$U$1267,'DIAS DE INVENTARIO TAT'!H$1)</f>
        <v>0</v>
      </c>
      <c r="I1247">
        <f>+SUMIFS(inv!$D$1:$D$1267,inv!$A$1:$A$1267,$B1247,inv!$T$1:$T$1267,$A1247,inv!$U$1:$U$1267,'DIAS DE INVENTARIO TAT'!I$1)</f>
        <v>0</v>
      </c>
      <c r="J1247">
        <f>+SUMIFS(inv!$D$1:$D$1267,inv!$A$1:$A$1267,$B1247,inv!$T$1:$T$1267,$A1247,inv!$U$1:$U$1267,'DIAS DE INVENTARIO TAT'!J$1)</f>
        <v>0</v>
      </c>
      <c r="K1247">
        <f>+SUMIFS(inv!$D$1:$D$1267,inv!$A$1:$A$1267,$B1247,inv!$T$1:$T$1267,$A1247,inv!$U$1:$U$1267,'DIAS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+SUMIFS(inv!$D$1:$D$1267,inv!$A$1:$A$1267,$B1248,inv!$T$1:$T$1267,$A1248,inv!$U$1:$U$1267,'DIAS DE INVENTARIO TAT'!E$1)</f>
        <v>0</v>
      </c>
      <c r="F1248">
        <f>+SUMIFS(inv!$D$1:$D$1267,inv!$A$1:$A$1267,$B1248,inv!$T$1:$T$1267,$A1248,inv!$U$1:$U$1267,'DIAS DE INVENTARIO TAT'!F$1)</f>
        <v>0</v>
      </c>
      <c r="G1248">
        <f>+SUMIFS(inv!$D$1:$D$1267,inv!$A$1:$A$1267,$B1248,inv!$T$1:$T$1267,$A1248,inv!$U$1:$U$1267,'DIAS DE INVENTARIO TAT'!G$1)</f>
        <v>0</v>
      </c>
      <c r="H1248">
        <f>+SUMIFS(inv!$D$1:$D$1267,inv!$A$1:$A$1267,$B1248,inv!$T$1:$T$1267,$A1248,inv!$U$1:$U$1267,'DIAS DE INVENTARIO TAT'!H$1)</f>
        <v>0</v>
      </c>
      <c r="I1248">
        <f>+SUMIFS(inv!$D$1:$D$1267,inv!$A$1:$A$1267,$B1248,inv!$T$1:$T$1267,$A1248,inv!$U$1:$U$1267,'DIAS DE INVENTARIO TAT'!I$1)</f>
        <v>0</v>
      </c>
      <c r="J1248">
        <f>+SUMIFS(inv!$D$1:$D$1267,inv!$A$1:$A$1267,$B1248,inv!$T$1:$T$1267,$A1248,inv!$U$1:$U$1267,'DIAS DE INVENTARIO TAT'!J$1)</f>
        <v>0</v>
      </c>
      <c r="K1248">
        <f>+SUMIFS(inv!$D$1:$D$1267,inv!$A$1:$A$1267,$B1248,inv!$T$1:$T$1267,$A1248,inv!$U$1:$U$1267,'DIAS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+SUMIFS(inv!$D$1:$D$1267,inv!$A$1:$A$1267,$B1249,inv!$T$1:$T$1267,$A1249,inv!$U$1:$U$1267,'DIAS DE INVENTARIO TAT'!E$1)</f>
        <v>0</v>
      </c>
      <c r="F1249">
        <f>+SUMIFS(inv!$D$1:$D$1267,inv!$A$1:$A$1267,$B1249,inv!$T$1:$T$1267,$A1249,inv!$U$1:$U$1267,'DIAS DE INVENTARIO TAT'!F$1)</f>
        <v>0</v>
      </c>
      <c r="G1249">
        <f>+SUMIFS(inv!$D$1:$D$1267,inv!$A$1:$A$1267,$B1249,inv!$T$1:$T$1267,$A1249,inv!$U$1:$U$1267,'DIAS DE INVENTARIO TAT'!G$1)</f>
        <v>0</v>
      </c>
      <c r="H1249">
        <f>+SUMIFS(inv!$D$1:$D$1267,inv!$A$1:$A$1267,$B1249,inv!$T$1:$T$1267,$A1249,inv!$U$1:$U$1267,'DIAS DE INVENTARIO TAT'!H$1)</f>
        <v>0</v>
      </c>
      <c r="I1249">
        <f>+SUMIFS(inv!$D$1:$D$1267,inv!$A$1:$A$1267,$B1249,inv!$T$1:$T$1267,$A1249,inv!$U$1:$U$1267,'DIAS DE INVENTARIO TAT'!I$1)</f>
        <v>0</v>
      </c>
      <c r="J1249">
        <f>+SUMIFS(inv!$D$1:$D$1267,inv!$A$1:$A$1267,$B1249,inv!$T$1:$T$1267,$A1249,inv!$U$1:$U$1267,'DIAS DE INVENTARIO TAT'!J$1)</f>
        <v>0</v>
      </c>
      <c r="K1249">
        <f>+SUMIFS(inv!$D$1:$D$1267,inv!$A$1:$A$1267,$B1249,inv!$T$1:$T$1267,$A1249,inv!$U$1:$U$1267,'DIAS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+SUMIFS(inv!$D$1:$D$1267,inv!$A$1:$A$1267,$B1250,inv!$T$1:$T$1267,$A1250,inv!$U$1:$U$1267,'DIAS DE INVENTARIO TAT'!E$1)</f>
        <v>0</v>
      </c>
      <c r="F1250">
        <f>+SUMIFS(inv!$D$1:$D$1267,inv!$A$1:$A$1267,$B1250,inv!$T$1:$T$1267,$A1250,inv!$U$1:$U$1267,'DIAS DE INVENTARIO TAT'!F$1)</f>
        <v>0</v>
      </c>
      <c r="G1250">
        <f>+SUMIFS(inv!$D$1:$D$1267,inv!$A$1:$A$1267,$B1250,inv!$T$1:$T$1267,$A1250,inv!$U$1:$U$1267,'DIAS DE INVENTARIO TAT'!G$1)</f>
        <v>0</v>
      </c>
      <c r="H1250">
        <f>+SUMIFS(inv!$D$1:$D$1267,inv!$A$1:$A$1267,$B1250,inv!$T$1:$T$1267,$A1250,inv!$U$1:$U$1267,'DIAS DE INVENTARIO TAT'!H$1)</f>
        <v>0</v>
      </c>
      <c r="I1250">
        <f>+SUMIFS(inv!$D$1:$D$1267,inv!$A$1:$A$1267,$B1250,inv!$T$1:$T$1267,$A1250,inv!$U$1:$U$1267,'DIAS DE INVENTARIO TAT'!I$1)</f>
        <v>0</v>
      </c>
      <c r="J1250">
        <f>+SUMIFS(inv!$D$1:$D$1267,inv!$A$1:$A$1267,$B1250,inv!$T$1:$T$1267,$A1250,inv!$U$1:$U$1267,'DIAS DE INVENTARIO TAT'!J$1)</f>
        <v>0</v>
      </c>
      <c r="K1250">
        <f>+SUMIFS(inv!$D$1:$D$1267,inv!$A$1:$A$1267,$B1250,inv!$T$1:$T$1267,$A1250,inv!$U$1:$U$1267,'DIAS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+SUMIFS(inv!$D$1:$D$1267,inv!$A$1:$A$1267,$B1251,inv!$T$1:$T$1267,$A1251,inv!$U$1:$U$1267,'DIAS DE INVENTARIO TAT'!E$1)</f>
        <v>0</v>
      </c>
      <c r="F1251">
        <f>+SUMIFS(inv!$D$1:$D$1267,inv!$A$1:$A$1267,$B1251,inv!$T$1:$T$1267,$A1251,inv!$U$1:$U$1267,'DIAS DE INVENTARIO TAT'!F$1)</f>
        <v>0</v>
      </c>
      <c r="G1251">
        <f>+SUMIFS(inv!$D$1:$D$1267,inv!$A$1:$A$1267,$B1251,inv!$T$1:$T$1267,$A1251,inv!$U$1:$U$1267,'DIAS DE INVENTARIO TAT'!G$1)</f>
        <v>0</v>
      </c>
      <c r="H1251">
        <f>+SUMIFS(inv!$D$1:$D$1267,inv!$A$1:$A$1267,$B1251,inv!$T$1:$T$1267,$A1251,inv!$U$1:$U$1267,'DIAS DE INVENTARIO TAT'!H$1)</f>
        <v>0</v>
      </c>
      <c r="I1251">
        <f>+SUMIFS(inv!$D$1:$D$1267,inv!$A$1:$A$1267,$B1251,inv!$T$1:$T$1267,$A1251,inv!$U$1:$U$1267,'DIAS DE INVENTARIO TAT'!I$1)</f>
        <v>0</v>
      </c>
      <c r="J1251">
        <f>+SUMIFS(inv!$D$1:$D$1267,inv!$A$1:$A$1267,$B1251,inv!$T$1:$T$1267,$A1251,inv!$U$1:$U$1267,'DIAS DE INVENTARIO TAT'!J$1)</f>
        <v>0</v>
      </c>
      <c r="K1251">
        <f>+SUMIFS(inv!$D$1:$D$1267,inv!$A$1:$A$1267,$B1251,inv!$T$1:$T$1267,$A1251,inv!$U$1:$U$1267,'DIAS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+SUMIFS(inv!$D$1:$D$1267,inv!$A$1:$A$1267,$B1252,inv!$T$1:$T$1267,$A1252,inv!$U$1:$U$1267,'DIAS DE INVENTARIO TAT'!E$1)</f>
        <v>0</v>
      </c>
      <c r="F1252">
        <f>+SUMIFS(inv!$D$1:$D$1267,inv!$A$1:$A$1267,$B1252,inv!$T$1:$T$1267,$A1252,inv!$U$1:$U$1267,'DIAS DE INVENTARIO TAT'!F$1)</f>
        <v>0</v>
      </c>
      <c r="G1252">
        <f>+SUMIFS(inv!$D$1:$D$1267,inv!$A$1:$A$1267,$B1252,inv!$T$1:$T$1267,$A1252,inv!$U$1:$U$1267,'DIAS DE INVENTARIO TAT'!G$1)</f>
        <v>0</v>
      </c>
      <c r="H1252">
        <f>+SUMIFS(inv!$D$1:$D$1267,inv!$A$1:$A$1267,$B1252,inv!$T$1:$T$1267,$A1252,inv!$U$1:$U$1267,'DIAS DE INVENTARIO TAT'!H$1)</f>
        <v>0</v>
      </c>
      <c r="I1252">
        <f>+SUMIFS(inv!$D$1:$D$1267,inv!$A$1:$A$1267,$B1252,inv!$T$1:$T$1267,$A1252,inv!$U$1:$U$1267,'DIAS DE INVENTARIO TAT'!I$1)</f>
        <v>0</v>
      </c>
      <c r="J1252">
        <f>+SUMIFS(inv!$D$1:$D$1267,inv!$A$1:$A$1267,$B1252,inv!$T$1:$T$1267,$A1252,inv!$U$1:$U$1267,'DIAS DE INVENTARIO TAT'!J$1)</f>
        <v>0</v>
      </c>
      <c r="K1252">
        <f>+SUMIFS(inv!$D$1:$D$1267,inv!$A$1:$A$1267,$B1252,inv!$T$1:$T$1267,$A1252,inv!$U$1:$U$1267,'DIAS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+SUMIFS(inv!$D$1:$D$1267,inv!$A$1:$A$1267,$B1253,inv!$T$1:$T$1267,$A1253,inv!$U$1:$U$1267,'DIAS DE INVENTARIO TAT'!E$1)</f>
        <v>0</v>
      </c>
      <c r="F1253">
        <f>+SUMIFS(inv!$D$1:$D$1267,inv!$A$1:$A$1267,$B1253,inv!$T$1:$T$1267,$A1253,inv!$U$1:$U$1267,'DIAS DE INVENTARIO TAT'!F$1)</f>
        <v>0</v>
      </c>
      <c r="G1253">
        <f>+SUMIFS(inv!$D$1:$D$1267,inv!$A$1:$A$1267,$B1253,inv!$T$1:$T$1267,$A1253,inv!$U$1:$U$1267,'DIAS DE INVENTARIO TAT'!G$1)</f>
        <v>0</v>
      </c>
      <c r="H1253">
        <f>+SUMIFS(inv!$D$1:$D$1267,inv!$A$1:$A$1267,$B1253,inv!$T$1:$T$1267,$A1253,inv!$U$1:$U$1267,'DIAS DE INVENTARIO TAT'!H$1)</f>
        <v>0</v>
      </c>
      <c r="I1253">
        <f>+SUMIFS(inv!$D$1:$D$1267,inv!$A$1:$A$1267,$B1253,inv!$T$1:$T$1267,$A1253,inv!$U$1:$U$1267,'DIAS DE INVENTARIO TAT'!I$1)</f>
        <v>0</v>
      </c>
      <c r="J1253">
        <f>+SUMIFS(inv!$D$1:$D$1267,inv!$A$1:$A$1267,$B1253,inv!$T$1:$T$1267,$A1253,inv!$U$1:$U$1267,'DIAS DE INVENTARIO TAT'!J$1)</f>
        <v>0</v>
      </c>
      <c r="K1253">
        <f>+SUMIFS(inv!$D$1:$D$1267,inv!$A$1:$A$1267,$B1253,inv!$T$1:$T$1267,$A1253,inv!$U$1:$U$1267,'DIAS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+SUMIFS(inv!$D$1:$D$1267,inv!$A$1:$A$1267,$B1254,inv!$T$1:$T$1267,$A1254,inv!$U$1:$U$1267,'DIAS DE INVENTARIO TAT'!E$1)</f>
        <v>0</v>
      </c>
      <c r="F1254">
        <f>+SUMIFS(inv!$D$1:$D$1267,inv!$A$1:$A$1267,$B1254,inv!$T$1:$T$1267,$A1254,inv!$U$1:$U$1267,'DIAS DE INVENTARIO TAT'!F$1)</f>
        <v>0</v>
      </c>
      <c r="G1254">
        <f>+SUMIFS(inv!$D$1:$D$1267,inv!$A$1:$A$1267,$B1254,inv!$T$1:$T$1267,$A1254,inv!$U$1:$U$1267,'DIAS DE INVENTARIO TAT'!G$1)</f>
        <v>0</v>
      </c>
      <c r="H1254">
        <f>+SUMIFS(inv!$D$1:$D$1267,inv!$A$1:$A$1267,$B1254,inv!$T$1:$T$1267,$A1254,inv!$U$1:$U$1267,'DIAS DE INVENTARIO TAT'!H$1)</f>
        <v>0</v>
      </c>
      <c r="I1254">
        <f>+SUMIFS(inv!$D$1:$D$1267,inv!$A$1:$A$1267,$B1254,inv!$T$1:$T$1267,$A1254,inv!$U$1:$U$1267,'DIAS DE INVENTARIO TAT'!I$1)</f>
        <v>0</v>
      </c>
      <c r="J1254">
        <f>+SUMIFS(inv!$D$1:$D$1267,inv!$A$1:$A$1267,$B1254,inv!$T$1:$T$1267,$A1254,inv!$U$1:$U$1267,'DIAS DE INVENTARIO TAT'!J$1)</f>
        <v>0</v>
      </c>
      <c r="K1254">
        <f>+SUMIFS(inv!$D$1:$D$1267,inv!$A$1:$A$1267,$B1254,inv!$T$1:$T$1267,$A1254,inv!$U$1:$U$1267,'DIAS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+SUMIFS(inv!$D$1:$D$1267,inv!$A$1:$A$1267,$B1255,inv!$T$1:$T$1267,$A1255,inv!$U$1:$U$1267,'DIAS DE INVENTARIO TAT'!E$1)</f>
        <v>0</v>
      </c>
      <c r="F1255">
        <f>+SUMIFS(inv!$D$1:$D$1267,inv!$A$1:$A$1267,$B1255,inv!$T$1:$T$1267,$A1255,inv!$U$1:$U$1267,'DIAS DE INVENTARIO TAT'!F$1)</f>
        <v>0</v>
      </c>
      <c r="G1255">
        <f>+SUMIFS(inv!$D$1:$D$1267,inv!$A$1:$A$1267,$B1255,inv!$T$1:$T$1267,$A1255,inv!$U$1:$U$1267,'DIAS DE INVENTARIO TAT'!G$1)</f>
        <v>0</v>
      </c>
      <c r="H1255">
        <f>+SUMIFS(inv!$D$1:$D$1267,inv!$A$1:$A$1267,$B1255,inv!$T$1:$T$1267,$A1255,inv!$U$1:$U$1267,'DIAS DE INVENTARIO TAT'!H$1)</f>
        <v>0</v>
      </c>
      <c r="I1255">
        <f>+SUMIFS(inv!$D$1:$D$1267,inv!$A$1:$A$1267,$B1255,inv!$T$1:$T$1267,$A1255,inv!$U$1:$U$1267,'DIAS DE INVENTARIO TAT'!I$1)</f>
        <v>0</v>
      </c>
      <c r="J1255">
        <f>+SUMIFS(inv!$D$1:$D$1267,inv!$A$1:$A$1267,$B1255,inv!$T$1:$T$1267,$A1255,inv!$U$1:$U$1267,'DIAS DE INVENTARIO TAT'!J$1)</f>
        <v>0</v>
      </c>
      <c r="K1255">
        <f>+SUMIFS(inv!$D$1:$D$1267,inv!$A$1:$A$1267,$B1255,inv!$T$1:$T$1267,$A1255,inv!$U$1:$U$1267,'DIAS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+SUMIFS(inv!$D$1:$D$1267,inv!$A$1:$A$1267,$B1256,inv!$T$1:$T$1267,$A1256,inv!$U$1:$U$1267,'DIAS DE INVENTARIO TAT'!E$1)</f>
        <v>0</v>
      </c>
      <c r="F1256">
        <f>+SUMIFS(inv!$D$1:$D$1267,inv!$A$1:$A$1267,$B1256,inv!$T$1:$T$1267,$A1256,inv!$U$1:$U$1267,'DIAS DE INVENTARIO TAT'!F$1)</f>
        <v>0</v>
      </c>
      <c r="G1256">
        <f>+SUMIFS(inv!$D$1:$D$1267,inv!$A$1:$A$1267,$B1256,inv!$T$1:$T$1267,$A1256,inv!$U$1:$U$1267,'DIAS DE INVENTARIO TAT'!G$1)</f>
        <v>0</v>
      </c>
      <c r="H1256">
        <f>+SUMIFS(inv!$D$1:$D$1267,inv!$A$1:$A$1267,$B1256,inv!$T$1:$T$1267,$A1256,inv!$U$1:$U$1267,'DIAS DE INVENTARIO TAT'!H$1)</f>
        <v>0</v>
      </c>
      <c r="I1256">
        <f>+SUMIFS(inv!$D$1:$D$1267,inv!$A$1:$A$1267,$B1256,inv!$T$1:$T$1267,$A1256,inv!$U$1:$U$1267,'DIAS DE INVENTARIO TAT'!I$1)</f>
        <v>0</v>
      </c>
      <c r="J1256">
        <f>+SUMIFS(inv!$D$1:$D$1267,inv!$A$1:$A$1267,$B1256,inv!$T$1:$T$1267,$A1256,inv!$U$1:$U$1267,'DIAS DE INVENTARIO TAT'!J$1)</f>
        <v>0</v>
      </c>
      <c r="K1256">
        <f>+SUMIFS(inv!$D$1:$D$1267,inv!$A$1:$A$1267,$B1256,inv!$T$1:$T$1267,$A1256,inv!$U$1:$U$1267,'DIAS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+SUMIFS(inv!$D$1:$D$1267,inv!$A$1:$A$1267,$B1257,inv!$T$1:$T$1267,$A1257,inv!$U$1:$U$1267,'DIAS DE INVENTARIO TAT'!E$1)</f>
        <v>0</v>
      </c>
      <c r="F1257">
        <f>+SUMIFS(inv!$D$1:$D$1267,inv!$A$1:$A$1267,$B1257,inv!$T$1:$T$1267,$A1257,inv!$U$1:$U$1267,'DIAS DE INVENTARIO TAT'!F$1)</f>
        <v>0</v>
      </c>
      <c r="G1257">
        <f>+SUMIFS(inv!$D$1:$D$1267,inv!$A$1:$A$1267,$B1257,inv!$T$1:$T$1267,$A1257,inv!$U$1:$U$1267,'DIAS DE INVENTARIO TAT'!G$1)</f>
        <v>0</v>
      </c>
      <c r="H1257">
        <f>+SUMIFS(inv!$D$1:$D$1267,inv!$A$1:$A$1267,$B1257,inv!$T$1:$T$1267,$A1257,inv!$U$1:$U$1267,'DIAS DE INVENTARIO TAT'!H$1)</f>
        <v>0</v>
      </c>
      <c r="I1257">
        <f>+SUMIFS(inv!$D$1:$D$1267,inv!$A$1:$A$1267,$B1257,inv!$T$1:$T$1267,$A1257,inv!$U$1:$U$1267,'DIAS DE INVENTARIO TAT'!I$1)</f>
        <v>0</v>
      </c>
      <c r="J1257">
        <f>+SUMIFS(inv!$D$1:$D$1267,inv!$A$1:$A$1267,$B1257,inv!$T$1:$T$1267,$A1257,inv!$U$1:$U$1267,'DIAS DE INVENTARIO TAT'!J$1)</f>
        <v>0</v>
      </c>
      <c r="K1257">
        <f>+SUMIFS(inv!$D$1:$D$1267,inv!$A$1:$A$1267,$B1257,inv!$T$1:$T$1267,$A1257,inv!$U$1:$U$1267,'DIAS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+SUMIFS(inv!$D$1:$D$1267,inv!$A$1:$A$1267,$B1258,inv!$T$1:$T$1267,$A1258,inv!$U$1:$U$1267,'DIAS DE INVENTARIO TAT'!E$1)</f>
        <v>0</v>
      </c>
      <c r="F1258">
        <f>+SUMIFS(inv!$D$1:$D$1267,inv!$A$1:$A$1267,$B1258,inv!$T$1:$T$1267,$A1258,inv!$U$1:$U$1267,'DIAS DE INVENTARIO TAT'!F$1)</f>
        <v>0</v>
      </c>
      <c r="G1258">
        <f>+SUMIFS(inv!$D$1:$D$1267,inv!$A$1:$A$1267,$B1258,inv!$T$1:$T$1267,$A1258,inv!$U$1:$U$1267,'DIAS DE INVENTARIO TAT'!G$1)</f>
        <v>0</v>
      </c>
      <c r="H1258">
        <f>+SUMIFS(inv!$D$1:$D$1267,inv!$A$1:$A$1267,$B1258,inv!$T$1:$T$1267,$A1258,inv!$U$1:$U$1267,'DIAS DE INVENTARIO TAT'!H$1)</f>
        <v>0</v>
      </c>
      <c r="I1258">
        <f>+SUMIFS(inv!$D$1:$D$1267,inv!$A$1:$A$1267,$B1258,inv!$T$1:$T$1267,$A1258,inv!$U$1:$U$1267,'DIAS DE INVENTARIO TAT'!I$1)</f>
        <v>0</v>
      </c>
      <c r="J1258">
        <f>+SUMIFS(inv!$D$1:$D$1267,inv!$A$1:$A$1267,$B1258,inv!$T$1:$T$1267,$A1258,inv!$U$1:$U$1267,'DIAS DE INVENTARIO TAT'!J$1)</f>
        <v>0</v>
      </c>
      <c r="K1258">
        <f>+SUMIFS(inv!$D$1:$D$1267,inv!$A$1:$A$1267,$B1258,inv!$T$1:$T$1267,$A1258,inv!$U$1:$U$1267,'DIAS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+SUMIFS(inv!$D$1:$D$1267,inv!$A$1:$A$1267,$B1259,inv!$T$1:$T$1267,$A1259,inv!$U$1:$U$1267,'DIAS DE INVENTARIO TAT'!E$1)</f>
        <v>0</v>
      </c>
      <c r="F1259">
        <f>+SUMIFS(inv!$D$1:$D$1267,inv!$A$1:$A$1267,$B1259,inv!$T$1:$T$1267,$A1259,inv!$U$1:$U$1267,'DIAS DE INVENTARIO TAT'!F$1)</f>
        <v>0</v>
      </c>
      <c r="G1259">
        <f>+SUMIFS(inv!$D$1:$D$1267,inv!$A$1:$A$1267,$B1259,inv!$T$1:$T$1267,$A1259,inv!$U$1:$U$1267,'DIAS DE INVENTARIO TAT'!G$1)</f>
        <v>0</v>
      </c>
      <c r="H1259">
        <f>+SUMIFS(inv!$D$1:$D$1267,inv!$A$1:$A$1267,$B1259,inv!$T$1:$T$1267,$A1259,inv!$U$1:$U$1267,'DIAS DE INVENTARIO TAT'!H$1)</f>
        <v>0</v>
      </c>
      <c r="I1259">
        <f>+SUMIFS(inv!$D$1:$D$1267,inv!$A$1:$A$1267,$B1259,inv!$T$1:$T$1267,$A1259,inv!$U$1:$U$1267,'DIAS DE INVENTARIO TAT'!I$1)</f>
        <v>0</v>
      </c>
      <c r="J1259">
        <f>+SUMIFS(inv!$D$1:$D$1267,inv!$A$1:$A$1267,$B1259,inv!$T$1:$T$1267,$A1259,inv!$U$1:$U$1267,'DIAS DE INVENTARIO TAT'!J$1)</f>
        <v>0</v>
      </c>
      <c r="K1259">
        <f>+SUMIFS(inv!$D$1:$D$1267,inv!$A$1:$A$1267,$B1259,inv!$T$1:$T$1267,$A1259,inv!$U$1:$U$1267,'DIAS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+SUMIFS(inv!$D$1:$D$1267,inv!$A$1:$A$1267,$B1260,inv!$T$1:$T$1267,$A1260,inv!$U$1:$U$1267,'DIAS DE INVENTARIO TAT'!E$1)</f>
        <v>0</v>
      </c>
      <c r="F1260">
        <f>+SUMIFS(inv!$D$1:$D$1267,inv!$A$1:$A$1267,$B1260,inv!$T$1:$T$1267,$A1260,inv!$U$1:$U$1267,'DIAS DE INVENTARIO TAT'!F$1)</f>
        <v>0</v>
      </c>
      <c r="G1260">
        <f>+SUMIFS(inv!$D$1:$D$1267,inv!$A$1:$A$1267,$B1260,inv!$T$1:$T$1267,$A1260,inv!$U$1:$U$1267,'DIAS DE INVENTARIO TAT'!G$1)</f>
        <v>0</v>
      </c>
      <c r="H1260">
        <f>+SUMIFS(inv!$D$1:$D$1267,inv!$A$1:$A$1267,$B1260,inv!$T$1:$T$1267,$A1260,inv!$U$1:$U$1267,'DIAS DE INVENTARIO TAT'!H$1)</f>
        <v>0</v>
      </c>
      <c r="I1260">
        <f>+SUMIFS(inv!$D$1:$D$1267,inv!$A$1:$A$1267,$B1260,inv!$T$1:$T$1267,$A1260,inv!$U$1:$U$1267,'DIAS DE INVENTARIO TAT'!I$1)</f>
        <v>0</v>
      </c>
      <c r="J1260">
        <f>+SUMIFS(inv!$D$1:$D$1267,inv!$A$1:$A$1267,$B1260,inv!$T$1:$T$1267,$A1260,inv!$U$1:$U$1267,'DIAS DE INVENTARIO TAT'!J$1)</f>
        <v>0</v>
      </c>
      <c r="K1260">
        <f>+SUMIFS(inv!$D$1:$D$1267,inv!$A$1:$A$1267,$B1260,inv!$T$1:$T$1267,$A1260,inv!$U$1:$U$1267,'DIAS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+SUMIFS(inv!$D$1:$D$1267,inv!$A$1:$A$1267,$B1261,inv!$T$1:$T$1267,$A1261,inv!$U$1:$U$1267,'DIAS DE INVENTARIO TAT'!E$1)</f>
        <v>0</v>
      </c>
      <c r="F1261">
        <f>+SUMIFS(inv!$D$1:$D$1267,inv!$A$1:$A$1267,$B1261,inv!$T$1:$T$1267,$A1261,inv!$U$1:$U$1267,'DIAS DE INVENTARIO TAT'!F$1)</f>
        <v>0</v>
      </c>
      <c r="G1261">
        <f>+SUMIFS(inv!$D$1:$D$1267,inv!$A$1:$A$1267,$B1261,inv!$T$1:$T$1267,$A1261,inv!$U$1:$U$1267,'DIAS DE INVENTARIO TAT'!G$1)</f>
        <v>0</v>
      </c>
      <c r="H1261">
        <f>+SUMIFS(inv!$D$1:$D$1267,inv!$A$1:$A$1267,$B1261,inv!$T$1:$T$1267,$A1261,inv!$U$1:$U$1267,'DIAS DE INVENTARIO TAT'!H$1)</f>
        <v>0</v>
      </c>
      <c r="I1261">
        <f>+SUMIFS(inv!$D$1:$D$1267,inv!$A$1:$A$1267,$B1261,inv!$T$1:$T$1267,$A1261,inv!$U$1:$U$1267,'DIAS DE INVENTARIO TAT'!I$1)</f>
        <v>0</v>
      </c>
      <c r="J1261">
        <f>+SUMIFS(inv!$D$1:$D$1267,inv!$A$1:$A$1267,$B1261,inv!$T$1:$T$1267,$A1261,inv!$U$1:$U$1267,'DIAS DE INVENTARIO TAT'!J$1)</f>
        <v>0</v>
      </c>
      <c r="K1261">
        <f>+SUMIFS(inv!$D$1:$D$1267,inv!$A$1:$A$1267,$B1261,inv!$T$1:$T$1267,$A1261,inv!$U$1:$U$1267,'DIAS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+SUMIFS(inv!$D$1:$D$1267,inv!$A$1:$A$1267,$B1262,inv!$T$1:$T$1267,$A1262,inv!$U$1:$U$1267,'DIAS DE INVENTARIO TAT'!E$1)</f>
        <v>0</v>
      </c>
      <c r="F1262">
        <f>+SUMIFS(inv!$D$1:$D$1267,inv!$A$1:$A$1267,$B1262,inv!$T$1:$T$1267,$A1262,inv!$U$1:$U$1267,'DIAS DE INVENTARIO TAT'!F$1)</f>
        <v>0</v>
      </c>
      <c r="G1262">
        <f>+SUMIFS(inv!$D$1:$D$1267,inv!$A$1:$A$1267,$B1262,inv!$T$1:$T$1267,$A1262,inv!$U$1:$U$1267,'DIAS DE INVENTARIO TAT'!G$1)</f>
        <v>0</v>
      </c>
      <c r="H1262">
        <f>+SUMIFS(inv!$D$1:$D$1267,inv!$A$1:$A$1267,$B1262,inv!$T$1:$T$1267,$A1262,inv!$U$1:$U$1267,'DIAS DE INVENTARIO TAT'!H$1)</f>
        <v>0</v>
      </c>
      <c r="I1262">
        <f>+SUMIFS(inv!$D$1:$D$1267,inv!$A$1:$A$1267,$B1262,inv!$T$1:$T$1267,$A1262,inv!$U$1:$U$1267,'DIAS DE INVENTARIO TAT'!I$1)</f>
        <v>0</v>
      </c>
      <c r="J1262">
        <f>+SUMIFS(inv!$D$1:$D$1267,inv!$A$1:$A$1267,$B1262,inv!$T$1:$T$1267,$A1262,inv!$U$1:$U$1267,'DIAS DE INVENTARIO TAT'!J$1)</f>
        <v>0</v>
      </c>
      <c r="K1262">
        <f>+SUMIFS(inv!$D$1:$D$1267,inv!$A$1:$A$1267,$B1262,inv!$T$1:$T$1267,$A1262,inv!$U$1:$U$1267,'DIAS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+SUMIFS(inv!$D$1:$D$1267,inv!$A$1:$A$1267,$B1263,inv!$T$1:$T$1267,$A1263,inv!$U$1:$U$1267,'DIAS DE INVENTARIO TAT'!E$1)</f>
        <v>0</v>
      </c>
      <c r="F1263">
        <f>+SUMIFS(inv!$D$1:$D$1267,inv!$A$1:$A$1267,$B1263,inv!$T$1:$T$1267,$A1263,inv!$U$1:$U$1267,'DIAS DE INVENTARIO TAT'!F$1)</f>
        <v>0</v>
      </c>
      <c r="G1263">
        <f>+SUMIFS(inv!$D$1:$D$1267,inv!$A$1:$A$1267,$B1263,inv!$T$1:$T$1267,$A1263,inv!$U$1:$U$1267,'DIAS DE INVENTARIO TAT'!G$1)</f>
        <v>0</v>
      </c>
      <c r="H1263">
        <f>+SUMIFS(inv!$D$1:$D$1267,inv!$A$1:$A$1267,$B1263,inv!$T$1:$T$1267,$A1263,inv!$U$1:$U$1267,'DIAS DE INVENTARIO TAT'!H$1)</f>
        <v>0</v>
      </c>
      <c r="I1263">
        <f>+SUMIFS(inv!$D$1:$D$1267,inv!$A$1:$A$1267,$B1263,inv!$T$1:$T$1267,$A1263,inv!$U$1:$U$1267,'DIAS DE INVENTARIO TAT'!I$1)</f>
        <v>0</v>
      </c>
      <c r="J1263">
        <f>+SUMIFS(inv!$D$1:$D$1267,inv!$A$1:$A$1267,$B1263,inv!$T$1:$T$1267,$A1263,inv!$U$1:$U$1267,'DIAS DE INVENTARIO TAT'!J$1)</f>
        <v>0</v>
      </c>
      <c r="K1263">
        <f>+SUMIFS(inv!$D$1:$D$1267,inv!$A$1:$A$1267,$B1263,inv!$T$1:$T$1267,$A1263,inv!$U$1:$U$1267,'DIAS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+SUMIFS(inv!$D$1:$D$1267,inv!$A$1:$A$1267,$B1264,inv!$T$1:$T$1267,$A1264,inv!$U$1:$U$1267,'DIAS DE INVENTARIO TAT'!E$1)</f>
        <v>0</v>
      </c>
      <c r="F1264">
        <f>+SUMIFS(inv!$D$1:$D$1267,inv!$A$1:$A$1267,$B1264,inv!$T$1:$T$1267,$A1264,inv!$U$1:$U$1267,'DIAS DE INVENTARIO TAT'!F$1)</f>
        <v>0</v>
      </c>
      <c r="G1264">
        <f>+SUMIFS(inv!$D$1:$D$1267,inv!$A$1:$A$1267,$B1264,inv!$T$1:$T$1267,$A1264,inv!$U$1:$U$1267,'DIAS DE INVENTARIO TAT'!G$1)</f>
        <v>0</v>
      </c>
      <c r="H1264">
        <f>+SUMIFS(inv!$D$1:$D$1267,inv!$A$1:$A$1267,$B1264,inv!$T$1:$T$1267,$A1264,inv!$U$1:$U$1267,'DIAS DE INVENTARIO TAT'!H$1)</f>
        <v>0</v>
      </c>
      <c r="I1264">
        <f>+SUMIFS(inv!$D$1:$D$1267,inv!$A$1:$A$1267,$B1264,inv!$T$1:$T$1267,$A1264,inv!$U$1:$U$1267,'DIAS DE INVENTARIO TAT'!I$1)</f>
        <v>0</v>
      </c>
      <c r="J1264">
        <f>+SUMIFS(inv!$D$1:$D$1267,inv!$A$1:$A$1267,$B1264,inv!$T$1:$T$1267,$A1264,inv!$U$1:$U$1267,'DIAS DE INVENTARIO TAT'!J$1)</f>
        <v>0</v>
      </c>
      <c r="K1264">
        <f>+SUMIFS(inv!$D$1:$D$1267,inv!$A$1:$A$1267,$B1264,inv!$T$1:$T$1267,$A1264,inv!$U$1:$U$1267,'DIAS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+SUMIFS(inv!$D$1:$D$1267,inv!$A$1:$A$1267,$B1265,inv!$T$1:$T$1267,$A1265,inv!$U$1:$U$1267,'DIAS DE INVENTARIO TAT'!E$1)</f>
        <v>0</v>
      </c>
      <c r="F1265">
        <f>+SUMIFS(inv!$D$1:$D$1267,inv!$A$1:$A$1267,$B1265,inv!$T$1:$T$1267,$A1265,inv!$U$1:$U$1267,'DIAS DE INVENTARIO TAT'!F$1)</f>
        <v>0</v>
      </c>
      <c r="G1265">
        <f>+SUMIFS(inv!$D$1:$D$1267,inv!$A$1:$A$1267,$B1265,inv!$T$1:$T$1267,$A1265,inv!$U$1:$U$1267,'DIAS DE INVENTARIO TAT'!G$1)</f>
        <v>0</v>
      </c>
      <c r="H1265">
        <f>+SUMIFS(inv!$D$1:$D$1267,inv!$A$1:$A$1267,$B1265,inv!$T$1:$T$1267,$A1265,inv!$U$1:$U$1267,'DIAS DE INVENTARIO TAT'!H$1)</f>
        <v>0</v>
      </c>
      <c r="I1265">
        <f>+SUMIFS(inv!$D$1:$D$1267,inv!$A$1:$A$1267,$B1265,inv!$T$1:$T$1267,$A1265,inv!$U$1:$U$1267,'DIAS DE INVENTARIO TAT'!I$1)</f>
        <v>0</v>
      </c>
      <c r="J1265">
        <f>+SUMIFS(inv!$D$1:$D$1267,inv!$A$1:$A$1267,$B1265,inv!$T$1:$T$1267,$A1265,inv!$U$1:$U$1267,'DIAS DE INVENTARIO TAT'!J$1)</f>
        <v>0</v>
      </c>
      <c r="K1265">
        <f>+SUMIFS(inv!$D$1:$D$1267,inv!$A$1:$A$1267,$B1265,inv!$T$1:$T$1267,$A1265,inv!$U$1:$U$1267,'DIAS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+SUMIFS(inv!$D$1:$D$1267,inv!$A$1:$A$1267,$B1266,inv!$T$1:$T$1267,$A1266,inv!$U$1:$U$1267,'DIAS DE INVENTARIO TAT'!E$1)</f>
        <v>0</v>
      </c>
      <c r="F1266">
        <f>+SUMIFS(inv!$D$1:$D$1267,inv!$A$1:$A$1267,$B1266,inv!$T$1:$T$1267,$A1266,inv!$U$1:$U$1267,'DIAS DE INVENTARIO TAT'!F$1)</f>
        <v>0</v>
      </c>
      <c r="G1266">
        <f>+SUMIFS(inv!$D$1:$D$1267,inv!$A$1:$A$1267,$B1266,inv!$T$1:$T$1267,$A1266,inv!$U$1:$U$1267,'DIAS DE INVENTARIO TAT'!G$1)</f>
        <v>0</v>
      </c>
      <c r="H1266">
        <f>+SUMIFS(inv!$D$1:$D$1267,inv!$A$1:$A$1267,$B1266,inv!$T$1:$T$1267,$A1266,inv!$U$1:$U$1267,'DIAS DE INVENTARIO TAT'!H$1)</f>
        <v>0</v>
      </c>
      <c r="I1266">
        <f>+SUMIFS(inv!$D$1:$D$1267,inv!$A$1:$A$1267,$B1266,inv!$T$1:$T$1267,$A1266,inv!$U$1:$U$1267,'DIAS DE INVENTARIO TAT'!I$1)</f>
        <v>0</v>
      </c>
      <c r="J1266">
        <f>+SUMIFS(inv!$D$1:$D$1267,inv!$A$1:$A$1267,$B1266,inv!$T$1:$T$1267,$A1266,inv!$U$1:$U$1267,'DIAS DE INVENTARIO TAT'!J$1)</f>
        <v>0</v>
      </c>
      <c r="K1266">
        <f>+SUMIFS(inv!$D$1:$D$1267,inv!$A$1:$A$1267,$B1266,inv!$T$1:$T$1267,$A1266,inv!$U$1:$U$1267,'DIAS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+SUMIFS(inv!$D$1:$D$1267,inv!$A$1:$A$1267,$B1267,inv!$T$1:$T$1267,$A1267,inv!$U$1:$U$1267,'DIAS DE INVENTARIO TAT'!E$1)</f>
        <v>0</v>
      </c>
      <c r="F1267">
        <f>+SUMIFS(inv!$D$1:$D$1267,inv!$A$1:$A$1267,$B1267,inv!$T$1:$T$1267,$A1267,inv!$U$1:$U$1267,'DIAS DE INVENTARIO TAT'!F$1)</f>
        <v>0</v>
      </c>
      <c r="G1267">
        <f>+SUMIFS(inv!$D$1:$D$1267,inv!$A$1:$A$1267,$B1267,inv!$T$1:$T$1267,$A1267,inv!$U$1:$U$1267,'DIAS DE INVENTARIO TAT'!G$1)</f>
        <v>0</v>
      </c>
      <c r="H1267">
        <f>+SUMIFS(inv!$D$1:$D$1267,inv!$A$1:$A$1267,$B1267,inv!$T$1:$T$1267,$A1267,inv!$U$1:$U$1267,'DIAS DE INVENTARIO TAT'!H$1)</f>
        <v>0</v>
      </c>
      <c r="I1267">
        <f>+SUMIFS(inv!$D$1:$D$1267,inv!$A$1:$A$1267,$B1267,inv!$T$1:$T$1267,$A1267,inv!$U$1:$U$1267,'DIAS DE INVENTARIO TAT'!I$1)</f>
        <v>0</v>
      </c>
      <c r="J1267">
        <f>+SUMIFS(inv!$D$1:$D$1267,inv!$A$1:$A$1267,$B1267,inv!$T$1:$T$1267,$A1267,inv!$U$1:$U$1267,'DIAS DE INVENTARIO TAT'!J$1)</f>
        <v>0</v>
      </c>
      <c r="K1267">
        <f>+SUMIFS(inv!$D$1:$D$1267,inv!$A$1:$A$1267,$B1267,inv!$T$1:$T$1267,$A1267,inv!$U$1:$U$1267,'DIAS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5100</v>
      </c>
      <c r="E1268">
        <f>+SUMIFS(inv!$D$1:$D$1267,inv!$A$1:$A$1267,$B1268,inv!$T$1:$T$1267,$A1268,inv!$U$1:$U$1267,'DIAS DE INVENTARIO TAT'!E$1)</f>
        <v>0</v>
      </c>
      <c r="F1268">
        <f>+SUMIFS(inv!$D$1:$D$1267,inv!$A$1:$A$1267,$B1268,inv!$T$1:$T$1267,$A1268,inv!$U$1:$U$1267,'DIAS DE INVENTARIO TAT'!F$1)</f>
        <v>0</v>
      </c>
      <c r="G1268">
        <f>+SUMIFS(inv!$D$1:$D$1267,inv!$A$1:$A$1267,$B1268,inv!$T$1:$T$1267,$A1268,inv!$U$1:$U$1267,'DIAS DE INVENTARIO TAT'!G$1)</f>
        <v>5100</v>
      </c>
      <c r="H1268">
        <f>+SUMIFS(inv!$D$1:$D$1267,inv!$A$1:$A$1267,$B1268,inv!$T$1:$T$1267,$A1268,inv!$U$1:$U$1267,'DIAS DE INVENTARIO TAT'!H$1)</f>
        <v>0</v>
      </c>
      <c r="I1268">
        <f>+SUMIFS(inv!$D$1:$D$1267,inv!$A$1:$A$1267,$B1268,inv!$T$1:$T$1267,$A1268,inv!$U$1:$U$1267,'DIAS DE INVENTARIO TAT'!I$1)</f>
        <v>0</v>
      </c>
      <c r="J1268">
        <f>+SUMIFS(inv!$D$1:$D$1267,inv!$A$1:$A$1267,$B1268,inv!$T$1:$T$1267,$A1268,inv!$U$1:$U$1267,'DIAS DE INVENTARIO TAT'!J$1)</f>
        <v>0</v>
      </c>
      <c r="K1268">
        <f>+SUMIFS(inv!$D$1:$D$1267,inv!$A$1:$A$1267,$B1268,inv!$T$1:$T$1267,$A1268,inv!$U$1:$U$1267,'DIAS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+SUMIFS(inv!$D$1:$D$1267,inv!$A$1:$A$1267,$B1269,inv!$T$1:$T$1267,$A1269,inv!$U$1:$U$1267,'DIAS DE INVENTARIO TAT'!E$1)</f>
        <v>0</v>
      </c>
      <c r="F1269">
        <f>+SUMIFS(inv!$D$1:$D$1267,inv!$A$1:$A$1267,$B1269,inv!$T$1:$T$1267,$A1269,inv!$U$1:$U$1267,'DIAS DE INVENTARIO TAT'!F$1)</f>
        <v>0</v>
      </c>
      <c r="G1269">
        <f>+SUMIFS(inv!$D$1:$D$1267,inv!$A$1:$A$1267,$B1269,inv!$T$1:$T$1267,$A1269,inv!$U$1:$U$1267,'DIAS DE INVENTARIO TAT'!G$1)</f>
        <v>0</v>
      </c>
      <c r="H1269">
        <f>+SUMIFS(inv!$D$1:$D$1267,inv!$A$1:$A$1267,$B1269,inv!$T$1:$T$1267,$A1269,inv!$U$1:$U$1267,'DIAS DE INVENTARIO TAT'!H$1)</f>
        <v>0</v>
      </c>
      <c r="I1269">
        <f>+SUMIFS(inv!$D$1:$D$1267,inv!$A$1:$A$1267,$B1269,inv!$T$1:$T$1267,$A1269,inv!$U$1:$U$1267,'DIAS DE INVENTARIO TAT'!I$1)</f>
        <v>0</v>
      </c>
      <c r="J1269">
        <f>+SUMIFS(inv!$D$1:$D$1267,inv!$A$1:$A$1267,$B1269,inv!$T$1:$T$1267,$A1269,inv!$U$1:$U$1267,'DIAS DE INVENTARIO TAT'!J$1)</f>
        <v>0</v>
      </c>
      <c r="K1269">
        <f>+SUMIFS(inv!$D$1:$D$1267,inv!$A$1:$A$1267,$B1269,inv!$T$1:$T$1267,$A1269,inv!$U$1:$U$1267,'DIAS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+SUMIFS(inv!$D$1:$D$1267,inv!$A$1:$A$1267,$B1270,inv!$T$1:$T$1267,$A1270,inv!$U$1:$U$1267,'DIAS DE INVENTARIO TAT'!E$1)</f>
        <v>0</v>
      </c>
      <c r="F1270">
        <f>+SUMIFS(inv!$D$1:$D$1267,inv!$A$1:$A$1267,$B1270,inv!$T$1:$T$1267,$A1270,inv!$U$1:$U$1267,'DIAS DE INVENTARIO TAT'!F$1)</f>
        <v>0</v>
      </c>
      <c r="G1270">
        <f>+SUMIFS(inv!$D$1:$D$1267,inv!$A$1:$A$1267,$B1270,inv!$T$1:$T$1267,$A1270,inv!$U$1:$U$1267,'DIAS DE INVENTARIO TAT'!G$1)</f>
        <v>0</v>
      </c>
      <c r="H1270">
        <f>+SUMIFS(inv!$D$1:$D$1267,inv!$A$1:$A$1267,$B1270,inv!$T$1:$T$1267,$A1270,inv!$U$1:$U$1267,'DIAS DE INVENTARIO TAT'!H$1)</f>
        <v>0</v>
      </c>
      <c r="I1270">
        <f>+SUMIFS(inv!$D$1:$D$1267,inv!$A$1:$A$1267,$B1270,inv!$T$1:$T$1267,$A1270,inv!$U$1:$U$1267,'DIAS DE INVENTARIO TAT'!I$1)</f>
        <v>0</v>
      </c>
      <c r="J1270">
        <f>+SUMIFS(inv!$D$1:$D$1267,inv!$A$1:$A$1267,$B1270,inv!$T$1:$T$1267,$A1270,inv!$U$1:$U$1267,'DIAS DE INVENTARIO TAT'!J$1)</f>
        <v>0</v>
      </c>
      <c r="K1270">
        <f>+SUMIFS(inv!$D$1:$D$1267,inv!$A$1:$A$1267,$B1270,inv!$T$1:$T$1267,$A1270,inv!$U$1:$U$1267,'DIAS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+SUMIFS(inv!$D$1:$D$1267,inv!$A$1:$A$1267,$B1271,inv!$T$1:$T$1267,$A1271,inv!$U$1:$U$1267,'DIAS DE INVENTARIO TAT'!E$1)</f>
        <v>0</v>
      </c>
      <c r="F1271">
        <f>+SUMIFS(inv!$D$1:$D$1267,inv!$A$1:$A$1267,$B1271,inv!$T$1:$T$1267,$A1271,inv!$U$1:$U$1267,'DIAS DE INVENTARIO TAT'!F$1)</f>
        <v>0</v>
      </c>
      <c r="G1271">
        <f>+SUMIFS(inv!$D$1:$D$1267,inv!$A$1:$A$1267,$B1271,inv!$T$1:$T$1267,$A1271,inv!$U$1:$U$1267,'DIAS DE INVENTARIO TAT'!G$1)</f>
        <v>0</v>
      </c>
      <c r="H1271">
        <f>+SUMIFS(inv!$D$1:$D$1267,inv!$A$1:$A$1267,$B1271,inv!$T$1:$T$1267,$A1271,inv!$U$1:$U$1267,'DIAS DE INVENTARIO TAT'!H$1)</f>
        <v>0</v>
      </c>
      <c r="I1271">
        <f>+SUMIFS(inv!$D$1:$D$1267,inv!$A$1:$A$1267,$B1271,inv!$T$1:$T$1267,$A1271,inv!$U$1:$U$1267,'DIAS DE INVENTARIO TAT'!I$1)</f>
        <v>0</v>
      </c>
      <c r="J1271">
        <f>+SUMIFS(inv!$D$1:$D$1267,inv!$A$1:$A$1267,$B1271,inv!$T$1:$T$1267,$A1271,inv!$U$1:$U$1267,'DIAS DE INVENTARIO TAT'!J$1)</f>
        <v>0</v>
      </c>
      <c r="K1271">
        <f>+SUMIFS(inv!$D$1:$D$1267,inv!$A$1:$A$1267,$B1271,inv!$T$1:$T$1267,$A1271,inv!$U$1:$U$1267,'DIAS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+SUMIFS(inv!$D$1:$D$1267,inv!$A$1:$A$1267,$B1272,inv!$T$1:$T$1267,$A1272,inv!$U$1:$U$1267,'DIAS DE INVENTARIO TAT'!E$1)</f>
        <v>0</v>
      </c>
      <c r="F1272">
        <f>+SUMIFS(inv!$D$1:$D$1267,inv!$A$1:$A$1267,$B1272,inv!$T$1:$T$1267,$A1272,inv!$U$1:$U$1267,'DIAS DE INVENTARIO TAT'!F$1)</f>
        <v>0</v>
      </c>
      <c r="G1272">
        <f>+SUMIFS(inv!$D$1:$D$1267,inv!$A$1:$A$1267,$B1272,inv!$T$1:$T$1267,$A1272,inv!$U$1:$U$1267,'DIAS DE INVENTARIO TAT'!G$1)</f>
        <v>0</v>
      </c>
      <c r="H1272">
        <f>+SUMIFS(inv!$D$1:$D$1267,inv!$A$1:$A$1267,$B1272,inv!$T$1:$T$1267,$A1272,inv!$U$1:$U$1267,'DIAS DE INVENTARIO TAT'!H$1)</f>
        <v>0</v>
      </c>
      <c r="I1272">
        <f>+SUMIFS(inv!$D$1:$D$1267,inv!$A$1:$A$1267,$B1272,inv!$T$1:$T$1267,$A1272,inv!$U$1:$U$1267,'DIAS DE INVENTARIO TAT'!I$1)</f>
        <v>0</v>
      </c>
      <c r="J1272">
        <f>+SUMIFS(inv!$D$1:$D$1267,inv!$A$1:$A$1267,$B1272,inv!$T$1:$T$1267,$A1272,inv!$U$1:$U$1267,'DIAS DE INVENTARIO TAT'!J$1)</f>
        <v>0</v>
      </c>
      <c r="K1272">
        <f>+SUMIFS(inv!$D$1:$D$1267,inv!$A$1:$A$1267,$B1272,inv!$T$1:$T$1267,$A1272,inv!$U$1:$U$1267,'DIAS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+SUMIFS(inv!$D$1:$D$1267,inv!$A$1:$A$1267,$B1273,inv!$T$1:$T$1267,$A1273,inv!$U$1:$U$1267,'DIAS DE INVENTARIO TAT'!E$1)</f>
        <v>0</v>
      </c>
      <c r="F1273">
        <f>+SUMIFS(inv!$D$1:$D$1267,inv!$A$1:$A$1267,$B1273,inv!$T$1:$T$1267,$A1273,inv!$U$1:$U$1267,'DIAS DE INVENTARIO TAT'!F$1)</f>
        <v>0</v>
      </c>
      <c r="G1273">
        <f>+SUMIFS(inv!$D$1:$D$1267,inv!$A$1:$A$1267,$B1273,inv!$T$1:$T$1267,$A1273,inv!$U$1:$U$1267,'DIAS DE INVENTARIO TAT'!G$1)</f>
        <v>0</v>
      </c>
      <c r="H1273">
        <f>+SUMIFS(inv!$D$1:$D$1267,inv!$A$1:$A$1267,$B1273,inv!$T$1:$T$1267,$A1273,inv!$U$1:$U$1267,'DIAS DE INVENTARIO TAT'!H$1)</f>
        <v>0</v>
      </c>
      <c r="I1273">
        <f>+SUMIFS(inv!$D$1:$D$1267,inv!$A$1:$A$1267,$B1273,inv!$T$1:$T$1267,$A1273,inv!$U$1:$U$1267,'DIAS DE INVENTARIO TAT'!I$1)</f>
        <v>0</v>
      </c>
      <c r="J1273">
        <f>+SUMIFS(inv!$D$1:$D$1267,inv!$A$1:$A$1267,$B1273,inv!$T$1:$T$1267,$A1273,inv!$U$1:$U$1267,'DIAS DE INVENTARIO TAT'!J$1)</f>
        <v>0</v>
      </c>
      <c r="K1273">
        <f>+SUMIFS(inv!$D$1:$D$1267,inv!$A$1:$A$1267,$B1273,inv!$T$1:$T$1267,$A1273,inv!$U$1:$U$1267,'DIAS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+SUMIFS(inv!$D$1:$D$1267,inv!$A$1:$A$1267,$B1274,inv!$T$1:$T$1267,$A1274,inv!$U$1:$U$1267,'DIAS DE INVENTARIO TAT'!E$1)</f>
        <v>0</v>
      </c>
      <c r="F1274">
        <f>+SUMIFS(inv!$D$1:$D$1267,inv!$A$1:$A$1267,$B1274,inv!$T$1:$T$1267,$A1274,inv!$U$1:$U$1267,'DIAS DE INVENTARIO TAT'!F$1)</f>
        <v>0</v>
      </c>
      <c r="G1274">
        <f>+SUMIFS(inv!$D$1:$D$1267,inv!$A$1:$A$1267,$B1274,inv!$T$1:$T$1267,$A1274,inv!$U$1:$U$1267,'DIAS DE INVENTARIO TAT'!G$1)</f>
        <v>0</v>
      </c>
      <c r="H1274">
        <f>+SUMIFS(inv!$D$1:$D$1267,inv!$A$1:$A$1267,$B1274,inv!$T$1:$T$1267,$A1274,inv!$U$1:$U$1267,'DIAS DE INVENTARIO TAT'!H$1)</f>
        <v>0</v>
      </c>
      <c r="I1274">
        <f>+SUMIFS(inv!$D$1:$D$1267,inv!$A$1:$A$1267,$B1274,inv!$T$1:$T$1267,$A1274,inv!$U$1:$U$1267,'DIAS DE INVENTARIO TAT'!I$1)</f>
        <v>0</v>
      </c>
      <c r="J1274">
        <f>+SUMIFS(inv!$D$1:$D$1267,inv!$A$1:$A$1267,$B1274,inv!$T$1:$T$1267,$A1274,inv!$U$1:$U$1267,'DIAS DE INVENTARIO TAT'!J$1)</f>
        <v>0</v>
      </c>
      <c r="K1274">
        <f>+SUMIFS(inv!$D$1:$D$1267,inv!$A$1:$A$1267,$B1274,inv!$T$1:$T$1267,$A1274,inv!$U$1:$U$1267,'DIAS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+SUMIFS(inv!$D$1:$D$1267,inv!$A$1:$A$1267,$B1275,inv!$T$1:$T$1267,$A1275,inv!$U$1:$U$1267,'DIAS DE INVENTARIO TAT'!E$1)</f>
        <v>0</v>
      </c>
      <c r="F1275">
        <f>+SUMIFS(inv!$D$1:$D$1267,inv!$A$1:$A$1267,$B1275,inv!$T$1:$T$1267,$A1275,inv!$U$1:$U$1267,'DIAS DE INVENTARIO TAT'!F$1)</f>
        <v>0</v>
      </c>
      <c r="G1275">
        <f>+SUMIFS(inv!$D$1:$D$1267,inv!$A$1:$A$1267,$B1275,inv!$T$1:$T$1267,$A1275,inv!$U$1:$U$1267,'DIAS DE INVENTARIO TAT'!G$1)</f>
        <v>0</v>
      </c>
      <c r="H1275">
        <f>+SUMIFS(inv!$D$1:$D$1267,inv!$A$1:$A$1267,$B1275,inv!$T$1:$T$1267,$A1275,inv!$U$1:$U$1267,'DIAS DE INVENTARIO TAT'!H$1)</f>
        <v>0</v>
      </c>
      <c r="I1275">
        <f>+SUMIFS(inv!$D$1:$D$1267,inv!$A$1:$A$1267,$B1275,inv!$T$1:$T$1267,$A1275,inv!$U$1:$U$1267,'DIAS DE INVENTARIO TAT'!I$1)</f>
        <v>0</v>
      </c>
      <c r="J1275">
        <f>+SUMIFS(inv!$D$1:$D$1267,inv!$A$1:$A$1267,$B1275,inv!$T$1:$T$1267,$A1275,inv!$U$1:$U$1267,'DIAS DE INVENTARIO TAT'!J$1)</f>
        <v>0</v>
      </c>
      <c r="K1275">
        <f>+SUMIFS(inv!$D$1:$D$1267,inv!$A$1:$A$1267,$B1275,inv!$T$1:$T$1267,$A1275,inv!$U$1:$U$1267,'DIAS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+SUMIFS(inv!$D$1:$D$1267,inv!$A$1:$A$1267,$B1276,inv!$T$1:$T$1267,$A1276,inv!$U$1:$U$1267,'DIAS DE INVENTARIO TAT'!E$1)</f>
        <v>0</v>
      </c>
      <c r="F1276">
        <f>+SUMIFS(inv!$D$1:$D$1267,inv!$A$1:$A$1267,$B1276,inv!$T$1:$T$1267,$A1276,inv!$U$1:$U$1267,'DIAS DE INVENTARIO TAT'!F$1)</f>
        <v>0</v>
      </c>
      <c r="G1276">
        <f>+SUMIFS(inv!$D$1:$D$1267,inv!$A$1:$A$1267,$B1276,inv!$T$1:$T$1267,$A1276,inv!$U$1:$U$1267,'DIAS DE INVENTARIO TAT'!G$1)</f>
        <v>0</v>
      </c>
      <c r="H1276">
        <f>+SUMIFS(inv!$D$1:$D$1267,inv!$A$1:$A$1267,$B1276,inv!$T$1:$T$1267,$A1276,inv!$U$1:$U$1267,'DIAS DE INVENTARIO TAT'!H$1)</f>
        <v>0</v>
      </c>
      <c r="I1276">
        <f>+SUMIFS(inv!$D$1:$D$1267,inv!$A$1:$A$1267,$B1276,inv!$T$1:$T$1267,$A1276,inv!$U$1:$U$1267,'DIAS DE INVENTARIO TAT'!I$1)</f>
        <v>0</v>
      </c>
      <c r="J1276">
        <f>+SUMIFS(inv!$D$1:$D$1267,inv!$A$1:$A$1267,$B1276,inv!$T$1:$T$1267,$A1276,inv!$U$1:$U$1267,'DIAS DE INVENTARIO TAT'!J$1)</f>
        <v>0</v>
      </c>
      <c r="K1276">
        <f>+SUMIFS(inv!$D$1:$D$1267,inv!$A$1:$A$1267,$B1276,inv!$T$1:$T$1267,$A1276,inv!$U$1:$U$1267,'DIAS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+SUMIFS(inv!$D$1:$D$1267,inv!$A$1:$A$1267,$B1277,inv!$T$1:$T$1267,$A1277,inv!$U$1:$U$1267,'DIAS DE INVENTARIO TAT'!E$1)</f>
        <v>0</v>
      </c>
      <c r="F1277">
        <f>+SUMIFS(inv!$D$1:$D$1267,inv!$A$1:$A$1267,$B1277,inv!$T$1:$T$1267,$A1277,inv!$U$1:$U$1267,'DIAS DE INVENTARIO TAT'!F$1)</f>
        <v>0</v>
      </c>
      <c r="G1277">
        <f>+SUMIFS(inv!$D$1:$D$1267,inv!$A$1:$A$1267,$B1277,inv!$T$1:$T$1267,$A1277,inv!$U$1:$U$1267,'DIAS DE INVENTARIO TAT'!G$1)</f>
        <v>0</v>
      </c>
      <c r="H1277">
        <f>+SUMIFS(inv!$D$1:$D$1267,inv!$A$1:$A$1267,$B1277,inv!$T$1:$T$1267,$A1277,inv!$U$1:$U$1267,'DIAS DE INVENTARIO TAT'!H$1)</f>
        <v>0</v>
      </c>
      <c r="I1277">
        <f>+SUMIFS(inv!$D$1:$D$1267,inv!$A$1:$A$1267,$B1277,inv!$T$1:$T$1267,$A1277,inv!$U$1:$U$1267,'DIAS DE INVENTARIO TAT'!I$1)</f>
        <v>0</v>
      </c>
      <c r="J1277">
        <f>+SUMIFS(inv!$D$1:$D$1267,inv!$A$1:$A$1267,$B1277,inv!$T$1:$T$1267,$A1277,inv!$U$1:$U$1267,'DIAS DE INVENTARIO TAT'!J$1)</f>
        <v>0</v>
      </c>
      <c r="K1277">
        <f>+SUMIFS(inv!$D$1:$D$1267,inv!$A$1:$A$1267,$B1277,inv!$T$1:$T$1267,$A1277,inv!$U$1:$U$1267,'DIAS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+SUMIFS(inv!$D$1:$D$1267,inv!$A$1:$A$1267,$B1278,inv!$T$1:$T$1267,$A1278,inv!$U$1:$U$1267,'DIAS DE INVENTARIO TAT'!E$1)</f>
        <v>0</v>
      </c>
      <c r="F1278">
        <f>+SUMIFS(inv!$D$1:$D$1267,inv!$A$1:$A$1267,$B1278,inv!$T$1:$T$1267,$A1278,inv!$U$1:$U$1267,'DIAS DE INVENTARIO TAT'!F$1)</f>
        <v>0</v>
      </c>
      <c r="G1278">
        <f>+SUMIFS(inv!$D$1:$D$1267,inv!$A$1:$A$1267,$B1278,inv!$T$1:$T$1267,$A1278,inv!$U$1:$U$1267,'DIAS DE INVENTARIO TAT'!G$1)</f>
        <v>0</v>
      </c>
      <c r="H1278">
        <f>+SUMIFS(inv!$D$1:$D$1267,inv!$A$1:$A$1267,$B1278,inv!$T$1:$T$1267,$A1278,inv!$U$1:$U$1267,'DIAS DE INVENTARIO TAT'!H$1)</f>
        <v>0</v>
      </c>
      <c r="I1278">
        <f>+SUMIFS(inv!$D$1:$D$1267,inv!$A$1:$A$1267,$B1278,inv!$T$1:$T$1267,$A1278,inv!$U$1:$U$1267,'DIAS DE INVENTARIO TAT'!I$1)</f>
        <v>0</v>
      </c>
      <c r="J1278">
        <f>+SUMIFS(inv!$D$1:$D$1267,inv!$A$1:$A$1267,$B1278,inv!$T$1:$T$1267,$A1278,inv!$U$1:$U$1267,'DIAS DE INVENTARIO TAT'!J$1)</f>
        <v>0</v>
      </c>
      <c r="K1278">
        <f>+SUMIFS(inv!$D$1:$D$1267,inv!$A$1:$A$1267,$B1278,inv!$T$1:$T$1267,$A1278,inv!$U$1:$U$1267,'DIAS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+SUMIFS(inv!$D$1:$D$1267,inv!$A$1:$A$1267,$B1279,inv!$T$1:$T$1267,$A1279,inv!$U$1:$U$1267,'DIAS DE INVENTARIO TAT'!E$1)</f>
        <v>0</v>
      </c>
      <c r="F1279">
        <f>+SUMIFS(inv!$D$1:$D$1267,inv!$A$1:$A$1267,$B1279,inv!$T$1:$T$1267,$A1279,inv!$U$1:$U$1267,'DIAS DE INVENTARIO TAT'!F$1)</f>
        <v>0</v>
      </c>
      <c r="G1279">
        <f>+SUMIFS(inv!$D$1:$D$1267,inv!$A$1:$A$1267,$B1279,inv!$T$1:$T$1267,$A1279,inv!$U$1:$U$1267,'DIAS DE INVENTARIO TAT'!G$1)</f>
        <v>0</v>
      </c>
      <c r="H1279">
        <f>+SUMIFS(inv!$D$1:$D$1267,inv!$A$1:$A$1267,$B1279,inv!$T$1:$T$1267,$A1279,inv!$U$1:$U$1267,'DIAS DE INVENTARIO TAT'!H$1)</f>
        <v>0</v>
      </c>
      <c r="I1279">
        <f>+SUMIFS(inv!$D$1:$D$1267,inv!$A$1:$A$1267,$B1279,inv!$T$1:$T$1267,$A1279,inv!$U$1:$U$1267,'DIAS DE INVENTARIO TAT'!I$1)</f>
        <v>0</v>
      </c>
      <c r="J1279">
        <f>+SUMIFS(inv!$D$1:$D$1267,inv!$A$1:$A$1267,$B1279,inv!$T$1:$T$1267,$A1279,inv!$U$1:$U$1267,'DIAS DE INVENTARIO TAT'!J$1)</f>
        <v>0</v>
      </c>
      <c r="K1279">
        <f>+SUMIFS(inv!$D$1:$D$1267,inv!$A$1:$A$1267,$B1279,inv!$T$1:$T$1267,$A1279,inv!$U$1:$U$1267,'DIAS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+SUMIFS(inv!$D$1:$D$1267,inv!$A$1:$A$1267,$B1280,inv!$T$1:$T$1267,$A1280,inv!$U$1:$U$1267,'DIAS DE INVENTARIO TAT'!E$1)</f>
        <v>0</v>
      </c>
      <c r="F1280">
        <f>+SUMIFS(inv!$D$1:$D$1267,inv!$A$1:$A$1267,$B1280,inv!$T$1:$T$1267,$A1280,inv!$U$1:$U$1267,'DIAS DE INVENTARIO TAT'!F$1)</f>
        <v>0</v>
      </c>
      <c r="G1280">
        <f>+SUMIFS(inv!$D$1:$D$1267,inv!$A$1:$A$1267,$B1280,inv!$T$1:$T$1267,$A1280,inv!$U$1:$U$1267,'DIAS DE INVENTARIO TAT'!G$1)</f>
        <v>0</v>
      </c>
      <c r="H1280">
        <f>+SUMIFS(inv!$D$1:$D$1267,inv!$A$1:$A$1267,$B1280,inv!$T$1:$T$1267,$A1280,inv!$U$1:$U$1267,'DIAS DE INVENTARIO TAT'!H$1)</f>
        <v>0</v>
      </c>
      <c r="I1280">
        <f>+SUMIFS(inv!$D$1:$D$1267,inv!$A$1:$A$1267,$B1280,inv!$T$1:$T$1267,$A1280,inv!$U$1:$U$1267,'DIAS DE INVENTARIO TAT'!I$1)</f>
        <v>0</v>
      </c>
      <c r="J1280">
        <f>+SUMIFS(inv!$D$1:$D$1267,inv!$A$1:$A$1267,$B1280,inv!$T$1:$T$1267,$A1280,inv!$U$1:$U$1267,'DIAS DE INVENTARIO TAT'!J$1)</f>
        <v>0</v>
      </c>
      <c r="K1280">
        <f>+SUMIFS(inv!$D$1:$D$1267,inv!$A$1:$A$1267,$B1280,inv!$T$1:$T$1267,$A1280,inv!$U$1:$U$1267,'DIAS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+SUMIFS(inv!$D$1:$D$1267,inv!$A$1:$A$1267,$B1281,inv!$T$1:$T$1267,$A1281,inv!$U$1:$U$1267,'DIAS DE INVENTARIO TAT'!E$1)</f>
        <v>0</v>
      </c>
      <c r="F1281">
        <f>+SUMIFS(inv!$D$1:$D$1267,inv!$A$1:$A$1267,$B1281,inv!$T$1:$T$1267,$A1281,inv!$U$1:$U$1267,'DIAS DE INVENTARIO TAT'!F$1)</f>
        <v>0</v>
      </c>
      <c r="G1281">
        <f>+SUMIFS(inv!$D$1:$D$1267,inv!$A$1:$A$1267,$B1281,inv!$T$1:$T$1267,$A1281,inv!$U$1:$U$1267,'DIAS DE INVENTARIO TAT'!G$1)</f>
        <v>0</v>
      </c>
      <c r="H1281">
        <f>+SUMIFS(inv!$D$1:$D$1267,inv!$A$1:$A$1267,$B1281,inv!$T$1:$T$1267,$A1281,inv!$U$1:$U$1267,'DIAS DE INVENTARIO TAT'!H$1)</f>
        <v>0</v>
      </c>
      <c r="I1281">
        <f>+SUMIFS(inv!$D$1:$D$1267,inv!$A$1:$A$1267,$B1281,inv!$T$1:$T$1267,$A1281,inv!$U$1:$U$1267,'DIAS DE INVENTARIO TAT'!I$1)</f>
        <v>0</v>
      </c>
      <c r="J1281">
        <f>+SUMIFS(inv!$D$1:$D$1267,inv!$A$1:$A$1267,$B1281,inv!$T$1:$T$1267,$A1281,inv!$U$1:$U$1267,'DIAS DE INVENTARIO TAT'!J$1)</f>
        <v>0</v>
      </c>
      <c r="K1281">
        <f>+SUMIFS(inv!$D$1:$D$1267,inv!$A$1:$A$1267,$B1281,inv!$T$1:$T$1267,$A1281,inv!$U$1:$U$1267,'DIAS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+SUMIFS(inv!$D$1:$D$1267,inv!$A$1:$A$1267,$B1282,inv!$T$1:$T$1267,$A1282,inv!$U$1:$U$1267,'DIAS DE INVENTARIO TAT'!E$1)</f>
        <v>0</v>
      </c>
      <c r="F1282">
        <f>+SUMIFS(inv!$D$1:$D$1267,inv!$A$1:$A$1267,$B1282,inv!$T$1:$T$1267,$A1282,inv!$U$1:$U$1267,'DIAS DE INVENTARIO TAT'!F$1)</f>
        <v>0</v>
      </c>
      <c r="G1282">
        <f>+SUMIFS(inv!$D$1:$D$1267,inv!$A$1:$A$1267,$B1282,inv!$T$1:$T$1267,$A1282,inv!$U$1:$U$1267,'DIAS DE INVENTARIO TAT'!G$1)</f>
        <v>0</v>
      </c>
      <c r="H1282">
        <f>+SUMIFS(inv!$D$1:$D$1267,inv!$A$1:$A$1267,$B1282,inv!$T$1:$T$1267,$A1282,inv!$U$1:$U$1267,'DIAS DE INVENTARIO TAT'!H$1)</f>
        <v>0</v>
      </c>
      <c r="I1282">
        <f>+SUMIFS(inv!$D$1:$D$1267,inv!$A$1:$A$1267,$B1282,inv!$T$1:$T$1267,$A1282,inv!$U$1:$U$1267,'DIAS DE INVENTARIO TAT'!I$1)</f>
        <v>0</v>
      </c>
      <c r="J1282">
        <f>+SUMIFS(inv!$D$1:$D$1267,inv!$A$1:$A$1267,$B1282,inv!$T$1:$T$1267,$A1282,inv!$U$1:$U$1267,'DIAS DE INVENTARIO TAT'!J$1)</f>
        <v>0</v>
      </c>
      <c r="K1282">
        <f>+SUMIFS(inv!$D$1:$D$1267,inv!$A$1:$A$1267,$B1282,inv!$T$1:$T$1267,$A1282,inv!$U$1:$U$1267,'DIAS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+SUMIFS(inv!$D$1:$D$1267,inv!$A$1:$A$1267,$B1283,inv!$T$1:$T$1267,$A1283,inv!$U$1:$U$1267,'DIAS DE INVENTARIO TAT'!E$1)</f>
        <v>0</v>
      </c>
      <c r="F1283">
        <f>+SUMIFS(inv!$D$1:$D$1267,inv!$A$1:$A$1267,$B1283,inv!$T$1:$T$1267,$A1283,inv!$U$1:$U$1267,'DIAS DE INVENTARIO TAT'!F$1)</f>
        <v>0</v>
      </c>
      <c r="G1283">
        <f>+SUMIFS(inv!$D$1:$D$1267,inv!$A$1:$A$1267,$B1283,inv!$T$1:$T$1267,$A1283,inv!$U$1:$U$1267,'DIAS DE INVENTARIO TAT'!G$1)</f>
        <v>0</v>
      </c>
      <c r="H1283">
        <f>+SUMIFS(inv!$D$1:$D$1267,inv!$A$1:$A$1267,$B1283,inv!$T$1:$T$1267,$A1283,inv!$U$1:$U$1267,'DIAS DE INVENTARIO TAT'!H$1)</f>
        <v>0</v>
      </c>
      <c r="I1283">
        <f>+SUMIFS(inv!$D$1:$D$1267,inv!$A$1:$A$1267,$B1283,inv!$T$1:$T$1267,$A1283,inv!$U$1:$U$1267,'DIAS DE INVENTARIO TAT'!I$1)</f>
        <v>0</v>
      </c>
      <c r="J1283">
        <f>+SUMIFS(inv!$D$1:$D$1267,inv!$A$1:$A$1267,$B1283,inv!$T$1:$T$1267,$A1283,inv!$U$1:$U$1267,'DIAS DE INVENTARIO TAT'!J$1)</f>
        <v>0</v>
      </c>
      <c r="K1283">
        <f>+SUMIFS(inv!$D$1:$D$1267,inv!$A$1:$A$1267,$B1283,inv!$T$1:$T$1267,$A1283,inv!$U$1:$U$1267,'DIAS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+SUMIFS(inv!$D$1:$D$1267,inv!$A$1:$A$1267,$B1284,inv!$T$1:$T$1267,$A1284,inv!$U$1:$U$1267,'DIAS DE INVENTARIO TAT'!E$1)</f>
        <v>0</v>
      </c>
      <c r="F1284">
        <f>+SUMIFS(inv!$D$1:$D$1267,inv!$A$1:$A$1267,$B1284,inv!$T$1:$T$1267,$A1284,inv!$U$1:$U$1267,'DIAS DE INVENTARIO TAT'!F$1)</f>
        <v>0</v>
      </c>
      <c r="G1284">
        <f>+SUMIFS(inv!$D$1:$D$1267,inv!$A$1:$A$1267,$B1284,inv!$T$1:$T$1267,$A1284,inv!$U$1:$U$1267,'DIAS DE INVENTARIO TAT'!G$1)</f>
        <v>0</v>
      </c>
      <c r="H1284">
        <f>+SUMIFS(inv!$D$1:$D$1267,inv!$A$1:$A$1267,$B1284,inv!$T$1:$T$1267,$A1284,inv!$U$1:$U$1267,'DIAS DE INVENTARIO TAT'!H$1)</f>
        <v>0</v>
      </c>
      <c r="I1284">
        <f>+SUMIFS(inv!$D$1:$D$1267,inv!$A$1:$A$1267,$B1284,inv!$T$1:$T$1267,$A1284,inv!$U$1:$U$1267,'DIAS DE INVENTARIO TAT'!I$1)</f>
        <v>0</v>
      </c>
      <c r="J1284">
        <f>+SUMIFS(inv!$D$1:$D$1267,inv!$A$1:$A$1267,$B1284,inv!$T$1:$T$1267,$A1284,inv!$U$1:$U$1267,'DIAS DE INVENTARIO TAT'!J$1)</f>
        <v>0</v>
      </c>
      <c r="K1284">
        <f>+SUMIFS(inv!$D$1:$D$1267,inv!$A$1:$A$1267,$B1284,inv!$T$1:$T$1267,$A1284,inv!$U$1:$U$1267,'DIAS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+SUMIFS(inv!$D$1:$D$1267,inv!$A$1:$A$1267,$B1285,inv!$T$1:$T$1267,$A1285,inv!$U$1:$U$1267,'DIAS DE INVENTARIO TAT'!E$1)</f>
        <v>0</v>
      </c>
      <c r="F1285">
        <f>+SUMIFS(inv!$D$1:$D$1267,inv!$A$1:$A$1267,$B1285,inv!$T$1:$T$1267,$A1285,inv!$U$1:$U$1267,'DIAS DE INVENTARIO TAT'!F$1)</f>
        <v>0</v>
      </c>
      <c r="G1285">
        <f>+SUMIFS(inv!$D$1:$D$1267,inv!$A$1:$A$1267,$B1285,inv!$T$1:$T$1267,$A1285,inv!$U$1:$U$1267,'DIAS DE INVENTARIO TAT'!G$1)</f>
        <v>0</v>
      </c>
      <c r="H1285">
        <f>+SUMIFS(inv!$D$1:$D$1267,inv!$A$1:$A$1267,$B1285,inv!$T$1:$T$1267,$A1285,inv!$U$1:$U$1267,'DIAS DE INVENTARIO TAT'!H$1)</f>
        <v>0</v>
      </c>
      <c r="I1285">
        <f>+SUMIFS(inv!$D$1:$D$1267,inv!$A$1:$A$1267,$B1285,inv!$T$1:$T$1267,$A1285,inv!$U$1:$U$1267,'DIAS DE INVENTARIO TAT'!I$1)</f>
        <v>0</v>
      </c>
      <c r="J1285">
        <f>+SUMIFS(inv!$D$1:$D$1267,inv!$A$1:$A$1267,$B1285,inv!$T$1:$T$1267,$A1285,inv!$U$1:$U$1267,'DIAS DE INVENTARIO TAT'!J$1)</f>
        <v>0</v>
      </c>
      <c r="K1285">
        <f>+SUMIFS(inv!$D$1:$D$1267,inv!$A$1:$A$1267,$B1285,inv!$T$1:$T$1267,$A1285,inv!$U$1:$U$1267,'DIAS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+SUMIFS(inv!$D$1:$D$1267,inv!$A$1:$A$1267,$B1286,inv!$T$1:$T$1267,$A1286,inv!$U$1:$U$1267,'DIAS DE INVENTARIO TAT'!E$1)</f>
        <v>0</v>
      </c>
      <c r="F1286">
        <f>+SUMIFS(inv!$D$1:$D$1267,inv!$A$1:$A$1267,$B1286,inv!$T$1:$T$1267,$A1286,inv!$U$1:$U$1267,'DIAS DE INVENTARIO TAT'!F$1)</f>
        <v>0</v>
      </c>
      <c r="G1286">
        <f>+SUMIFS(inv!$D$1:$D$1267,inv!$A$1:$A$1267,$B1286,inv!$T$1:$T$1267,$A1286,inv!$U$1:$U$1267,'DIAS DE INVENTARIO TAT'!G$1)</f>
        <v>0</v>
      </c>
      <c r="H1286">
        <f>+SUMIFS(inv!$D$1:$D$1267,inv!$A$1:$A$1267,$B1286,inv!$T$1:$T$1267,$A1286,inv!$U$1:$U$1267,'DIAS DE INVENTARIO TAT'!H$1)</f>
        <v>0</v>
      </c>
      <c r="I1286">
        <f>+SUMIFS(inv!$D$1:$D$1267,inv!$A$1:$A$1267,$B1286,inv!$T$1:$T$1267,$A1286,inv!$U$1:$U$1267,'DIAS DE INVENTARIO TAT'!I$1)</f>
        <v>0</v>
      </c>
      <c r="J1286">
        <f>+SUMIFS(inv!$D$1:$D$1267,inv!$A$1:$A$1267,$B1286,inv!$T$1:$T$1267,$A1286,inv!$U$1:$U$1267,'DIAS DE INVENTARIO TAT'!J$1)</f>
        <v>0</v>
      </c>
      <c r="K1286">
        <f>+SUMIFS(inv!$D$1:$D$1267,inv!$A$1:$A$1267,$B1286,inv!$T$1:$T$1267,$A1286,inv!$U$1:$U$1267,'DIAS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+SUMIFS(inv!$D$1:$D$1267,inv!$A$1:$A$1267,$B1287,inv!$T$1:$T$1267,$A1287,inv!$U$1:$U$1267,'DIAS DE INVENTARIO TAT'!E$1)</f>
        <v>0</v>
      </c>
      <c r="F1287">
        <f>+SUMIFS(inv!$D$1:$D$1267,inv!$A$1:$A$1267,$B1287,inv!$T$1:$T$1267,$A1287,inv!$U$1:$U$1267,'DIAS DE INVENTARIO TAT'!F$1)</f>
        <v>0</v>
      </c>
      <c r="G1287">
        <f>+SUMIFS(inv!$D$1:$D$1267,inv!$A$1:$A$1267,$B1287,inv!$T$1:$T$1267,$A1287,inv!$U$1:$U$1267,'DIAS DE INVENTARIO TAT'!G$1)</f>
        <v>0</v>
      </c>
      <c r="H1287">
        <f>+SUMIFS(inv!$D$1:$D$1267,inv!$A$1:$A$1267,$B1287,inv!$T$1:$T$1267,$A1287,inv!$U$1:$U$1267,'DIAS DE INVENTARIO TAT'!H$1)</f>
        <v>0</v>
      </c>
      <c r="I1287">
        <f>+SUMIFS(inv!$D$1:$D$1267,inv!$A$1:$A$1267,$B1287,inv!$T$1:$T$1267,$A1287,inv!$U$1:$U$1267,'DIAS DE INVENTARIO TAT'!I$1)</f>
        <v>0</v>
      </c>
      <c r="J1287">
        <f>+SUMIFS(inv!$D$1:$D$1267,inv!$A$1:$A$1267,$B1287,inv!$T$1:$T$1267,$A1287,inv!$U$1:$U$1267,'DIAS DE INVENTARIO TAT'!J$1)</f>
        <v>0</v>
      </c>
      <c r="K1287">
        <f>+SUMIFS(inv!$D$1:$D$1267,inv!$A$1:$A$1267,$B1287,inv!$T$1:$T$1267,$A1287,inv!$U$1:$U$1267,'DIAS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+SUMIFS(inv!$D$1:$D$1267,inv!$A$1:$A$1267,$B1288,inv!$T$1:$T$1267,$A1288,inv!$U$1:$U$1267,'DIAS DE INVENTARIO TAT'!E$1)</f>
        <v>0</v>
      </c>
      <c r="F1288">
        <f>+SUMIFS(inv!$D$1:$D$1267,inv!$A$1:$A$1267,$B1288,inv!$T$1:$T$1267,$A1288,inv!$U$1:$U$1267,'DIAS DE INVENTARIO TAT'!F$1)</f>
        <v>0</v>
      </c>
      <c r="G1288">
        <f>+SUMIFS(inv!$D$1:$D$1267,inv!$A$1:$A$1267,$B1288,inv!$T$1:$T$1267,$A1288,inv!$U$1:$U$1267,'DIAS DE INVENTARIO TAT'!G$1)</f>
        <v>0</v>
      </c>
      <c r="H1288">
        <f>+SUMIFS(inv!$D$1:$D$1267,inv!$A$1:$A$1267,$B1288,inv!$T$1:$T$1267,$A1288,inv!$U$1:$U$1267,'DIAS DE INVENTARIO TAT'!H$1)</f>
        <v>0</v>
      </c>
      <c r="I1288">
        <f>+SUMIFS(inv!$D$1:$D$1267,inv!$A$1:$A$1267,$B1288,inv!$T$1:$T$1267,$A1288,inv!$U$1:$U$1267,'DIAS DE INVENTARIO TAT'!I$1)</f>
        <v>0</v>
      </c>
      <c r="J1288">
        <f>+SUMIFS(inv!$D$1:$D$1267,inv!$A$1:$A$1267,$B1288,inv!$T$1:$T$1267,$A1288,inv!$U$1:$U$1267,'DIAS DE INVENTARIO TAT'!J$1)</f>
        <v>0</v>
      </c>
      <c r="K1288">
        <f>+SUMIFS(inv!$D$1:$D$1267,inv!$A$1:$A$1267,$B1288,inv!$T$1:$T$1267,$A1288,inv!$U$1:$U$1267,'DIAS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+SUMIFS(inv!$D$1:$D$1267,inv!$A$1:$A$1267,$B1289,inv!$T$1:$T$1267,$A1289,inv!$U$1:$U$1267,'DIAS DE INVENTARIO TAT'!E$1)</f>
        <v>0</v>
      </c>
      <c r="F1289">
        <f>+SUMIFS(inv!$D$1:$D$1267,inv!$A$1:$A$1267,$B1289,inv!$T$1:$T$1267,$A1289,inv!$U$1:$U$1267,'DIAS DE INVENTARIO TAT'!F$1)</f>
        <v>0</v>
      </c>
      <c r="G1289">
        <f>+SUMIFS(inv!$D$1:$D$1267,inv!$A$1:$A$1267,$B1289,inv!$T$1:$T$1267,$A1289,inv!$U$1:$U$1267,'DIAS DE INVENTARIO TAT'!G$1)</f>
        <v>0</v>
      </c>
      <c r="H1289">
        <f>+SUMIFS(inv!$D$1:$D$1267,inv!$A$1:$A$1267,$B1289,inv!$T$1:$T$1267,$A1289,inv!$U$1:$U$1267,'DIAS DE INVENTARIO TAT'!H$1)</f>
        <v>0</v>
      </c>
      <c r="I1289">
        <f>+SUMIFS(inv!$D$1:$D$1267,inv!$A$1:$A$1267,$B1289,inv!$T$1:$T$1267,$A1289,inv!$U$1:$U$1267,'DIAS DE INVENTARIO TAT'!I$1)</f>
        <v>0</v>
      </c>
      <c r="J1289">
        <f>+SUMIFS(inv!$D$1:$D$1267,inv!$A$1:$A$1267,$B1289,inv!$T$1:$T$1267,$A1289,inv!$U$1:$U$1267,'DIAS DE INVENTARIO TAT'!J$1)</f>
        <v>0</v>
      </c>
      <c r="K1289">
        <f>+SUMIFS(inv!$D$1:$D$1267,inv!$A$1:$A$1267,$B1289,inv!$T$1:$T$1267,$A1289,inv!$U$1:$U$1267,'DIAS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+SUMIFS(inv!$D$1:$D$1267,inv!$A$1:$A$1267,$B1290,inv!$T$1:$T$1267,$A1290,inv!$U$1:$U$1267,'DIAS DE INVENTARIO TAT'!E$1)</f>
        <v>0</v>
      </c>
      <c r="F1290">
        <f>+SUMIFS(inv!$D$1:$D$1267,inv!$A$1:$A$1267,$B1290,inv!$T$1:$T$1267,$A1290,inv!$U$1:$U$1267,'DIAS DE INVENTARIO TAT'!F$1)</f>
        <v>0</v>
      </c>
      <c r="G1290">
        <f>+SUMIFS(inv!$D$1:$D$1267,inv!$A$1:$A$1267,$B1290,inv!$T$1:$T$1267,$A1290,inv!$U$1:$U$1267,'DIAS DE INVENTARIO TAT'!G$1)</f>
        <v>0</v>
      </c>
      <c r="H1290">
        <f>+SUMIFS(inv!$D$1:$D$1267,inv!$A$1:$A$1267,$B1290,inv!$T$1:$T$1267,$A1290,inv!$U$1:$U$1267,'DIAS DE INVENTARIO TAT'!H$1)</f>
        <v>0</v>
      </c>
      <c r="I1290">
        <f>+SUMIFS(inv!$D$1:$D$1267,inv!$A$1:$A$1267,$B1290,inv!$T$1:$T$1267,$A1290,inv!$U$1:$U$1267,'DIAS DE INVENTARIO TAT'!I$1)</f>
        <v>0</v>
      </c>
      <c r="J1290">
        <f>+SUMIFS(inv!$D$1:$D$1267,inv!$A$1:$A$1267,$B1290,inv!$T$1:$T$1267,$A1290,inv!$U$1:$U$1267,'DIAS DE INVENTARIO TAT'!J$1)</f>
        <v>0</v>
      </c>
      <c r="K1290">
        <f>+SUMIFS(inv!$D$1:$D$1267,inv!$A$1:$A$1267,$B1290,inv!$T$1:$T$1267,$A1290,inv!$U$1:$U$1267,'DIAS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+SUMIFS(inv!$D$1:$D$1267,inv!$A$1:$A$1267,$B1291,inv!$T$1:$T$1267,$A1291,inv!$U$1:$U$1267,'DIAS DE INVENTARIO TAT'!E$1)</f>
        <v>0</v>
      </c>
      <c r="F1291">
        <f>+SUMIFS(inv!$D$1:$D$1267,inv!$A$1:$A$1267,$B1291,inv!$T$1:$T$1267,$A1291,inv!$U$1:$U$1267,'DIAS DE INVENTARIO TAT'!F$1)</f>
        <v>0</v>
      </c>
      <c r="G1291">
        <f>+SUMIFS(inv!$D$1:$D$1267,inv!$A$1:$A$1267,$B1291,inv!$T$1:$T$1267,$A1291,inv!$U$1:$U$1267,'DIAS DE INVENTARIO TAT'!G$1)</f>
        <v>0</v>
      </c>
      <c r="H1291">
        <f>+SUMIFS(inv!$D$1:$D$1267,inv!$A$1:$A$1267,$B1291,inv!$T$1:$T$1267,$A1291,inv!$U$1:$U$1267,'DIAS DE INVENTARIO TAT'!H$1)</f>
        <v>0</v>
      </c>
      <c r="I1291">
        <f>+SUMIFS(inv!$D$1:$D$1267,inv!$A$1:$A$1267,$B1291,inv!$T$1:$T$1267,$A1291,inv!$U$1:$U$1267,'DIAS DE INVENTARIO TAT'!I$1)</f>
        <v>0</v>
      </c>
      <c r="J1291">
        <f>+SUMIFS(inv!$D$1:$D$1267,inv!$A$1:$A$1267,$B1291,inv!$T$1:$T$1267,$A1291,inv!$U$1:$U$1267,'DIAS DE INVENTARIO TAT'!J$1)</f>
        <v>0</v>
      </c>
      <c r="K1291">
        <f>+SUMIFS(inv!$D$1:$D$1267,inv!$A$1:$A$1267,$B1291,inv!$T$1:$T$1267,$A1291,inv!$U$1:$U$1267,'DIAS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+SUMIFS(inv!$D$1:$D$1267,inv!$A$1:$A$1267,$B1292,inv!$T$1:$T$1267,$A1292,inv!$U$1:$U$1267,'DIAS DE INVENTARIO TAT'!E$1)</f>
        <v>0</v>
      </c>
      <c r="F1292">
        <f>+SUMIFS(inv!$D$1:$D$1267,inv!$A$1:$A$1267,$B1292,inv!$T$1:$T$1267,$A1292,inv!$U$1:$U$1267,'DIAS DE INVENTARIO TAT'!F$1)</f>
        <v>0</v>
      </c>
      <c r="G1292">
        <f>+SUMIFS(inv!$D$1:$D$1267,inv!$A$1:$A$1267,$B1292,inv!$T$1:$T$1267,$A1292,inv!$U$1:$U$1267,'DIAS DE INVENTARIO TAT'!G$1)</f>
        <v>0</v>
      </c>
      <c r="H1292">
        <f>+SUMIFS(inv!$D$1:$D$1267,inv!$A$1:$A$1267,$B1292,inv!$T$1:$T$1267,$A1292,inv!$U$1:$U$1267,'DIAS DE INVENTARIO TAT'!H$1)</f>
        <v>0</v>
      </c>
      <c r="I1292">
        <f>+SUMIFS(inv!$D$1:$D$1267,inv!$A$1:$A$1267,$B1292,inv!$T$1:$T$1267,$A1292,inv!$U$1:$U$1267,'DIAS DE INVENTARIO TAT'!I$1)</f>
        <v>0</v>
      </c>
      <c r="J1292">
        <f>+SUMIFS(inv!$D$1:$D$1267,inv!$A$1:$A$1267,$B1292,inv!$T$1:$T$1267,$A1292,inv!$U$1:$U$1267,'DIAS DE INVENTARIO TAT'!J$1)</f>
        <v>0</v>
      </c>
      <c r="K1292">
        <f>+SUMIFS(inv!$D$1:$D$1267,inv!$A$1:$A$1267,$B1292,inv!$T$1:$T$1267,$A1292,inv!$U$1:$U$1267,'DIAS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+SUMIFS(inv!$D$1:$D$1267,inv!$A$1:$A$1267,$B1293,inv!$T$1:$T$1267,$A1293,inv!$U$1:$U$1267,'DIAS DE INVENTARIO TAT'!E$1)</f>
        <v>0</v>
      </c>
      <c r="F1293">
        <f>+SUMIFS(inv!$D$1:$D$1267,inv!$A$1:$A$1267,$B1293,inv!$T$1:$T$1267,$A1293,inv!$U$1:$U$1267,'DIAS DE INVENTARIO TAT'!F$1)</f>
        <v>0</v>
      </c>
      <c r="G1293">
        <f>+SUMIFS(inv!$D$1:$D$1267,inv!$A$1:$A$1267,$B1293,inv!$T$1:$T$1267,$A1293,inv!$U$1:$U$1267,'DIAS DE INVENTARIO TAT'!G$1)</f>
        <v>0</v>
      </c>
      <c r="H1293">
        <f>+SUMIFS(inv!$D$1:$D$1267,inv!$A$1:$A$1267,$B1293,inv!$T$1:$T$1267,$A1293,inv!$U$1:$U$1267,'DIAS DE INVENTARIO TAT'!H$1)</f>
        <v>0</v>
      </c>
      <c r="I1293">
        <f>+SUMIFS(inv!$D$1:$D$1267,inv!$A$1:$A$1267,$B1293,inv!$T$1:$T$1267,$A1293,inv!$U$1:$U$1267,'DIAS DE INVENTARIO TAT'!I$1)</f>
        <v>0</v>
      </c>
      <c r="J1293">
        <f>+SUMIFS(inv!$D$1:$D$1267,inv!$A$1:$A$1267,$B1293,inv!$T$1:$T$1267,$A1293,inv!$U$1:$U$1267,'DIAS DE INVENTARIO TAT'!J$1)</f>
        <v>0</v>
      </c>
      <c r="K1293">
        <f>+SUMIFS(inv!$D$1:$D$1267,inv!$A$1:$A$1267,$B1293,inv!$T$1:$T$1267,$A1293,inv!$U$1:$U$1267,'DIAS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+SUMIFS(inv!$D$1:$D$1267,inv!$A$1:$A$1267,$B1294,inv!$T$1:$T$1267,$A1294,inv!$U$1:$U$1267,'DIAS DE INVENTARIO TAT'!E$1)</f>
        <v>0</v>
      </c>
      <c r="F1294">
        <f>+SUMIFS(inv!$D$1:$D$1267,inv!$A$1:$A$1267,$B1294,inv!$T$1:$T$1267,$A1294,inv!$U$1:$U$1267,'DIAS DE INVENTARIO TAT'!F$1)</f>
        <v>0</v>
      </c>
      <c r="G1294">
        <f>+SUMIFS(inv!$D$1:$D$1267,inv!$A$1:$A$1267,$B1294,inv!$T$1:$T$1267,$A1294,inv!$U$1:$U$1267,'DIAS DE INVENTARIO TAT'!G$1)</f>
        <v>0</v>
      </c>
      <c r="H1294">
        <f>+SUMIFS(inv!$D$1:$D$1267,inv!$A$1:$A$1267,$B1294,inv!$T$1:$T$1267,$A1294,inv!$U$1:$U$1267,'DIAS DE INVENTARIO TAT'!H$1)</f>
        <v>0</v>
      </c>
      <c r="I1294">
        <f>+SUMIFS(inv!$D$1:$D$1267,inv!$A$1:$A$1267,$B1294,inv!$T$1:$T$1267,$A1294,inv!$U$1:$U$1267,'DIAS DE INVENTARIO TAT'!I$1)</f>
        <v>0</v>
      </c>
      <c r="J1294">
        <f>+SUMIFS(inv!$D$1:$D$1267,inv!$A$1:$A$1267,$B1294,inv!$T$1:$T$1267,$A1294,inv!$U$1:$U$1267,'DIAS DE INVENTARIO TAT'!J$1)</f>
        <v>0</v>
      </c>
      <c r="K1294">
        <f>+SUMIFS(inv!$D$1:$D$1267,inv!$A$1:$A$1267,$B1294,inv!$T$1:$T$1267,$A1294,inv!$U$1:$U$1267,'DIAS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+SUMIFS(inv!$D$1:$D$1267,inv!$A$1:$A$1267,$B1295,inv!$T$1:$T$1267,$A1295,inv!$U$1:$U$1267,'DIAS DE INVENTARIO TAT'!E$1)</f>
        <v>0</v>
      </c>
      <c r="F1295">
        <f>+SUMIFS(inv!$D$1:$D$1267,inv!$A$1:$A$1267,$B1295,inv!$T$1:$T$1267,$A1295,inv!$U$1:$U$1267,'DIAS DE INVENTARIO TAT'!F$1)</f>
        <v>0</v>
      </c>
      <c r="G1295">
        <f>+SUMIFS(inv!$D$1:$D$1267,inv!$A$1:$A$1267,$B1295,inv!$T$1:$T$1267,$A1295,inv!$U$1:$U$1267,'DIAS DE INVENTARIO TAT'!G$1)</f>
        <v>0</v>
      </c>
      <c r="H1295">
        <f>+SUMIFS(inv!$D$1:$D$1267,inv!$A$1:$A$1267,$B1295,inv!$T$1:$T$1267,$A1295,inv!$U$1:$U$1267,'DIAS DE INVENTARIO TAT'!H$1)</f>
        <v>0</v>
      </c>
      <c r="I1295">
        <f>+SUMIFS(inv!$D$1:$D$1267,inv!$A$1:$A$1267,$B1295,inv!$T$1:$T$1267,$A1295,inv!$U$1:$U$1267,'DIAS DE INVENTARIO TAT'!I$1)</f>
        <v>0</v>
      </c>
      <c r="J1295">
        <f>+SUMIFS(inv!$D$1:$D$1267,inv!$A$1:$A$1267,$B1295,inv!$T$1:$T$1267,$A1295,inv!$U$1:$U$1267,'DIAS DE INVENTARIO TAT'!J$1)</f>
        <v>0</v>
      </c>
      <c r="K1295">
        <f>+SUMIFS(inv!$D$1:$D$1267,inv!$A$1:$A$1267,$B1295,inv!$T$1:$T$1267,$A1295,inv!$U$1:$U$1267,'DIAS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+SUMIFS(inv!$D$1:$D$1267,inv!$A$1:$A$1267,$B1296,inv!$T$1:$T$1267,$A1296,inv!$U$1:$U$1267,'DIAS DE INVENTARIO TAT'!E$1)</f>
        <v>0</v>
      </c>
      <c r="F1296">
        <f>+SUMIFS(inv!$D$1:$D$1267,inv!$A$1:$A$1267,$B1296,inv!$T$1:$T$1267,$A1296,inv!$U$1:$U$1267,'DIAS DE INVENTARIO TAT'!F$1)</f>
        <v>0</v>
      </c>
      <c r="G1296">
        <f>+SUMIFS(inv!$D$1:$D$1267,inv!$A$1:$A$1267,$B1296,inv!$T$1:$T$1267,$A1296,inv!$U$1:$U$1267,'DIAS DE INVENTARIO TAT'!G$1)</f>
        <v>0</v>
      </c>
      <c r="H1296">
        <f>+SUMIFS(inv!$D$1:$D$1267,inv!$A$1:$A$1267,$B1296,inv!$T$1:$T$1267,$A1296,inv!$U$1:$U$1267,'DIAS DE INVENTARIO TAT'!H$1)</f>
        <v>0</v>
      </c>
      <c r="I1296">
        <f>+SUMIFS(inv!$D$1:$D$1267,inv!$A$1:$A$1267,$B1296,inv!$T$1:$T$1267,$A1296,inv!$U$1:$U$1267,'DIAS DE INVENTARIO TAT'!I$1)</f>
        <v>0</v>
      </c>
      <c r="J1296">
        <f>+SUMIFS(inv!$D$1:$D$1267,inv!$A$1:$A$1267,$B1296,inv!$T$1:$T$1267,$A1296,inv!$U$1:$U$1267,'DIAS DE INVENTARIO TAT'!J$1)</f>
        <v>0</v>
      </c>
      <c r="K1296">
        <f>+SUMIFS(inv!$D$1:$D$1267,inv!$A$1:$A$1267,$B1296,inv!$T$1:$T$1267,$A1296,inv!$U$1:$U$1267,'DIAS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+SUMIFS(inv!$D$1:$D$1267,inv!$A$1:$A$1267,$B1297,inv!$T$1:$T$1267,$A1297,inv!$U$1:$U$1267,'DIAS DE INVENTARIO TAT'!E$1)</f>
        <v>0</v>
      </c>
      <c r="F1297">
        <f>+SUMIFS(inv!$D$1:$D$1267,inv!$A$1:$A$1267,$B1297,inv!$T$1:$T$1267,$A1297,inv!$U$1:$U$1267,'DIAS DE INVENTARIO TAT'!F$1)</f>
        <v>0</v>
      </c>
      <c r="G1297">
        <f>+SUMIFS(inv!$D$1:$D$1267,inv!$A$1:$A$1267,$B1297,inv!$T$1:$T$1267,$A1297,inv!$U$1:$U$1267,'DIAS DE INVENTARIO TAT'!G$1)</f>
        <v>0</v>
      </c>
      <c r="H1297">
        <f>+SUMIFS(inv!$D$1:$D$1267,inv!$A$1:$A$1267,$B1297,inv!$T$1:$T$1267,$A1297,inv!$U$1:$U$1267,'DIAS DE INVENTARIO TAT'!H$1)</f>
        <v>0</v>
      </c>
      <c r="I1297">
        <f>+SUMIFS(inv!$D$1:$D$1267,inv!$A$1:$A$1267,$B1297,inv!$T$1:$T$1267,$A1297,inv!$U$1:$U$1267,'DIAS DE INVENTARIO TAT'!I$1)</f>
        <v>0</v>
      </c>
      <c r="J1297">
        <f>+SUMIFS(inv!$D$1:$D$1267,inv!$A$1:$A$1267,$B1297,inv!$T$1:$T$1267,$A1297,inv!$U$1:$U$1267,'DIAS DE INVENTARIO TAT'!J$1)</f>
        <v>0</v>
      </c>
      <c r="K1297">
        <f>+SUMIFS(inv!$D$1:$D$1267,inv!$A$1:$A$1267,$B1297,inv!$T$1:$T$1267,$A1297,inv!$U$1:$U$1267,'DIAS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+SUMIFS(inv!$D$1:$D$1267,inv!$A$1:$A$1267,$B1298,inv!$T$1:$T$1267,$A1298,inv!$U$1:$U$1267,'DIAS DE INVENTARIO TAT'!E$1)</f>
        <v>0</v>
      </c>
      <c r="F1298">
        <f>+SUMIFS(inv!$D$1:$D$1267,inv!$A$1:$A$1267,$B1298,inv!$T$1:$T$1267,$A1298,inv!$U$1:$U$1267,'DIAS DE INVENTARIO TAT'!F$1)</f>
        <v>0</v>
      </c>
      <c r="G1298">
        <f>+SUMIFS(inv!$D$1:$D$1267,inv!$A$1:$A$1267,$B1298,inv!$T$1:$T$1267,$A1298,inv!$U$1:$U$1267,'DIAS DE INVENTARIO TAT'!G$1)</f>
        <v>0</v>
      </c>
      <c r="H1298">
        <f>+SUMIFS(inv!$D$1:$D$1267,inv!$A$1:$A$1267,$B1298,inv!$T$1:$T$1267,$A1298,inv!$U$1:$U$1267,'DIAS DE INVENTARIO TAT'!H$1)</f>
        <v>0</v>
      </c>
      <c r="I1298">
        <f>+SUMIFS(inv!$D$1:$D$1267,inv!$A$1:$A$1267,$B1298,inv!$T$1:$T$1267,$A1298,inv!$U$1:$U$1267,'DIAS DE INVENTARIO TAT'!I$1)</f>
        <v>0</v>
      </c>
      <c r="J1298">
        <f>+SUMIFS(inv!$D$1:$D$1267,inv!$A$1:$A$1267,$B1298,inv!$T$1:$T$1267,$A1298,inv!$U$1:$U$1267,'DIAS DE INVENTARIO TAT'!J$1)</f>
        <v>0</v>
      </c>
      <c r="K1298">
        <f>+SUMIFS(inv!$D$1:$D$1267,inv!$A$1:$A$1267,$B1298,inv!$T$1:$T$1267,$A1298,inv!$U$1:$U$1267,'DIAS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+SUMIFS(inv!$D$1:$D$1267,inv!$A$1:$A$1267,$B1299,inv!$T$1:$T$1267,$A1299,inv!$U$1:$U$1267,'DIAS DE INVENTARIO TAT'!E$1)</f>
        <v>0</v>
      </c>
      <c r="F1299">
        <f>+SUMIFS(inv!$D$1:$D$1267,inv!$A$1:$A$1267,$B1299,inv!$T$1:$T$1267,$A1299,inv!$U$1:$U$1267,'DIAS DE INVENTARIO TAT'!F$1)</f>
        <v>0</v>
      </c>
      <c r="G1299">
        <f>+SUMIFS(inv!$D$1:$D$1267,inv!$A$1:$A$1267,$B1299,inv!$T$1:$T$1267,$A1299,inv!$U$1:$U$1267,'DIAS DE INVENTARIO TAT'!G$1)</f>
        <v>0</v>
      </c>
      <c r="H1299">
        <f>+SUMIFS(inv!$D$1:$D$1267,inv!$A$1:$A$1267,$B1299,inv!$T$1:$T$1267,$A1299,inv!$U$1:$U$1267,'DIAS DE INVENTARIO TAT'!H$1)</f>
        <v>0</v>
      </c>
      <c r="I1299">
        <f>+SUMIFS(inv!$D$1:$D$1267,inv!$A$1:$A$1267,$B1299,inv!$T$1:$T$1267,$A1299,inv!$U$1:$U$1267,'DIAS DE INVENTARIO TAT'!I$1)</f>
        <v>0</v>
      </c>
      <c r="J1299">
        <f>+SUMIFS(inv!$D$1:$D$1267,inv!$A$1:$A$1267,$B1299,inv!$T$1:$T$1267,$A1299,inv!$U$1:$U$1267,'DIAS DE INVENTARIO TAT'!J$1)</f>
        <v>0</v>
      </c>
      <c r="K1299">
        <f>+SUMIFS(inv!$D$1:$D$1267,inv!$A$1:$A$1267,$B1299,inv!$T$1:$T$1267,$A1299,inv!$U$1:$U$1267,'DIAS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+SUMIFS(inv!$D$1:$D$1267,inv!$A$1:$A$1267,$B1300,inv!$T$1:$T$1267,$A1300,inv!$U$1:$U$1267,'DIAS DE INVENTARIO TAT'!E$1)</f>
        <v>0</v>
      </c>
      <c r="F1300">
        <f>+SUMIFS(inv!$D$1:$D$1267,inv!$A$1:$A$1267,$B1300,inv!$T$1:$T$1267,$A1300,inv!$U$1:$U$1267,'DIAS DE INVENTARIO TAT'!F$1)</f>
        <v>0</v>
      </c>
      <c r="G1300">
        <f>+SUMIFS(inv!$D$1:$D$1267,inv!$A$1:$A$1267,$B1300,inv!$T$1:$T$1267,$A1300,inv!$U$1:$U$1267,'DIAS DE INVENTARIO TAT'!G$1)</f>
        <v>0</v>
      </c>
      <c r="H1300">
        <f>+SUMIFS(inv!$D$1:$D$1267,inv!$A$1:$A$1267,$B1300,inv!$T$1:$T$1267,$A1300,inv!$U$1:$U$1267,'DIAS DE INVENTARIO TAT'!H$1)</f>
        <v>0</v>
      </c>
      <c r="I1300">
        <f>+SUMIFS(inv!$D$1:$D$1267,inv!$A$1:$A$1267,$B1300,inv!$T$1:$T$1267,$A1300,inv!$U$1:$U$1267,'DIAS DE INVENTARIO TAT'!I$1)</f>
        <v>0</v>
      </c>
      <c r="J1300">
        <f>+SUMIFS(inv!$D$1:$D$1267,inv!$A$1:$A$1267,$B1300,inv!$T$1:$T$1267,$A1300,inv!$U$1:$U$1267,'DIAS DE INVENTARIO TAT'!J$1)</f>
        <v>0</v>
      </c>
      <c r="K1300">
        <f>+SUMIFS(inv!$D$1:$D$1267,inv!$A$1:$A$1267,$B1300,inv!$T$1:$T$1267,$A1300,inv!$U$1:$U$1267,'DIAS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+SUMIFS(inv!$D$1:$D$1267,inv!$A$1:$A$1267,$B1301,inv!$T$1:$T$1267,$A1301,inv!$U$1:$U$1267,'DIAS DE INVENTARIO TAT'!E$1)</f>
        <v>0</v>
      </c>
      <c r="F1301">
        <f>+SUMIFS(inv!$D$1:$D$1267,inv!$A$1:$A$1267,$B1301,inv!$T$1:$T$1267,$A1301,inv!$U$1:$U$1267,'DIAS DE INVENTARIO TAT'!F$1)</f>
        <v>0</v>
      </c>
      <c r="G1301">
        <f>+SUMIFS(inv!$D$1:$D$1267,inv!$A$1:$A$1267,$B1301,inv!$T$1:$T$1267,$A1301,inv!$U$1:$U$1267,'DIAS DE INVENTARIO TAT'!G$1)</f>
        <v>0</v>
      </c>
      <c r="H1301">
        <f>+SUMIFS(inv!$D$1:$D$1267,inv!$A$1:$A$1267,$B1301,inv!$T$1:$T$1267,$A1301,inv!$U$1:$U$1267,'DIAS DE INVENTARIO TAT'!H$1)</f>
        <v>0</v>
      </c>
      <c r="I1301">
        <f>+SUMIFS(inv!$D$1:$D$1267,inv!$A$1:$A$1267,$B1301,inv!$T$1:$T$1267,$A1301,inv!$U$1:$U$1267,'DIAS DE INVENTARIO TAT'!I$1)</f>
        <v>0</v>
      </c>
      <c r="J1301">
        <f>+SUMIFS(inv!$D$1:$D$1267,inv!$A$1:$A$1267,$B1301,inv!$T$1:$T$1267,$A1301,inv!$U$1:$U$1267,'DIAS DE INVENTARIO TAT'!J$1)</f>
        <v>0</v>
      </c>
      <c r="K1301">
        <f>+SUMIFS(inv!$D$1:$D$1267,inv!$A$1:$A$1267,$B1301,inv!$T$1:$T$1267,$A1301,inv!$U$1:$U$1267,'DIAS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+SUMIFS(inv!$D$1:$D$1267,inv!$A$1:$A$1267,$B1302,inv!$T$1:$T$1267,$A1302,inv!$U$1:$U$1267,'DIAS DE INVENTARIO TAT'!E$1)</f>
        <v>0</v>
      </c>
      <c r="F1302">
        <f>+SUMIFS(inv!$D$1:$D$1267,inv!$A$1:$A$1267,$B1302,inv!$T$1:$T$1267,$A1302,inv!$U$1:$U$1267,'DIAS DE INVENTARIO TAT'!F$1)</f>
        <v>0</v>
      </c>
      <c r="G1302">
        <f>+SUMIFS(inv!$D$1:$D$1267,inv!$A$1:$A$1267,$B1302,inv!$T$1:$T$1267,$A1302,inv!$U$1:$U$1267,'DIAS DE INVENTARIO TAT'!G$1)</f>
        <v>0</v>
      </c>
      <c r="H1302">
        <f>+SUMIFS(inv!$D$1:$D$1267,inv!$A$1:$A$1267,$B1302,inv!$T$1:$T$1267,$A1302,inv!$U$1:$U$1267,'DIAS DE INVENTARIO TAT'!H$1)</f>
        <v>0</v>
      </c>
      <c r="I1302">
        <f>+SUMIFS(inv!$D$1:$D$1267,inv!$A$1:$A$1267,$B1302,inv!$T$1:$T$1267,$A1302,inv!$U$1:$U$1267,'DIAS DE INVENTARIO TAT'!I$1)</f>
        <v>0</v>
      </c>
      <c r="J1302">
        <f>+SUMIFS(inv!$D$1:$D$1267,inv!$A$1:$A$1267,$B1302,inv!$T$1:$T$1267,$A1302,inv!$U$1:$U$1267,'DIAS DE INVENTARIO TAT'!J$1)</f>
        <v>0</v>
      </c>
      <c r="K1302">
        <f>+SUMIFS(inv!$D$1:$D$1267,inv!$A$1:$A$1267,$B1302,inv!$T$1:$T$1267,$A1302,inv!$U$1:$U$1267,'DIAS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+SUMIFS(inv!$D$1:$D$1267,inv!$A$1:$A$1267,$B1303,inv!$T$1:$T$1267,$A1303,inv!$U$1:$U$1267,'DIAS DE INVENTARIO TAT'!E$1)</f>
        <v>0</v>
      </c>
      <c r="F1303">
        <f>+SUMIFS(inv!$D$1:$D$1267,inv!$A$1:$A$1267,$B1303,inv!$T$1:$T$1267,$A1303,inv!$U$1:$U$1267,'DIAS DE INVENTARIO TAT'!F$1)</f>
        <v>0</v>
      </c>
      <c r="G1303">
        <f>+SUMIFS(inv!$D$1:$D$1267,inv!$A$1:$A$1267,$B1303,inv!$T$1:$T$1267,$A1303,inv!$U$1:$U$1267,'DIAS DE INVENTARIO TAT'!G$1)</f>
        <v>0</v>
      </c>
      <c r="H1303">
        <f>+SUMIFS(inv!$D$1:$D$1267,inv!$A$1:$A$1267,$B1303,inv!$T$1:$T$1267,$A1303,inv!$U$1:$U$1267,'DIAS DE INVENTARIO TAT'!H$1)</f>
        <v>0</v>
      </c>
      <c r="I1303">
        <f>+SUMIFS(inv!$D$1:$D$1267,inv!$A$1:$A$1267,$B1303,inv!$T$1:$T$1267,$A1303,inv!$U$1:$U$1267,'DIAS DE INVENTARIO TAT'!I$1)</f>
        <v>0</v>
      </c>
      <c r="J1303">
        <f>+SUMIFS(inv!$D$1:$D$1267,inv!$A$1:$A$1267,$B1303,inv!$T$1:$T$1267,$A1303,inv!$U$1:$U$1267,'DIAS DE INVENTARIO TAT'!J$1)</f>
        <v>0</v>
      </c>
      <c r="K1303">
        <f>+SUMIFS(inv!$D$1:$D$1267,inv!$A$1:$A$1267,$B1303,inv!$T$1:$T$1267,$A1303,inv!$U$1:$U$1267,'DIAS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+SUMIFS(inv!$D$1:$D$1267,inv!$A$1:$A$1267,$B1304,inv!$T$1:$T$1267,$A1304,inv!$U$1:$U$1267,'DIAS DE INVENTARIO TAT'!E$1)</f>
        <v>0</v>
      </c>
      <c r="F1304">
        <f>+SUMIFS(inv!$D$1:$D$1267,inv!$A$1:$A$1267,$B1304,inv!$T$1:$T$1267,$A1304,inv!$U$1:$U$1267,'DIAS DE INVENTARIO TAT'!F$1)</f>
        <v>0</v>
      </c>
      <c r="G1304">
        <f>+SUMIFS(inv!$D$1:$D$1267,inv!$A$1:$A$1267,$B1304,inv!$T$1:$T$1267,$A1304,inv!$U$1:$U$1267,'DIAS DE INVENTARIO TAT'!G$1)</f>
        <v>0</v>
      </c>
      <c r="H1304">
        <f>+SUMIFS(inv!$D$1:$D$1267,inv!$A$1:$A$1267,$B1304,inv!$T$1:$T$1267,$A1304,inv!$U$1:$U$1267,'DIAS DE INVENTARIO TAT'!H$1)</f>
        <v>0</v>
      </c>
      <c r="I1304">
        <f>+SUMIFS(inv!$D$1:$D$1267,inv!$A$1:$A$1267,$B1304,inv!$T$1:$T$1267,$A1304,inv!$U$1:$U$1267,'DIAS DE INVENTARIO TAT'!I$1)</f>
        <v>0</v>
      </c>
      <c r="J1304">
        <f>+SUMIFS(inv!$D$1:$D$1267,inv!$A$1:$A$1267,$B1304,inv!$T$1:$T$1267,$A1304,inv!$U$1:$U$1267,'DIAS DE INVENTARIO TAT'!J$1)</f>
        <v>0</v>
      </c>
      <c r="K1304">
        <f>+SUMIFS(inv!$D$1:$D$1267,inv!$A$1:$A$1267,$B1304,inv!$T$1:$T$1267,$A1304,inv!$U$1:$U$1267,'DIAS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+SUMIFS(inv!$D$1:$D$1267,inv!$A$1:$A$1267,$B1305,inv!$T$1:$T$1267,$A1305,inv!$U$1:$U$1267,'DIAS DE INVENTARIO TAT'!E$1)</f>
        <v>0</v>
      </c>
      <c r="F1305">
        <f>+SUMIFS(inv!$D$1:$D$1267,inv!$A$1:$A$1267,$B1305,inv!$T$1:$T$1267,$A1305,inv!$U$1:$U$1267,'DIAS DE INVENTARIO TAT'!F$1)</f>
        <v>0</v>
      </c>
      <c r="G1305">
        <f>+SUMIFS(inv!$D$1:$D$1267,inv!$A$1:$A$1267,$B1305,inv!$T$1:$T$1267,$A1305,inv!$U$1:$U$1267,'DIAS DE INVENTARIO TAT'!G$1)</f>
        <v>0</v>
      </c>
      <c r="H1305">
        <f>+SUMIFS(inv!$D$1:$D$1267,inv!$A$1:$A$1267,$B1305,inv!$T$1:$T$1267,$A1305,inv!$U$1:$U$1267,'DIAS DE INVENTARIO TAT'!H$1)</f>
        <v>0</v>
      </c>
      <c r="I1305">
        <f>+SUMIFS(inv!$D$1:$D$1267,inv!$A$1:$A$1267,$B1305,inv!$T$1:$T$1267,$A1305,inv!$U$1:$U$1267,'DIAS DE INVENTARIO TAT'!I$1)</f>
        <v>0</v>
      </c>
      <c r="J1305">
        <f>+SUMIFS(inv!$D$1:$D$1267,inv!$A$1:$A$1267,$B1305,inv!$T$1:$T$1267,$A1305,inv!$U$1:$U$1267,'DIAS DE INVENTARIO TAT'!J$1)</f>
        <v>0</v>
      </c>
      <c r="K1305">
        <f>+SUMIFS(inv!$D$1:$D$1267,inv!$A$1:$A$1267,$B1305,inv!$T$1:$T$1267,$A1305,inv!$U$1:$U$1267,'DIAS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+SUMIFS(inv!$D$1:$D$1267,inv!$A$1:$A$1267,$B1306,inv!$T$1:$T$1267,$A1306,inv!$U$1:$U$1267,'DIAS DE INVENTARIO TAT'!E$1)</f>
        <v>0</v>
      </c>
      <c r="F1306">
        <f>+SUMIFS(inv!$D$1:$D$1267,inv!$A$1:$A$1267,$B1306,inv!$T$1:$T$1267,$A1306,inv!$U$1:$U$1267,'DIAS DE INVENTARIO TAT'!F$1)</f>
        <v>0</v>
      </c>
      <c r="G1306">
        <f>+SUMIFS(inv!$D$1:$D$1267,inv!$A$1:$A$1267,$B1306,inv!$T$1:$T$1267,$A1306,inv!$U$1:$U$1267,'DIAS DE INVENTARIO TAT'!G$1)</f>
        <v>0</v>
      </c>
      <c r="H1306">
        <f>+SUMIFS(inv!$D$1:$D$1267,inv!$A$1:$A$1267,$B1306,inv!$T$1:$T$1267,$A1306,inv!$U$1:$U$1267,'DIAS DE INVENTARIO TAT'!H$1)</f>
        <v>0</v>
      </c>
      <c r="I1306">
        <f>+SUMIFS(inv!$D$1:$D$1267,inv!$A$1:$A$1267,$B1306,inv!$T$1:$T$1267,$A1306,inv!$U$1:$U$1267,'DIAS DE INVENTARIO TAT'!I$1)</f>
        <v>0</v>
      </c>
      <c r="J1306">
        <f>+SUMIFS(inv!$D$1:$D$1267,inv!$A$1:$A$1267,$B1306,inv!$T$1:$T$1267,$A1306,inv!$U$1:$U$1267,'DIAS DE INVENTARIO TAT'!J$1)</f>
        <v>0</v>
      </c>
      <c r="K1306">
        <f>+SUMIFS(inv!$D$1:$D$1267,inv!$A$1:$A$1267,$B1306,inv!$T$1:$T$1267,$A1306,inv!$U$1:$U$1267,'DIAS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+SUMIFS(inv!$D$1:$D$1267,inv!$A$1:$A$1267,$B1307,inv!$T$1:$T$1267,$A1307,inv!$U$1:$U$1267,'DIAS DE INVENTARIO TAT'!E$1)</f>
        <v>0</v>
      </c>
      <c r="F1307">
        <f>+SUMIFS(inv!$D$1:$D$1267,inv!$A$1:$A$1267,$B1307,inv!$T$1:$T$1267,$A1307,inv!$U$1:$U$1267,'DIAS DE INVENTARIO TAT'!F$1)</f>
        <v>0</v>
      </c>
      <c r="G1307">
        <f>+SUMIFS(inv!$D$1:$D$1267,inv!$A$1:$A$1267,$B1307,inv!$T$1:$T$1267,$A1307,inv!$U$1:$U$1267,'DIAS DE INVENTARIO TAT'!G$1)</f>
        <v>0</v>
      </c>
      <c r="H1307">
        <f>+SUMIFS(inv!$D$1:$D$1267,inv!$A$1:$A$1267,$B1307,inv!$T$1:$T$1267,$A1307,inv!$U$1:$U$1267,'DIAS DE INVENTARIO TAT'!H$1)</f>
        <v>0</v>
      </c>
      <c r="I1307">
        <f>+SUMIFS(inv!$D$1:$D$1267,inv!$A$1:$A$1267,$B1307,inv!$T$1:$T$1267,$A1307,inv!$U$1:$U$1267,'DIAS DE INVENTARIO TAT'!I$1)</f>
        <v>0</v>
      </c>
      <c r="J1307">
        <f>+SUMIFS(inv!$D$1:$D$1267,inv!$A$1:$A$1267,$B1307,inv!$T$1:$T$1267,$A1307,inv!$U$1:$U$1267,'DIAS DE INVENTARIO TAT'!J$1)</f>
        <v>0</v>
      </c>
      <c r="K1307">
        <f>+SUMIFS(inv!$D$1:$D$1267,inv!$A$1:$A$1267,$B1307,inv!$T$1:$T$1267,$A1307,inv!$U$1:$U$1267,'DIAS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+SUMIFS(inv!$D$1:$D$1267,inv!$A$1:$A$1267,$B1308,inv!$T$1:$T$1267,$A1308,inv!$U$1:$U$1267,'DIAS DE INVENTARIO TAT'!E$1)</f>
        <v>0</v>
      </c>
      <c r="F1308">
        <f>+SUMIFS(inv!$D$1:$D$1267,inv!$A$1:$A$1267,$B1308,inv!$T$1:$T$1267,$A1308,inv!$U$1:$U$1267,'DIAS DE INVENTARIO TAT'!F$1)</f>
        <v>0</v>
      </c>
      <c r="G1308">
        <f>+SUMIFS(inv!$D$1:$D$1267,inv!$A$1:$A$1267,$B1308,inv!$T$1:$T$1267,$A1308,inv!$U$1:$U$1267,'DIAS DE INVENTARIO TAT'!G$1)</f>
        <v>0</v>
      </c>
      <c r="H1308">
        <f>+SUMIFS(inv!$D$1:$D$1267,inv!$A$1:$A$1267,$B1308,inv!$T$1:$T$1267,$A1308,inv!$U$1:$U$1267,'DIAS DE INVENTARIO TAT'!H$1)</f>
        <v>0</v>
      </c>
      <c r="I1308">
        <f>+SUMIFS(inv!$D$1:$D$1267,inv!$A$1:$A$1267,$B1308,inv!$T$1:$T$1267,$A1308,inv!$U$1:$U$1267,'DIAS DE INVENTARIO TAT'!I$1)</f>
        <v>0</v>
      </c>
      <c r="J1308">
        <f>+SUMIFS(inv!$D$1:$D$1267,inv!$A$1:$A$1267,$B1308,inv!$T$1:$T$1267,$A1308,inv!$U$1:$U$1267,'DIAS DE INVENTARIO TAT'!J$1)</f>
        <v>0</v>
      </c>
      <c r="K1308">
        <f>+SUMIFS(inv!$D$1:$D$1267,inv!$A$1:$A$1267,$B1308,inv!$T$1:$T$1267,$A1308,inv!$U$1:$U$1267,'DIAS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+SUMIFS(inv!$D$1:$D$1267,inv!$A$1:$A$1267,$B1309,inv!$T$1:$T$1267,$A1309,inv!$U$1:$U$1267,'DIAS DE INVENTARIO TAT'!E$1)</f>
        <v>0</v>
      </c>
      <c r="F1309">
        <f>+SUMIFS(inv!$D$1:$D$1267,inv!$A$1:$A$1267,$B1309,inv!$T$1:$T$1267,$A1309,inv!$U$1:$U$1267,'DIAS DE INVENTARIO TAT'!F$1)</f>
        <v>0</v>
      </c>
      <c r="G1309">
        <f>+SUMIFS(inv!$D$1:$D$1267,inv!$A$1:$A$1267,$B1309,inv!$T$1:$T$1267,$A1309,inv!$U$1:$U$1267,'DIAS DE INVENTARIO TAT'!G$1)</f>
        <v>0</v>
      </c>
      <c r="H1309">
        <f>+SUMIFS(inv!$D$1:$D$1267,inv!$A$1:$A$1267,$B1309,inv!$T$1:$T$1267,$A1309,inv!$U$1:$U$1267,'DIAS DE INVENTARIO TAT'!H$1)</f>
        <v>0</v>
      </c>
      <c r="I1309">
        <f>+SUMIFS(inv!$D$1:$D$1267,inv!$A$1:$A$1267,$B1309,inv!$T$1:$T$1267,$A1309,inv!$U$1:$U$1267,'DIAS DE INVENTARIO TAT'!I$1)</f>
        <v>0</v>
      </c>
      <c r="J1309">
        <f>+SUMIFS(inv!$D$1:$D$1267,inv!$A$1:$A$1267,$B1309,inv!$T$1:$T$1267,$A1309,inv!$U$1:$U$1267,'DIAS DE INVENTARIO TAT'!J$1)</f>
        <v>0</v>
      </c>
      <c r="K1309">
        <f>+SUMIFS(inv!$D$1:$D$1267,inv!$A$1:$A$1267,$B1309,inv!$T$1:$T$1267,$A1309,inv!$U$1:$U$1267,'DIAS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+SUMIFS(inv!$D$1:$D$1267,inv!$A$1:$A$1267,$B1310,inv!$T$1:$T$1267,$A1310,inv!$U$1:$U$1267,'DIAS DE INVENTARIO TAT'!E$1)</f>
        <v>0</v>
      </c>
      <c r="F1310">
        <f>+SUMIFS(inv!$D$1:$D$1267,inv!$A$1:$A$1267,$B1310,inv!$T$1:$T$1267,$A1310,inv!$U$1:$U$1267,'DIAS DE INVENTARIO TAT'!F$1)</f>
        <v>0</v>
      </c>
      <c r="G1310">
        <f>+SUMIFS(inv!$D$1:$D$1267,inv!$A$1:$A$1267,$B1310,inv!$T$1:$T$1267,$A1310,inv!$U$1:$U$1267,'DIAS DE INVENTARIO TAT'!G$1)</f>
        <v>0</v>
      </c>
      <c r="H1310">
        <f>+SUMIFS(inv!$D$1:$D$1267,inv!$A$1:$A$1267,$B1310,inv!$T$1:$T$1267,$A1310,inv!$U$1:$U$1267,'DIAS DE INVENTARIO TAT'!H$1)</f>
        <v>0</v>
      </c>
      <c r="I1310">
        <f>+SUMIFS(inv!$D$1:$D$1267,inv!$A$1:$A$1267,$B1310,inv!$T$1:$T$1267,$A1310,inv!$U$1:$U$1267,'DIAS DE INVENTARIO TAT'!I$1)</f>
        <v>0</v>
      </c>
      <c r="J1310">
        <f>+SUMIFS(inv!$D$1:$D$1267,inv!$A$1:$A$1267,$B1310,inv!$T$1:$T$1267,$A1310,inv!$U$1:$U$1267,'DIAS DE INVENTARIO TAT'!J$1)</f>
        <v>0</v>
      </c>
      <c r="K1310">
        <f>+SUMIFS(inv!$D$1:$D$1267,inv!$A$1:$A$1267,$B1310,inv!$T$1:$T$1267,$A1310,inv!$U$1:$U$1267,'DIAS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+SUMIFS(inv!$D$1:$D$1267,inv!$A$1:$A$1267,$B1311,inv!$T$1:$T$1267,$A1311,inv!$U$1:$U$1267,'DIAS DE INVENTARIO TAT'!E$1)</f>
        <v>0</v>
      </c>
      <c r="F1311">
        <f>+SUMIFS(inv!$D$1:$D$1267,inv!$A$1:$A$1267,$B1311,inv!$T$1:$T$1267,$A1311,inv!$U$1:$U$1267,'DIAS DE INVENTARIO TAT'!F$1)</f>
        <v>0</v>
      </c>
      <c r="G1311">
        <f>+SUMIFS(inv!$D$1:$D$1267,inv!$A$1:$A$1267,$B1311,inv!$T$1:$T$1267,$A1311,inv!$U$1:$U$1267,'DIAS DE INVENTARIO TAT'!G$1)</f>
        <v>0</v>
      </c>
      <c r="H1311">
        <f>+SUMIFS(inv!$D$1:$D$1267,inv!$A$1:$A$1267,$B1311,inv!$T$1:$T$1267,$A1311,inv!$U$1:$U$1267,'DIAS DE INVENTARIO TAT'!H$1)</f>
        <v>0</v>
      </c>
      <c r="I1311">
        <f>+SUMIFS(inv!$D$1:$D$1267,inv!$A$1:$A$1267,$B1311,inv!$T$1:$T$1267,$A1311,inv!$U$1:$U$1267,'DIAS DE INVENTARIO TAT'!I$1)</f>
        <v>0</v>
      </c>
      <c r="J1311">
        <f>+SUMIFS(inv!$D$1:$D$1267,inv!$A$1:$A$1267,$B1311,inv!$T$1:$T$1267,$A1311,inv!$U$1:$U$1267,'DIAS DE INVENTARIO TAT'!J$1)</f>
        <v>0</v>
      </c>
      <c r="K1311">
        <f>+SUMIFS(inv!$D$1:$D$1267,inv!$A$1:$A$1267,$B1311,inv!$T$1:$T$1267,$A1311,inv!$U$1:$U$1267,'DIAS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+SUMIFS(inv!$D$1:$D$1267,inv!$A$1:$A$1267,$B1312,inv!$T$1:$T$1267,$A1312,inv!$U$1:$U$1267,'DIAS DE INVENTARIO TAT'!E$1)</f>
        <v>0</v>
      </c>
      <c r="F1312">
        <f>+SUMIFS(inv!$D$1:$D$1267,inv!$A$1:$A$1267,$B1312,inv!$T$1:$T$1267,$A1312,inv!$U$1:$U$1267,'DIAS DE INVENTARIO TAT'!F$1)</f>
        <v>0</v>
      </c>
      <c r="G1312">
        <f>+SUMIFS(inv!$D$1:$D$1267,inv!$A$1:$A$1267,$B1312,inv!$T$1:$T$1267,$A1312,inv!$U$1:$U$1267,'DIAS DE INVENTARIO TAT'!G$1)</f>
        <v>0</v>
      </c>
      <c r="H1312">
        <f>+SUMIFS(inv!$D$1:$D$1267,inv!$A$1:$A$1267,$B1312,inv!$T$1:$T$1267,$A1312,inv!$U$1:$U$1267,'DIAS DE INVENTARIO TAT'!H$1)</f>
        <v>0</v>
      </c>
      <c r="I1312">
        <f>+SUMIFS(inv!$D$1:$D$1267,inv!$A$1:$A$1267,$B1312,inv!$T$1:$T$1267,$A1312,inv!$U$1:$U$1267,'DIAS DE INVENTARIO TAT'!I$1)</f>
        <v>0</v>
      </c>
      <c r="J1312">
        <f>+SUMIFS(inv!$D$1:$D$1267,inv!$A$1:$A$1267,$B1312,inv!$T$1:$T$1267,$A1312,inv!$U$1:$U$1267,'DIAS DE INVENTARIO TAT'!J$1)</f>
        <v>0</v>
      </c>
      <c r="K1312">
        <f>+SUMIFS(inv!$D$1:$D$1267,inv!$A$1:$A$1267,$B1312,inv!$T$1:$T$1267,$A1312,inv!$U$1:$U$1267,'DIAS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+SUMIFS(inv!$D$1:$D$1267,inv!$A$1:$A$1267,$B1313,inv!$T$1:$T$1267,$A1313,inv!$U$1:$U$1267,'DIAS DE INVENTARIO TAT'!E$1)</f>
        <v>0</v>
      </c>
      <c r="F1313">
        <f>+SUMIFS(inv!$D$1:$D$1267,inv!$A$1:$A$1267,$B1313,inv!$T$1:$T$1267,$A1313,inv!$U$1:$U$1267,'DIAS DE INVENTARIO TAT'!F$1)</f>
        <v>0</v>
      </c>
      <c r="G1313">
        <f>+SUMIFS(inv!$D$1:$D$1267,inv!$A$1:$A$1267,$B1313,inv!$T$1:$T$1267,$A1313,inv!$U$1:$U$1267,'DIAS DE INVENTARIO TAT'!G$1)</f>
        <v>0</v>
      </c>
      <c r="H1313">
        <f>+SUMIFS(inv!$D$1:$D$1267,inv!$A$1:$A$1267,$B1313,inv!$T$1:$T$1267,$A1313,inv!$U$1:$U$1267,'DIAS DE INVENTARIO TAT'!H$1)</f>
        <v>0</v>
      </c>
      <c r="I1313">
        <f>+SUMIFS(inv!$D$1:$D$1267,inv!$A$1:$A$1267,$B1313,inv!$T$1:$T$1267,$A1313,inv!$U$1:$U$1267,'DIAS DE INVENTARIO TAT'!I$1)</f>
        <v>0</v>
      </c>
      <c r="J1313">
        <f>+SUMIFS(inv!$D$1:$D$1267,inv!$A$1:$A$1267,$B1313,inv!$T$1:$T$1267,$A1313,inv!$U$1:$U$1267,'DIAS DE INVENTARIO TAT'!J$1)</f>
        <v>0</v>
      </c>
      <c r="K1313">
        <f>+SUMIFS(inv!$D$1:$D$1267,inv!$A$1:$A$1267,$B1313,inv!$T$1:$T$1267,$A1313,inv!$U$1:$U$1267,'DIAS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+SUMIFS(inv!$D$1:$D$1267,inv!$A$1:$A$1267,$B1314,inv!$T$1:$T$1267,$A1314,inv!$U$1:$U$1267,'DIAS DE INVENTARIO TAT'!E$1)</f>
        <v>0</v>
      </c>
      <c r="F1314">
        <f>+SUMIFS(inv!$D$1:$D$1267,inv!$A$1:$A$1267,$B1314,inv!$T$1:$T$1267,$A1314,inv!$U$1:$U$1267,'DIAS DE INVENTARIO TAT'!F$1)</f>
        <v>0</v>
      </c>
      <c r="G1314">
        <f>+SUMIFS(inv!$D$1:$D$1267,inv!$A$1:$A$1267,$B1314,inv!$T$1:$T$1267,$A1314,inv!$U$1:$U$1267,'DIAS DE INVENTARIO TAT'!G$1)</f>
        <v>0</v>
      </c>
      <c r="H1314">
        <f>+SUMIFS(inv!$D$1:$D$1267,inv!$A$1:$A$1267,$B1314,inv!$T$1:$T$1267,$A1314,inv!$U$1:$U$1267,'DIAS DE INVENTARIO TAT'!H$1)</f>
        <v>0</v>
      </c>
      <c r="I1314">
        <f>+SUMIFS(inv!$D$1:$D$1267,inv!$A$1:$A$1267,$B1314,inv!$T$1:$T$1267,$A1314,inv!$U$1:$U$1267,'DIAS DE INVENTARIO TAT'!I$1)</f>
        <v>0</v>
      </c>
      <c r="J1314">
        <f>+SUMIFS(inv!$D$1:$D$1267,inv!$A$1:$A$1267,$B1314,inv!$T$1:$T$1267,$A1314,inv!$U$1:$U$1267,'DIAS DE INVENTARIO TAT'!J$1)</f>
        <v>0</v>
      </c>
      <c r="K1314">
        <f>+SUMIFS(inv!$D$1:$D$1267,inv!$A$1:$A$1267,$B1314,inv!$T$1:$T$1267,$A1314,inv!$U$1:$U$1267,'DIAS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+SUMIFS(inv!$D$1:$D$1267,inv!$A$1:$A$1267,$B1315,inv!$T$1:$T$1267,$A1315,inv!$U$1:$U$1267,'DIAS DE INVENTARIO TAT'!E$1)</f>
        <v>0</v>
      </c>
      <c r="F1315">
        <f>+SUMIFS(inv!$D$1:$D$1267,inv!$A$1:$A$1267,$B1315,inv!$T$1:$T$1267,$A1315,inv!$U$1:$U$1267,'DIAS DE INVENTARIO TAT'!F$1)</f>
        <v>0</v>
      </c>
      <c r="G1315">
        <f>+SUMIFS(inv!$D$1:$D$1267,inv!$A$1:$A$1267,$B1315,inv!$T$1:$T$1267,$A1315,inv!$U$1:$U$1267,'DIAS DE INVENTARIO TAT'!G$1)</f>
        <v>0</v>
      </c>
      <c r="H1315">
        <f>+SUMIFS(inv!$D$1:$D$1267,inv!$A$1:$A$1267,$B1315,inv!$T$1:$T$1267,$A1315,inv!$U$1:$U$1267,'DIAS DE INVENTARIO TAT'!H$1)</f>
        <v>0</v>
      </c>
      <c r="I1315">
        <f>+SUMIFS(inv!$D$1:$D$1267,inv!$A$1:$A$1267,$B1315,inv!$T$1:$T$1267,$A1315,inv!$U$1:$U$1267,'DIAS DE INVENTARIO TAT'!I$1)</f>
        <v>0</v>
      </c>
      <c r="J1315">
        <f>+SUMIFS(inv!$D$1:$D$1267,inv!$A$1:$A$1267,$B1315,inv!$T$1:$T$1267,$A1315,inv!$U$1:$U$1267,'DIAS DE INVENTARIO TAT'!J$1)</f>
        <v>0</v>
      </c>
      <c r="K1315">
        <f>+SUMIFS(inv!$D$1:$D$1267,inv!$A$1:$A$1267,$B1315,inv!$T$1:$T$1267,$A1315,inv!$U$1:$U$1267,'DIAS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+SUMIFS(inv!$D$1:$D$1267,inv!$A$1:$A$1267,$B1316,inv!$T$1:$T$1267,$A1316,inv!$U$1:$U$1267,'DIAS DE INVENTARIO TAT'!E$1)</f>
        <v>0</v>
      </c>
      <c r="F1316">
        <f>+SUMIFS(inv!$D$1:$D$1267,inv!$A$1:$A$1267,$B1316,inv!$T$1:$T$1267,$A1316,inv!$U$1:$U$1267,'DIAS DE INVENTARIO TAT'!F$1)</f>
        <v>0</v>
      </c>
      <c r="G1316">
        <f>+SUMIFS(inv!$D$1:$D$1267,inv!$A$1:$A$1267,$B1316,inv!$T$1:$T$1267,$A1316,inv!$U$1:$U$1267,'DIAS DE INVENTARIO TAT'!G$1)</f>
        <v>0</v>
      </c>
      <c r="H1316">
        <f>+SUMIFS(inv!$D$1:$D$1267,inv!$A$1:$A$1267,$B1316,inv!$T$1:$T$1267,$A1316,inv!$U$1:$U$1267,'DIAS DE INVENTARIO TAT'!H$1)</f>
        <v>0</v>
      </c>
      <c r="I1316">
        <f>+SUMIFS(inv!$D$1:$D$1267,inv!$A$1:$A$1267,$B1316,inv!$T$1:$T$1267,$A1316,inv!$U$1:$U$1267,'DIAS DE INVENTARIO TAT'!I$1)</f>
        <v>0</v>
      </c>
      <c r="J1316">
        <f>+SUMIFS(inv!$D$1:$D$1267,inv!$A$1:$A$1267,$B1316,inv!$T$1:$T$1267,$A1316,inv!$U$1:$U$1267,'DIAS DE INVENTARIO TAT'!J$1)</f>
        <v>0</v>
      </c>
      <c r="K1316">
        <f>+SUMIFS(inv!$D$1:$D$1267,inv!$A$1:$A$1267,$B1316,inv!$T$1:$T$1267,$A1316,inv!$U$1:$U$1267,'DIAS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+SUMIFS(inv!$D$1:$D$1267,inv!$A$1:$A$1267,$B1317,inv!$T$1:$T$1267,$A1317,inv!$U$1:$U$1267,'DIAS DE INVENTARIO TAT'!E$1)</f>
        <v>0</v>
      </c>
      <c r="F1317">
        <f>+SUMIFS(inv!$D$1:$D$1267,inv!$A$1:$A$1267,$B1317,inv!$T$1:$T$1267,$A1317,inv!$U$1:$U$1267,'DIAS DE INVENTARIO TAT'!F$1)</f>
        <v>0</v>
      </c>
      <c r="G1317">
        <f>+SUMIFS(inv!$D$1:$D$1267,inv!$A$1:$A$1267,$B1317,inv!$T$1:$T$1267,$A1317,inv!$U$1:$U$1267,'DIAS DE INVENTARIO TAT'!G$1)</f>
        <v>0</v>
      </c>
      <c r="H1317">
        <f>+SUMIFS(inv!$D$1:$D$1267,inv!$A$1:$A$1267,$B1317,inv!$T$1:$T$1267,$A1317,inv!$U$1:$U$1267,'DIAS DE INVENTARIO TAT'!H$1)</f>
        <v>0</v>
      </c>
      <c r="I1317">
        <f>+SUMIFS(inv!$D$1:$D$1267,inv!$A$1:$A$1267,$B1317,inv!$T$1:$T$1267,$A1317,inv!$U$1:$U$1267,'DIAS DE INVENTARIO TAT'!I$1)</f>
        <v>0</v>
      </c>
      <c r="J1317">
        <f>+SUMIFS(inv!$D$1:$D$1267,inv!$A$1:$A$1267,$B1317,inv!$T$1:$T$1267,$A1317,inv!$U$1:$U$1267,'DIAS DE INVENTARIO TAT'!J$1)</f>
        <v>0</v>
      </c>
      <c r="K1317">
        <f>+SUMIFS(inv!$D$1:$D$1267,inv!$A$1:$A$1267,$B1317,inv!$T$1:$T$1267,$A1317,inv!$U$1:$U$1267,'DIAS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+SUMIFS(inv!$D$1:$D$1267,inv!$A$1:$A$1267,$B1318,inv!$T$1:$T$1267,$A1318,inv!$U$1:$U$1267,'DIAS DE INVENTARIO TAT'!E$1)</f>
        <v>0</v>
      </c>
      <c r="F1318">
        <f>+SUMIFS(inv!$D$1:$D$1267,inv!$A$1:$A$1267,$B1318,inv!$T$1:$T$1267,$A1318,inv!$U$1:$U$1267,'DIAS DE INVENTARIO TAT'!F$1)</f>
        <v>0</v>
      </c>
      <c r="G1318">
        <f>+SUMIFS(inv!$D$1:$D$1267,inv!$A$1:$A$1267,$B1318,inv!$T$1:$T$1267,$A1318,inv!$U$1:$U$1267,'DIAS DE INVENTARIO TAT'!G$1)</f>
        <v>0</v>
      </c>
      <c r="H1318">
        <f>+SUMIFS(inv!$D$1:$D$1267,inv!$A$1:$A$1267,$B1318,inv!$T$1:$T$1267,$A1318,inv!$U$1:$U$1267,'DIAS DE INVENTARIO TAT'!H$1)</f>
        <v>0</v>
      </c>
      <c r="I1318">
        <f>+SUMIFS(inv!$D$1:$D$1267,inv!$A$1:$A$1267,$B1318,inv!$T$1:$T$1267,$A1318,inv!$U$1:$U$1267,'DIAS DE INVENTARIO TAT'!I$1)</f>
        <v>0</v>
      </c>
      <c r="J1318">
        <f>+SUMIFS(inv!$D$1:$D$1267,inv!$A$1:$A$1267,$B1318,inv!$T$1:$T$1267,$A1318,inv!$U$1:$U$1267,'DIAS DE INVENTARIO TAT'!J$1)</f>
        <v>0</v>
      </c>
      <c r="K1318">
        <f>+SUMIFS(inv!$D$1:$D$1267,inv!$A$1:$A$1267,$B1318,inv!$T$1:$T$1267,$A1318,inv!$U$1:$U$1267,'DIAS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+SUMIFS(inv!$D$1:$D$1267,inv!$A$1:$A$1267,$B1319,inv!$T$1:$T$1267,$A1319,inv!$U$1:$U$1267,'DIAS DE INVENTARIO TAT'!E$1)</f>
        <v>0</v>
      </c>
      <c r="F1319">
        <f>+SUMIFS(inv!$D$1:$D$1267,inv!$A$1:$A$1267,$B1319,inv!$T$1:$T$1267,$A1319,inv!$U$1:$U$1267,'DIAS DE INVENTARIO TAT'!F$1)</f>
        <v>0</v>
      </c>
      <c r="G1319">
        <f>+SUMIFS(inv!$D$1:$D$1267,inv!$A$1:$A$1267,$B1319,inv!$T$1:$T$1267,$A1319,inv!$U$1:$U$1267,'DIAS DE INVENTARIO TAT'!G$1)</f>
        <v>0</v>
      </c>
      <c r="H1319">
        <f>+SUMIFS(inv!$D$1:$D$1267,inv!$A$1:$A$1267,$B1319,inv!$T$1:$T$1267,$A1319,inv!$U$1:$U$1267,'DIAS DE INVENTARIO TAT'!H$1)</f>
        <v>0</v>
      </c>
      <c r="I1319">
        <f>+SUMIFS(inv!$D$1:$D$1267,inv!$A$1:$A$1267,$B1319,inv!$T$1:$T$1267,$A1319,inv!$U$1:$U$1267,'DIAS DE INVENTARIO TAT'!I$1)</f>
        <v>0</v>
      </c>
      <c r="J1319">
        <f>+SUMIFS(inv!$D$1:$D$1267,inv!$A$1:$A$1267,$B1319,inv!$T$1:$T$1267,$A1319,inv!$U$1:$U$1267,'DIAS DE INVENTARIO TAT'!J$1)</f>
        <v>0</v>
      </c>
      <c r="K1319">
        <f>+SUMIFS(inv!$D$1:$D$1267,inv!$A$1:$A$1267,$B1319,inv!$T$1:$T$1267,$A1319,inv!$U$1:$U$1267,'DIAS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+SUMIFS(inv!$D$1:$D$1267,inv!$A$1:$A$1267,$B1320,inv!$T$1:$T$1267,$A1320,inv!$U$1:$U$1267,'DIAS DE INVENTARIO TAT'!E$1)</f>
        <v>0</v>
      </c>
      <c r="F1320">
        <f>+SUMIFS(inv!$D$1:$D$1267,inv!$A$1:$A$1267,$B1320,inv!$T$1:$T$1267,$A1320,inv!$U$1:$U$1267,'DIAS DE INVENTARIO TAT'!F$1)</f>
        <v>0</v>
      </c>
      <c r="G1320">
        <f>+SUMIFS(inv!$D$1:$D$1267,inv!$A$1:$A$1267,$B1320,inv!$T$1:$T$1267,$A1320,inv!$U$1:$U$1267,'DIAS DE INVENTARIO TAT'!G$1)</f>
        <v>0</v>
      </c>
      <c r="H1320">
        <f>+SUMIFS(inv!$D$1:$D$1267,inv!$A$1:$A$1267,$B1320,inv!$T$1:$T$1267,$A1320,inv!$U$1:$U$1267,'DIAS DE INVENTARIO TAT'!H$1)</f>
        <v>0</v>
      </c>
      <c r="I1320">
        <f>+SUMIFS(inv!$D$1:$D$1267,inv!$A$1:$A$1267,$B1320,inv!$T$1:$T$1267,$A1320,inv!$U$1:$U$1267,'DIAS DE INVENTARIO TAT'!I$1)</f>
        <v>0</v>
      </c>
      <c r="J1320">
        <f>+SUMIFS(inv!$D$1:$D$1267,inv!$A$1:$A$1267,$B1320,inv!$T$1:$T$1267,$A1320,inv!$U$1:$U$1267,'DIAS DE INVENTARIO TAT'!J$1)</f>
        <v>0</v>
      </c>
      <c r="K1320">
        <f>+SUMIFS(inv!$D$1:$D$1267,inv!$A$1:$A$1267,$B1320,inv!$T$1:$T$1267,$A1320,inv!$U$1:$U$1267,'DIAS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+SUMIFS(inv!$D$1:$D$1267,inv!$A$1:$A$1267,$B1321,inv!$T$1:$T$1267,$A1321,inv!$U$1:$U$1267,'DIAS DE INVENTARIO TAT'!E$1)</f>
        <v>0</v>
      </c>
      <c r="F1321">
        <f>+SUMIFS(inv!$D$1:$D$1267,inv!$A$1:$A$1267,$B1321,inv!$T$1:$T$1267,$A1321,inv!$U$1:$U$1267,'DIAS DE INVENTARIO TAT'!F$1)</f>
        <v>0</v>
      </c>
      <c r="G1321">
        <f>+SUMIFS(inv!$D$1:$D$1267,inv!$A$1:$A$1267,$B1321,inv!$T$1:$T$1267,$A1321,inv!$U$1:$U$1267,'DIAS DE INVENTARIO TAT'!G$1)</f>
        <v>0</v>
      </c>
      <c r="H1321">
        <f>+SUMIFS(inv!$D$1:$D$1267,inv!$A$1:$A$1267,$B1321,inv!$T$1:$T$1267,$A1321,inv!$U$1:$U$1267,'DIAS DE INVENTARIO TAT'!H$1)</f>
        <v>0</v>
      </c>
      <c r="I1321">
        <f>+SUMIFS(inv!$D$1:$D$1267,inv!$A$1:$A$1267,$B1321,inv!$T$1:$T$1267,$A1321,inv!$U$1:$U$1267,'DIAS DE INVENTARIO TAT'!I$1)</f>
        <v>0</v>
      </c>
      <c r="J1321">
        <f>+SUMIFS(inv!$D$1:$D$1267,inv!$A$1:$A$1267,$B1321,inv!$T$1:$T$1267,$A1321,inv!$U$1:$U$1267,'DIAS DE INVENTARIO TAT'!J$1)</f>
        <v>0</v>
      </c>
      <c r="K1321">
        <f>+SUMIFS(inv!$D$1:$D$1267,inv!$A$1:$A$1267,$B1321,inv!$T$1:$T$1267,$A1321,inv!$U$1:$U$1267,'DIAS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+SUMIFS(inv!$D$1:$D$1267,inv!$A$1:$A$1267,$B1322,inv!$T$1:$T$1267,$A1322,inv!$U$1:$U$1267,'DIAS DE INVENTARIO TAT'!E$1)</f>
        <v>0</v>
      </c>
      <c r="F1322">
        <f>+SUMIFS(inv!$D$1:$D$1267,inv!$A$1:$A$1267,$B1322,inv!$T$1:$T$1267,$A1322,inv!$U$1:$U$1267,'DIAS DE INVENTARIO TAT'!F$1)</f>
        <v>0</v>
      </c>
      <c r="G1322">
        <f>+SUMIFS(inv!$D$1:$D$1267,inv!$A$1:$A$1267,$B1322,inv!$T$1:$T$1267,$A1322,inv!$U$1:$U$1267,'DIAS DE INVENTARIO TAT'!G$1)</f>
        <v>0</v>
      </c>
      <c r="H1322">
        <f>+SUMIFS(inv!$D$1:$D$1267,inv!$A$1:$A$1267,$B1322,inv!$T$1:$T$1267,$A1322,inv!$U$1:$U$1267,'DIAS DE INVENTARIO TAT'!H$1)</f>
        <v>0</v>
      </c>
      <c r="I1322">
        <f>+SUMIFS(inv!$D$1:$D$1267,inv!$A$1:$A$1267,$B1322,inv!$T$1:$T$1267,$A1322,inv!$U$1:$U$1267,'DIAS DE INVENTARIO TAT'!I$1)</f>
        <v>0</v>
      </c>
      <c r="J1322">
        <f>+SUMIFS(inv!$D$1:$D$1267,inv!$A$1:$A$1267,$B1322,inv!$T$1:$T$1267,$A1322,inv!$U$1:$U$1267,'DIAS DE INVENTARIO TAT'!J$1)</f>
        <v>0</v>
      </c>
      <c r="K1322">
        <f>+SUMIFS(inv!$D$1:$D$1267,inv!$A$1:$A$1267,$B1322,inv!$T$1:$T$1267,$A1322,inv!$U$1:$U$1267,'DIAS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+SUMIFS(inv!$D$1:$D$1267,inv!$A$1:$A$1267,$B1323,inv!$T$1:$T$1267,$A1323,inv!$U$1:$U$1267,'DIAS DE INVENTARIO TAT'!E$1)</f>
        <v>0</v>
      </c>
      <c r="F1323">
        <f>+SUMIFS(inv!$D$1:$D$1267,inv!$A$1:$A$1267,$B1323,inv!$T$1:$T$1267,$A1323,inv!$U$1:$U$1267,'DIAS DE INVENTARIO TAT'!F$1)</f>
        <v>0</v>
      </c>
      <c r="G1323">
        <f>+SUMIFS(inv!$D$1:$D$1267,inv!$A$1:$A$1267,$B1323,inv!$T$1:$T$1267,$A1323,inv!$U$1:$U$1267,'DIAS DE INVENTARIO TAT'!G$1)</f>
        <v>0</v>
      </c>
      <c r="H1323">
        <f>+SUMIFS(inv!$D$1:$D$1267,inv!$A$1:$A$1267,$B1323,inv!$T$1:$T$1267,$A1323,inv!$U$1:$U$1267,'DIAS DE INVENTARIO TAT'!H$1)</f>
        <v>0</v>
      </c>
      <c r="I1323">
        <f>+SUMIFS(inv!$D$1:$D$1267,inv!$A$1:$A$1267,$B1323,inv!$T$1:$T$1267,$A1323,inv!$U$1:$U$1267,'DIAS DE INVENTARIO TAT'!I$1)</f>
        <v>0</v>
      </c>
      <c r="J1323">
        <f>+SUMIFS(inv!$D$1:$D$1267,inv!$A$1:$A$1267,$B1323,inv!$T$1:$T$1267,$A1323,inv!$U$1:$U$1267,'DIAS DE INVENTARIO TAT'!J$1)</f>
        <v>0</v>
      </c>
      <c r="K1323">
        <f>+SUMIFS(inv!$D$1:$D$1267,inv!$A$1:$A$1267,$B1323,inv!$T$1:$T$1267,$A1323,inv!$U$1:$U$1267,'DIAS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+SUMIFS(inv!$D$1:$D$1267,inv!$A$1:$A$1267,$B1324,inv!$T$1:$T$1267,$A1324,inv!$U$1:$U$1267,'DIAS DE INVENTARIO TAT'!E$1)</f>
        <v>0</v>
      </c>
      <c r="F1324">
        <f>+SUMIFS(inv!$D$1:$D$1267,inv!$A$1:$A$1267,$B1324,inv!$T$1:$T$1267,$A1324,inv!$U$1:$U$1267,'DIAS DE INVENTARIO TAT'!F$1)</f>
        <v>0</v>
      </c>
      <c r="G1324">
        <f>+SUMIFS(inv!$D$1:$D$1267,inv!$A$1:$A$1267,$B1324,inv!$T$1:$T$1267,$A1324,inv!$U$1:$U$1267,'DIAS DE INVENTARIO TAT'!G$1)</f>
        <v>0</v>
      </c>
      <c r="H1324">
        <f>+SUMIFS(inv!$D$1:$D$1267,inv!$A$1:$A$1267,$B1324,inv!$T$1:$T$1267,$A1324,inv!$U$1:$U$1267,'DIAS DE INVENTARIO TAT'!H$1)</f>
        <v>0</v>
      </c>
      <c r="I1324">
        <f>+SUMIFS(inv!$D$1:$D$1267,inv!$A$1:$A$1267,$B1324,inv!$T$1:$T$1267,$A1324,inv!$U$1:$U$1267,'DIAS DE INVENTARIO TAT'!I$1)</f>
        <v>0</v>
      </c>
      <c r="J1324">
        <f>+SUMIFS(inv!$D$1:$D$1267,inv!$A$1:$A$1267,$B1324,inv!$T$1:$T$1267,$A1324,inv!$U$1:$U$1267,'DIAS DE INVENTARIO TAT'!J$1)</f>
        <v>0</v>
      </c>
      <c r="K1324">
        <f>+SUMIFS(inv!$D$1:$D$1267,inv!$A$1:$A$1267,$B1324,inv!$T$1:$T$1267,$A1324,inv!$U$1:$U$1267,'DIAS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+SUMIFS(inv!$D$1:$D$1267,inv!$A$1:$A$1267,$B1325,inv!$T$1:$T$1267,$A1325,inv!$U$1:$U$1267,'DIAS DE INVENTARIO TAT'!E$1)</f>
        <v>0</v>
      </c>
      <c r="F1325">
        <f>+SUMIFS(inv!$D$1:$D$1267,inv!$A$1:$A$1267,$B1325,inv!$T$1:$T$1267,$A1325,inv!$U$1:$U$1267,'DIAS DE INVENTARIO TAT'!F$1)</f>
        <v>0</v>
      </c>
      <c r="G1325">
        <f>+SUMIFS(inv!$D$1:$D$1267,inv!$A$1:$A$1267,$B1325,inv!$T$1:$T$1267,$A1325,inv!$U$1:$U$1267,'DIAS DE INVENTARIO TAT'!G$1)</f>
        <v>0</v>
      </c>
      <c r="H1325">
        <f>+SUMIFS(inv!$D$1:$D$1267,inv!$A$1:$A$1267,$B1325,inv!$T$1:$T$1267,$A1325,inv!$U$1:$U$1267,'DIAS DE INVENTARIO TAT'!H$1)</f>
        <v>0</v>
      </c>
      <c r="I1325">
        <f>+SUMIFS(inv!$D$1:$D$1267,inv!$A$1:$A$1267,$B1325,inv!$T$1:$T$1267,$A1325,inv!$U$1:$U$1267,'DIAS DE INVENTARIO TAT'!I$1)</f>
        <v>0</v>
      </c>
      <c r="J1325">
        <f>+SUMIFS(inv!$D$1:$D$1267,inv!$A$1:$A$1267,$B1325,inv!$T$1:$T$1267,$A1325,inv!$U$1:$U$1267,'DIAS DE INVENTARIO TAT'!J$1)</f>
        <v>0</v>
      </c>
      <c r="K1325">
        <f>+SUMIFS(inv!$D$1:$D$1267,inv!$A$1:$A$1267,$B1325,inv!$T$1:$T$1267,$A1325,inv!$U$1:$U$1267,'DIAS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+SUMIFS(inv!$D$1:$D$1267,inv!$A$1:$A$1267,$B1326,inv!$T$1:$T$1267,$A1326,inv!$U$1:$U$1267,'DIAS DE INVENTARIO TAT'!E$1)</f>
        <v>0</v>
      </c>
      <c r="F1326">
        <f>+SUMIFS(inv!$D$1:$D$1267,inv!$A$1:$A$1267,$B1326,inv!$T$1:$T$1267,$A1326,inv!$U$1:$U$1267,'DIAS DE INVENTARIO TAT'!F$1)</f>
        <v>0</v>
      </c>
      <c r="G1326">
        <f>+SUMIFS(inv!$D$1:$D$1267,inv!$A$1:$A$1267,$B1326,inv!$T$1:$T$1267,$A1326,inv!$U$1:$U$1267,'DIAS DE INVENTARIO TAT'!G$1)</f>
        <v>0</v>
      </c>
      <c r="H1326">
        <f>+SUMIFS(inv!$D$1:$D$1267,inv!$A$1:$A$1267,$B1326,inv!$T$1:$T$1267,$A1326,inv!$U$1:$U$1267,'DIAS DE INVENTARIO TAT'!H$1)</f>
        <v>0</v>
      </c>
      <c r="I1326">
        <f>+SUMIFS(inv!$D$1:$D$1267,inv!$A$1:$A$1267,$B1326,inv!$T$1:$T$1267,$A1326,inv!$U$1:$U$1267,'DIAS DE INVENTARIO TAT'!I$1)</f>
        <v>0</v>
      </c>
      <c r="J1326">
        <f>+SUMIFS(inv!$D$1:$D$1267,inv!$A$1:$A$1267,$B1326,inv!$T$1:$T$1267,$A1326,inv!$U$1:$U$1267,'DIAS DE INVENTARIO TAT'!J$1)</f>
        <v>0</v>
      </c>
      <c r="K1326">
        <f>+SUMIFS(inv!$D$1:$D$1267,inv!$A$1:$A$1267,$B1326,inv!$T$1:$T$1267,$A1326,inv!$U$1:$U$1267,'DIAS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+SUMIFS(inv!$D$1:$D$1267,inv!$A$1:$A$1267,$B1327,inv!$T$1:$T$1267,$A1327,inv!$U$1:$U$1267,'DIAS DE INVENTARIO TAT'!E$1)</f>
        <v>0</v>
      </c>
      <c r="F1327">
        <f>+SUMIFS(inv!$D$1:$D$1267,inv!$A$1:$A$1267,$B1327,inv!$T$1:$T$1267,$A1327,inv!$U$1:$U$1267,'DIAS DE INVENTARIO TAT'!F$1)</f>
        <v>0</v>
      </c>
      <c r="G1327">
        <f>+SUMIFS(inv!$D$1:$D$1267,inv!$A$1:$A$1267,$B1327,inv!$T$1:$T$1267,$A1327,inv!$U$1:$U$1267,'DIAS DE INVENTARIO TAT'!G$1)</f>
        <v>0</v>
      </c>
      <c r="H1327">
        <f>+SUMIFS(inv!$D$1:$D$1267,inv!$A$1:$A$1267,$B1327,inv!$T$1:$T$1267,$A1327,inv!$U$1:$U$1267,'DIAS DE INVENTARIO TAT'!H$1)</f>
        <v>0</v>
      </c>
      <c r="I1327">
        <f>+SUMIFS(inv!$D$1:$D$1267,inv!$A$1:$A$1267,$B1327,inv!$T$1:$T$1267,$A1327,inv!$U$1:$U$1267,'DIAS DE INVENTARIO TAT'!I$1)</f>
        <v>0</v>
      </c>
      <c r="J1327">
        <f>+SUMIFS(inv!$D$1:$D$1267,inv!$A$1:$A$1267,$B1327,inv!$T$1:$T$1267,$A1327,inv!$U$1:$U$1267,'DIAS DE INVENTARIO TAT'!J$1)</f>
        <v>0</v>
      </c>
      <c r="K1327">
        <f>+SUMIFS(inv!$D$1:$D$1267,inv!$A$1:$A$1267,$B1327,inv!$T$1:$T$1267,$A1327,inv!$U$1:$U$1267,'DIAS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+SUMIFS(inv!$D$1:$D$1267,inv!$A$1:$A$1267,$B1328,inv!$T$1:$T$1267,$A1328,inv!$U$1:$U$1267,'DIAS DE INVENTARIO TAT'!E$1)</f>
        <v>0</v>
      </c>
      <c r="F1328">
        <f>+SUMIFS(inv!$D$1:$D$1267,inv!$A$1:$A$1267,$B1328,inv!$T$1:$T$1267,$A1328,inv!$U$1:$U$1267,'DIAS DE INVENTARIO TAT'!F$1)</f>
        <v>0</v>
      </c>
      <c r="G1328">
        <f>+SUMIFS(inv!$D$1:$D$1267,inv!$A$1:$A$1267,$B1328,inv!$T$1:$T$1267,$A1328,inv!$U$1:$U$1267,'DIAS DE INVENTARIO TAT'!G$1)</f>
        <v>0</v>
      </c>
      <c r="H1328">
        <f>+SUMIFS(inv!$D$1:$D$1267,inv!$A$1:$A$1267,$B1328,inv!$T$1:$T$1267,$A1328,inv!$U$1:$U$1267,'DIAS DE INVENTARIO TAT'!H$1)</f>
        <v>0</v>
      </c>
      <c r="I1328">
        <f>+SUMIFS(inv!$D$1:$D$1267,inv!$A$1:$A$1267,$B1328,inv!$T$1:$T$1267,$A1328,inv!$U$1:$U$1267,'DIAS DE INVENTARIO TAT'!I$1)</f>
        <v>0</v>
      </c>
      <c r="J1328">
        <f>+SUMIFS(inv!$D$1:$D$1267,inv!$A$1:$A$1267,$B1328,inv!$T$1:$T$1267,$A1328,inv!$U$1:$U$1267,'DIAS DE INVENTARIO TAT'!J$1)</f>
        <v>0</v>
      </c>
      <c r="K1328">
        <f>+SUMIFS(inv!$D$1:$D$1267,inv!$A$1:$A$1267,$B1328,inv!$T$1:$T$1267,$A1328,inv!$U$1:$U$1267,'DIAS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+SUMIFS(inv!$D$1:$D$1267,inv!$A$1:$A$1267,$B1329,inv!$T$1:$T$1267,$A1329,inv!$U$1:$U$1267,'DIAS DE INVENTARIO TAT'!E$1)</f>
        <v>0</v>
      </c>
      <c r="F1329">
        <f>+SUMIFS(inv!$D$1:$D$1267,inv!$A$1:$A$1267,$B1329,inv!$T$1:$T$1267,$A1329,inv!$U$1:$U$1267,'DIAS DE INVENTARIO TAT'!F$1)</f>
        <v>0</v>
      </c>
      <c r="G1329">
        <f>+SUMIFS(inv!$D$1:$D$1267,inv!$A$1:$A$1267,$B1329,inv!$T$1:$T$1267,$A1329,inv!$U$1:$U$1267,'DIAS DE INVENTARIO TAT'!G$1)</f>
        <v>0</v>
      </c>
      <c r="H1329">
        <f>+SUMIFS(inv!$D$1:$D$1267,inv!$A$1:$A$1267,$B1329,inv!$T$1:$T$1267,$A1329,inv!$U$1:$U$1267,'DIAS DE INVENTARIO TAT'!H$1)</f>
        <v>0</v>
      </c>
      <c r="I1329">
        <f>+SUMIFS(inv!$D$1:$D$1267,inv!$A$1:$A$1267,$B1329,inv!$T$1:$T$1267,$A1329,inv!$U$1:$U$1267,'DIAS DE INVENTARIO TAT'!I$1)</f>
        <v>0</v>
      </c>
      <c r="J1329">
        <f>+SUMIFS(inv!$D$1:$D$1267,inv!$A$1:$A$1267,$B1329,inv!$T$1:$T$1267,$A1329,inv!$U$1:$U$1267,'DIAS DE INVENTARIO TAT'!J$1)</f>
        <v>0</v>
      </c>
      <c r="K1329">
        <f>+SUMIFS(inv!$D$1:$D$1267,inv!$A$1:$A$1267,$B1329,inv!$T$1:$T$1267,$A1329,inv!$U$1:$U$1267,'DIAS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+SUMIFS(inv!$D$1:$D$1267,inv!$A$1:$A$1267,$B1330,inv!$T$1:$T$1267,$A1330,inv!$U$1:$U$1267,'DIAS DE INVENTARIO TAT'!E$1)</f>
        <v>0</v>
      </c>
      <c r="F1330">
        <f>+SUMIFS(inv!$D$1:$D$1267,inv!$A$1:$A$1267,$B1330,inv!$T$1:$T$1267,$A1330,inv!$U$1:$U$1267,'DIAS DE INVENTARIO TAT'!F$1)</f>
        <v>0</v>
      </c>
      <c r="G1330">
        <f>+SUMIFS(inv!$D$1:$D$1267,inv!$A$1:$A$1267,$B1330,inv!$T$1:$T$1267,$A1330,inv!$U$1:$U$1267,'DIAS DE INVENTARIO TAT'!G$1)</f>
        <v>0</v>
      </c>
      <c r="H1330">
        <f>+SUMIFS(inv!$D$1:$D$1267,inv!$A$1:$A$1267,$B1330,inv!$T$1:$T$1267,$A1330,inv!$U$1:$U$1267,'DIAS DE INVENTARIO TAT'!H$1)</f>
        <v>0</v>
      </c>
      <c r="I1330">
        <f>+SUMIFS(inv!$D$1:$D$1267,inv!$A$1:$A$1267,$B1330,inv!$T$1:$T$1267,$A1330,inv!$U$1:$U$1267,'DIAS DE INVENTARIO TAT'!I$1)</f>
        <v>0</v>
      </c>
      <c r="J1330">
        <f>+SUMIFS(inv!$D$1:$D$1267,inv!$A$1:$A$1267,$B1330,inv!$T$1:$T$1267,$A1330,inv!$U$1:$U$1267,'DIAS DE INVENTARIO TAT'!J$1)</f>
        <v>0</v>
      </c>
      <c r="K1330">
        <f>+SUMIFS(inv!$D$1:$D$1267,inv!$A$1:$A$1267,$B1330,inv!$T$1:$T$1267,$A1330,inv!$U$1:$U$1267,'DIAS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+SUMIFS(inv!$D$1:$D$1267,inv!$A$1:$A$1267,$B1331,inv!$T$1:$T$1267,$A1331,inv!$U$1:$U$1267,'DIAS DE INVENTARIO TAT'!E$1)</f>
        <v>0</v>
      </c>
      <c r="F1331">
        <f>+SUMIFS(inv!$D$1:$D$1267,inv!$A$1:$A$1267,$B1331,inv!$T$1:$T$1267,$A1331,inv!$U$1:$U$1267,'DIAS DE INVENTARIO TAT'!F$1)</f>
        <v>0</v>
      </c>
      <c r="G1331">
        <f>+SUMIFS(inv!$D$1:$D$1267,inv!$A$1:$A$1267,$B1331,inv!$T$1:$T$1267,$A1331,inv!$U$1:$U$1267,'DIAS DE INVENTARIO TAT'!G$1)</f>
        <v>0</v>
      </c>
      <c r="H1331">
        <f>+SUMIFS(inv!$D$1:$D$1267,inv!$A$1:$A$1267,$B1331,inv!$T$1:$T$1267,$A1331,inv!$U$1:$U$1267,'DIAS DE INVENTARIO TAT'!H$1)</f>
        <v>0</v>
      </c>
      <c r="I1331">
        <f>+SUMIFS(inv!$D$1:$D$1267,inv!$A$1:$A$1267,$B1331,inv!$T$1:$T$1267,$A1331,inv!$U$1:$U$1267,'DIAS DE INVENTARIO TAT'!I$1)</f>
        <v>0</v>
      </c>
      <c r="J1331">
        <f>+SUMIFS(inv!$D$1:$D$1267,inv!$A$1:$A$1267,$B1331,inv!$T$1:$T$1267,$A1331,inv!$U$1:$U$1267,'DIAS DE INVENTARIO TAT'!J$1)</f>
        <v>0</v>
      </c>
      <c r="K1331">
        <f>+SUMIFS(inv!$D$1:$D$1267,inv!$A$1:$A$1267,$B1331,inv!$T$1:$T$1267,$A1331,inv!$U$1:$U$1267,'DIAS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+SUMIFS(inv!$D$1:$D$1267,inv!$A$1:$A$1267,$B1332,inv!$T$1:$T$1267,$A1332,inv!$U$1:$U$1267,'DIAS DE INVENTARIO TAT'!E$1)</f>
        <v>0</v>
      </c>
      <c r="F1332">
        <f>+SUMIFS(inv!$D$1:$D$1267,inv!$A$1:$A$1267,$B1332,inv!$T$1:$T$1267,$A1332,inv!$U$1:$U$1267,'DIAS DE INVENTARIO TAT'!F$1)</f>
        <v>0</v>
      </c>
      <c r="G1332">
        <f>+SUMIFS(inv!$D$1:$D$1267,inv!$A$1:$A$1267,$B1332,inv!$T$1:$T$1267,$A1332,inv!$U$1:$U$1267,'DIAS DE INVENTARIO TAT'!G$1)</f>
        <v>0</v>
      </c>
      <c r="H1332">
        <f>+SUMIFS(inv!$D$1:$D$1267,inv!$A$1:$A$1267,$B1332,inv!$T$1:$T$1267,$A1332,inv!$U$1:$U$1267,'DIAS DE INVENTARIO TAT'!H$1)</f>
        <v>0</v>
      </c>
      <c r="I1332">
        <f>+SUMIFS(inv!$D$1:$D$1267,inv!$A$1:$A$1267,$B1332,inv!$T$1:$T$1267,$A1332,inv!$U$1:$U$1267,'DIAS DE INVENTARIO TAT'!I$1)</f>
        <v>0</v>
      </c>
      <c r="J1332">
        <f>+SUMIFS(inv!$D$1:$D$1267,inv!$A$1:$A$1267,$B1332,inv!$T$1:$T$1267,$A1332,inv!$U$1:$U$1267,'DIAS DE INVENTARIO TAT'!J$1)</f>
        <v>0</v>
      </c>
      <c r="K1332">
        <f>+SUMIFS(inv!$D$1:$D$1267,inv!$A$1:$A$1267,$B1332,inv!$T$1:$T$1267,$A1332,inv!$U$1:$U$1267,'DIAS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+SUMIFS(inv!$D$1:$D$1267,inv!$A$1:$A$1267,$B1333,inv!$T$1:$T$1267,$A1333,inv!$U$1:$U$1267,'DIAS DE INVENTARIO TAT'!E$1)</f>
        <v>0</v>
      </c>
      <c r="F1333">
        <f>+SUMIFS(inv!$D$1:$D$1267,inv!$A$1:$A$1267,$B1333,inv!$T$1:$T$1267,$A1333,inv!$U$1:$U$1267,'DIAS DE INVENTARIO TAT'!F$1)</f>
        <v>0</v>
      </c>
      <c r="G1333">
        <f>+SUMIFS(inv!$D$1:$D$1267,inv!$A$1:$A$1267,$B1333,inv!$T$1:$T$1267,$A1333,inv!$U$1:$U$1267,'DIAS DE INVENTARIO TAT'!G$1)</f>
        <v>0</v>
      </c>
      <c r="H1333">
        <f>+SUMIFS(inv!$D$1:$D$1267,inv!$A$1:$A$1267,$B1333,inv!$T$1:$T$1267,$A1333,inv!$U$1:$U$1267,'DIAS DE INVENTARIO TAT'!H$1)</f>
        <v>0</v>
      </c>
      <c r="I1333">
        <f>+SUMIFS(inv!$D$1:$D$1267,inv!$A$1:$A$1267,$B1333,inv!$T$1:$T$1267,$A1333,inv!$U$1:$U$1267,'DIAS DE INVENTARIO TAT'!I$1)</f>
        <v>0</v>
      </c>
      <c r="J1333">
        <f>+SUMIFS(inv!$D$1:$D$1267,inv!$A$1:$A$1267,$B1333,inv!$T$1:$T$1267,$A1333,inv!$U$1:$U$1267,'DIAS DE INVENTARIO TAT'!J$1)</f>
        <v>0</v>
      </c>
      <c r="K1333">
        <f>+SUMIFS(inv!$D$1:$D$1267,inv!$A$1:$A$1267,$B1333,inv!$T$1:$T$1267,$A1333,inv!$U$1:$U$1267,'DIAS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+SUMIFS(inv!$D$1:$D$1267,inv!$A$1:$A$1267,$B1334,inv!$T$1:$T$1267,$A1334,inv!$U$1:$U$1267,'DIAS DE INVENTARIO TAT'!E$1)</f>
        <v>0</v>
      </c>
      <c r="F1334">
        <f>+SUMIFS(inv!$D$1:$D$1267,inv!$A$1:$A$1267,$B1334,inv!$T$1:$T$1267,$A1334,inv!$U$1:$U$1267,'DIAS DE INVENTARIO TAT'!F$1)</f>
        <v>0</v>
      </c>
      <c r="G1334">
        <f>+SUMIFS(inv!$D$1:$D$1267,inv!$A$1:$A$1267,$B1334,inv!$T$1:$T$1267,$A1334,inv!$U$1:$U$1267,'DIAS DE INVENTARIO TAT'!G$1)</f>
        <v>0</v>
      </c>
      <c r="H1334">
        <f>+SUMIFS(inv!$D$1:$D$1267,inv!$A$1:$A$1267,$B1334,inv!$T$1:$T$1267,$A1334,inv!$U$1:$U$1267,'DIAS DE INVENTARIO TAT'!H$1)</f>
        <v>0</v>
      </c>
      <c r="I1334">
        <f>+SUMIFS(inv!$D$1:$D$1267,inv!$A$1:$A$1267,$B1334,inv!$T$1:$T$1267,$A1334,inv!$U$1:$U$1267,'DIAS DE INVENTARIO TAT'!I$1)</f>
        <v>0</v>
      </c>
      <c r="J1334">
        <f>+SUMIFS(inv!$D$1:$D$1267,inv!$A$1:$A$1267,$B1334,inv!$T$1:$T$1267,$A1334,inv!$U$1:$U$1267,'DIAS DE INVENTARIO TAT'!J$1)</f>
        <v>0</v>
      </c>
      <c r="K1334">
        <f>+SUMIFS(inv!$D$1:$D$1267,inv!$A$1:$A$1267,$B1334,inv!$T$1:$T$1267,$A1334,inv!$U$1:$U$1267,'DIAS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+SUMIFS(inv!$D$1:$D$1267,inv!$A$1:$A$1267,$B1335,inv!$T$1:$T$1267,$A1335,inv!$U$1:$U$1267,'DIAS DE INVENTARIO TAT'!E$1)</f>
        <v>0</v>
      </c>
      <c r="F1335">
        <f>+SUMIFS(inv!$D$1:$D$1267,inv!$A$1:$A$1267,$B1335,inv!$T$1:$T$1267,$A1335,inv!$U$1:$U$1267,'DIAS DE INVENTARIO TAT'!F$1)</f>
        <v>0</v>
      </c>
      <c r="G1335">
        <f>+SUMIFS(inv!$D$1:$D$1267,inv!$A$1:$A$1267,$B1335,inv!$T$1:$T$1267,$A1335,inv!$U$1:$U$1267,'DIAS DE INVENTARIO TAT'!G$1)</f>
        <v>0</v>
      </c>
      <c r="H1335">
        <f>+SUMIFS(inv!$D$1:$D$1267,inv!$A$1:$A$1267,$B1335,inv!$T$1:$T$1267,$A1335,inv!$U$1:$U$1267,'DIAS DE INVENTARIO TAT'!H$1)</f>
        <v>0</v>
      </c>
      <c r="I1335">
        <f>+SUMIFS(inv!$D$1:$D$1267,inv!$A$1:$A$1267,$B1335,inv!$T$1:$T$1267,$A1335,inv!$U$1:$U$1267,'DIAS DE INVENTARIO TAT'!I$1)</f>
        <v>0</v>
      </c>
      <c r="J1335">
        <f>+SUMIFS(inv!$D$1:$D$1267,inv!$A$1:$A$1267,$B1335,inv!$T$1:$T$1267,$A1335,inv!$U$1:$U$1267,'DIAS DE INVENTARIO TAT'!J$1)</f>
        <v>0</v>
      </c>
      <c r="K1335">
        <f>+SUMIFS(inv!$D$1:$D$1267,inv!$A$1:$A$1267,$B1335,inv!$T$1:$T$1267,$A1335,inv!$U$1:$U$1267,'DIAS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+SUMIFS(inv!$D$1:$D$1267,inv!$A$1:$A$1267,$B1336,inv!$T$1:$T$1267,$A1336,inv!$U$1:$U$1267,'DIAS DE INVENTARIO TAT'!E$1)</f>
        <v>0</v>
      </c>
      <c r="F1336">
        <f>+SUMIFS(inv!$D$1:$D$1267,inv!$A$1:$A$1267,$B1336,inv!$T$1:$T$1267,$A1336,inv!$U$1:$U$1267,'DIAS DE INVENTARIO TAT'!F$1)</f>
        <v>0</v>
      </c>
      <c r="G1336">
        <f>+SUMIFS(inv!$D$1:$D$1267,inv!$A$1:$A$1267,$B1336,inv!$T$1:$T$1267,$A1336,inv!$U$1:$U$1267,'DIAS DE INVENTARIO TAT'!G$1)</f>
        <v>0</v>
      </c>
      <c r="H1336">
        <f>+SUMIFS(inv!$D$1:$D$1267,inv!$A$1:$A$1267,$B1336,inv!$T$1:$T$1267,$A1336,inv!$U$1:$U$1267,'DIAS DE INVENTARIO TAT'!H$1)</f>
        <v>0</v>
      </c>
      <c r="I1336">
        <f>+SUMIFS(inv!$D$1:$D$1267,inv!$A$1:$A$1267,$B1336,inv!$T$1:$T$1267,$A1336,inv!$U$1:$U$1267,'DIAS DE INVENTARIO TAT'!I$1)</f>
        <v>0</v>
      </c>
      <c r="J1336">
        <f>+SUMIFS(inv!$D$1:$D$1267,inv!$A$1:$A$1267,$B1336,inv!$T$1:$T$1267,$A1336,inv!$U$1:$U$1267,'DIAS DE INVENTARIO TAT'!J$1)</f>
        <v>0</v>
      </c>
      <c r="K1336">
        <f>+SUMIFS(inv!$D$1:$D$1267,inv!$A$1:$A$1267,$B1336,inv!$T$1:$T$1267,$A1336,inv!$U$1:$U$1267,'DIAS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+SUMIFS(inv!$D$1:$D$1267,inv!$A$1:$A$1267,$B1337,inv!$T$1:$T$1267,$A1337,inv!$U$1:$U$1267,'DIAS DE INVENTARIO TAT'!E$1)</f>
        <v>0</v>
      </c>
      <c r="F1337">
        <f>+SUMIFS(inv!$D$1:$D$1267,inv!$A$1:$A$1267,$B1337,inv!$T$1:$T$1267,$A1337,inv!$U$1:$U$1267,'DIAS DE INVENTARIO TAT'!F$1)</f>
        <v>0</v>
      </c>
      <c r="G1337">
        <f>+SUMIFS(inv!$D$1:$D$1267,inv!$A$1:$A$1267,$B1337,inv!$T$1:$T$1267,$A1337,inv!$U$1:$U$1267,'DIAS DE INVENTARIO TAT'!G$1)</f>
        <v>0</v>
      </c>
      <c r="H1337">
        <f>+SUMIFS(inv!$D$1:$D$1267,inv!$A$1:$A$1267,$B1337,inv!$T$1:$T$1267,$A1337,inv!$U$1:$U$1267,'DIAS DE INVENTARIO TAT'!H$1)</f>
        <v>0</v>
      </c>
      <c r="I1337">
        <f>+SUMIFS(inv!$D$1:$D$1267,inv!$A$1:$A$1267,$B1337,inv!$T$1:$T$1267,$A1337,inv!$U$1:$U$1267,'DIAS DE INVENTARIO TAT'!I$1)</f>
        <v>0</v>
      </c>
      <c r="J1337">
        <f>+SUMIFS(inv!$D$1:$D$1267,inv!$A$1:$A$1267,$B1337,inv!$T$1:$T$1267,$A1337,inv!$U$1:$U$1267,'DIAS DE INVENTARIO TAT'!J$1)</f>
        <v>0</v>
      </c>
      <c r="K1337">
        <f>+SUMIFS(inv!$D$1:$D$1267,inv!$A$1:$A$1267,$B1337,inv!$T$1:$T$1267,$A1337,inv!$U$1:$U$1267,'DIAS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+SUMIFS(inv!$D$1:$D$1267,inv!$A$1:$A$1267,$B1338,inv!$T$1:$T$1267,$A1338,inv!$U$1:$U$1267,'DIAS DE INVENTARIO TAT'!E$1)</f>
        <v>0</v>
      </c>
      <c r="F1338">
        <f>+SUMIFS(inv!$D$1:$D$1267,inv!$A$1:$A$1267,$B1338,inv!$T$1:$T$1267,$A1338,inv!$U$1:$U$1267,'DIAS DE INVENTARIO TAT'!F$1)</f>
        <v>0</v>
      </c>
      <c r="G1338">
        <f>+SUMIFS(inv!$D$1:$D$1267,inv!$A$1:$A$1267,$B1338,inv!$T$1:$T$1267,$A1338,inv!$U$1:$U$1267,'DIAS DE INVENTARIO TAT'!G$1)</f>
        <v>0</v>
      </c>
      <c r="H1338">
        <f>+SUMIFS(inv!$D$1:$D$1267,inv!$A$1:$A$1267,$B1338,inv!$T$1:$T$1267,$A1338,inv!$U$1:$U$1267,'DIAS DE INVENTARIO TAT'!H$1)</f>
        <v>0</v>
      </c>
      <c r="I1338">
        <f>+SUMIFS(inv!$D$1:$D$1267,inv!$A$1:$A$1267,$B1338,inv!$T$1:$T$1267,$A1338,inv!$U$1:$U$1267,'DIAS DE INVENTARIO TAT'!I$1)</f>
        <v>0</v>
      </c>
      <c r="J1338">
        <f>+SUMIFS(inv!$D$1:$D$1267,inv!$A$1:$A$1267,$B1338,inv!$T$1:$T$1267,$A1338,inv!$U$1:$U$1267,'DIAS DE INVENTARIO TAT'!J$1)</f>
        <v>0</v>
      </c>
      <c r="K1338">
        <f>+SUMIFS(inv!$D$1:$D$1267,inv!$A$1:$A$1267,$B1338,inv!$T$1:$T$1267,$A1338,inv!$U$1:$U$1267,'DIAS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+SUMIFS(inv!$D$1:$D$1267,inv!$A$1:$A$1267,$B1339,inv!$T$1:$T$1267,$A1339,inv!$U$1:$U$1267,'DIAS DE INVENTARIO TAT'!E$1)</f>
        <v>0</v>
      </c>
      <c r="F1339">
        <f>+SUMIFS(inv!$D$1:$D$1267,inv!$A$1:$A$1267,$B1339,inv!$T$1:$T$1267,$A1339,inv!$U$1:$U$1267,'DIAS DE INVENTARIO TAT'!F$1)</f>
        <v>0</v>
      </c>
      <c r="G1339">
        <f>+SUMIFS(inv!$D$1:$D$1267,inv!$A$1:$A$1267,$B1339,inv!$T$1:$T$1267,$A1339,inv!$U$1:$U$1267,'DIAS DE INVENTARIO TAT'!G$1)</f>
        <v>0</v>
      </c>
      <c r="H1339">
        <f>+SUMIFS(inv!$D$1:$D$1267,inv!$A$1:$A$1267,$B1339,inv!$T$1:$T$1267,$A1339,inv!$U$1:$U$1267,'DIAS DE INVENTARIO TAT'!H$1)</f>
        <v>0</v>
      </c>
      <c r="I1339">
        <f>+SUMIFS(inv!$D$1:$D$1267,inv!$A$1:$A$1267,$B1339,inv!$T$1:$T$1267,$A1339,inv!$U$1:$U$1267,'DIAS DE INVENTARIO TAT'!I$1)</f>
        <v>0</v>
      </c>
      <c r="J1339">
        <f>+SUMIFS(inv!$D$1:$D$1267,inv!$A$1:$A$1267,$B1339,inv!$T$1:$T$1267,$A1339,inv!$U$1:$U$1267,'DIAS DE INVENTARIO TAT'!J$1)</f>
        <v>0</v>
      </c>
      <c r="K1339">
        <f>+SUMIFS(inv!$D$1:$D$1267,inv!$A$1:$A$1267,$B1339,inv!$T$1:$T$1267,$A1339,inv!$U$1:$U$1267,'DIAS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+SUMIFS(inv!$D$1:$D$1267,inv!$A$1:$A$1267,$B1340,inv!$T$1:$T$1267,$A1340,inv!$U$1:$U$1267,'DIAS DE INVENTARIO TAT'!E$1)</f>
        <v>0</v>
      </c>
      <c r="F1340">
        <f>+SUMIFS(inv!$D$1:$D$1267,inv!$A$1:$A$1267,$B1340,inv!$T$1:$T$1267,$A1340,inv!$U$1:$U$1267,'DIAS DE INVENTARIO TAT'!F$1)</f>
        <v>0</v>
      </c>
      <c r="G1340">
        <f>+SUMIFS(inv!$D$1:$D$1267,inv!$A$1:$A$1267,$B1340,inv!$T$1:$T$1267,$A1340,inv!$U$1:$U$1267,'DIAS DE INVENTARIO TAT'!G$1)</f>
        <v>0</v>
      </c>
      <c r="H1340">
        <f>+SUMIFS(inv!$D$1:$D$1267,inv!$A$1:$A$1267,$B1340,inv!$T$1:$T$1267,$A1340,inv!$U$1:$U$1267,'DIAS DE INVENTARIO TAT'!H$1)</f>
        <v>0</v>
      </c>
      <c r="I1340">
        <f>+SUMIFS(inv!$D$1:$D$1267,inv!$A$1:$A$1267,$B1340,inv!$T$1:$T$1267,$A1340,inv!$U$1:$U$1267,'DIAS DE INVENTARIO TAT'!I$1)</f>
        <v>0</v>
      </c>
      <c r="J1340">
        <f>+SUMIFS(inv!$D$1:$D$1267,inv!$A$1:$A$1267,$B1340,inv!$T$1:$T$1267,$A1340,inv!$U$1:$U$1267,'DIAS DE INVENTARIO TAT'!J$1)</f>
        <v>0</v>
      </c>
      <c r="K1340">
        <f>+SUMIFS(inv!$D$1:$D$1267,inv!$A$1:$A$1267,$B1340,inv!$T$1:$T$1267,$A1340,inv!$U$1:$U$1267,'DIAS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+SUMIFS(inv!$D$1:$D$1267,inv!$A$1:$A$1267,$B1341,inv!$T$1:$T$1267,$A1341,inv!$U$1:$U$1267,'DIAS DE INVENTARIO TAT'!E$1)</f>
        <v>0</v>
      </c>
      <c r="F1341">
        <f>+SUMIFS(inv!$D$1:$D$1267,inv!$A$1:$A$1267,$B1341,inv!$T$1:$T$1267,$A1341,inv!$U$1:$U$1267,'DIAS DE INVENTARIO TAT'!F$1)</f>
        <v>0</v>
      </c>
      <c r="G1341">
        <f>+SUMIFS(inv!$D$1:$D$1267,inv!$A$1:$A$1267,$B1341,inv!$T$1:$T$1267,$A1341,inv!$U$1:$U$1267,'DIAS DE INVENTARIO TAT'!G$1)</f>
        <v>0</v>
      </c>
      <c r="H1341">
        <f>+SUMIFS(inv!$D$1:$D$1267,inv!$A$1:$A$1267,$B1341,inv!$T$1:$T$1267,$A1341,inv!$U$1:$U$1267,'DIAS DE INVENTARIO TAT'!H$1)</f>
        <v>0</v>
      </c>
      <c r="I1341">
        <f>+SUMIFS(inv!$D$1:$D$1267,inv!$A$1:$A$1267,$B1341,inv!$T$1:$T$1267,$A1341,inv!$U$1:$U$1267,'DIAS DE INVENTARIO TAT'!I$1)</f>
        <v>0</v>
      </c>
      <c r="J1341">
        <f>+SUMIFS(inv!$D$1:$D$1267,inv!$A$1:$A$1267,$B1341,inv!$T$1:$T$1267,$A1341,inv!$U$1:$U$1267,'DIAS DE INVENTARIO TAT'!J$1)</f>
        <v>0</v>
      </c>
      <c r="K1341">
        <f>+SUMIFS(inv!$D$1:$D$1267,inv!$A$1:$A$1267,$B1341,inv!$T$1:$T$1267,$A1341,inv!$U$1:$U$1267,'DIAS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+SUMIFS(inv!$D$1:$D$1267,inv!$A$1:$A$1267,$B1342,inv!$T$1:$T$1267,$A1342,inv!$U$1:$U$1267,'DIAS DE INVENTARIO TAT'!E$1)</f>
        <v>0</v>
      </c>
      <c r="F1342">
        <f>+SUMIFS(inv!$D$1:$D$1267,inv!$A$1:$A$1267,$B1342,inv!$T$1:$T$1267,$A1342,inv!$U$1:$U$1267,'DIAS DE INVENTARIO TAT'!F$1)</f>
        <v>0</v>
      </c>
      <c r="G1342">
        <f>+SUMIFS(inv!$D$1:$D$1267,inv!$A$1:$A$1267,$B1342,inv!$T$1:$T$1267,$A1342,inv!$U$1:$U$1267,'DIAS DE INVENTARIO TAT'!G$1)</f>
        <v>0</v>
      </c>
      <c r="H1342">
        <f>+SUMIFS(inv!$D$1:$D$1267,inv!$A$1:$A$1267,$B1342,inv!$T$1:$T$1267,$A1342,inv!$U$1:$U$1267,'DIAS DE INVENTARIO TAT'!H$1)</f>
        <v>0</v>
      </c>
      <c r="I1342">
        <f>+SUMIFS(inv!$D$1:$D$1267,inv!$A$1:$A$1267,$B1342,inv!$T$1:$T$1267,$A1342,inv!$U$1:$U$1267,'DIAS DE INVENTARIO TAT'!I$1)</f>
        <v>0</v>
      </c>
      <c r="J1342">
        <f>+SUMIFS(inv!$D$1:$D$1267,inv!$A$1:$A$1267,$B1342,inv!$T$1:$T$1267,$A1342,inv!$U$1:$U$1267,'DIAS DE INVENTARIO TAT'!J$1)</f>
        <v>0</v>
      </c>
      <c r="K1342">
        <f>+SUMIFS(inv!$D$1:$D$1267,inv!$A$1:$A$1267,$B1342,inv!$T$1:$T$1267,$A1342,inv!$U$1:$U$1267,'DIAS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+SUMIFS(inv!$D$1:$D$1267,inv!$A$1:$A$1267,$B1343,inv!$T$1:$T$1267,$A1343,inv!$U$1:$U$1267,'DIAS DE INVENTARIO TAT'!E$1)</f>
        <v>0</v>
      </c>
      <c r="F1343">
        <f>+SUMIFS(inv!$D$1:$D$1267,inv!$A$1:$A$1267,$B1343,inv!$T$1:$T$1267,$A1343,inv!$U$1:$U$1267,'DIAS DE INVENTARIO TAT'!F$1)</f>
        <v>0</v>
      </c>
      <c r="G1343">
        <f>+SUMIFS(inv!$D$1:$D$1267,inv!$A$1:$A$1267,$B1343,inv!$T$1:$T$1267,$A1343,inv!$U$1:$U$1267,'DIAS DE INVENTARIO TAT'!G$1)</f>
        <v>0</v>
      </c>
      <c r="H1343">
        <f>+SUMIFS(inv!$D$1:$D$1267,inv!$A$1:$A$1267,$B1343,inv!$T$1:$T$1267,$A1343,inv!$U$1:$U$1267,'DIAS DE INVENTARIO TAT'!H$1)</f>
        <v>0</v>
      </c>
      <c r="I1343">
        <f>+SUMIFS(inv!$D$1:$D$1267,inv!$A$1:$A$1267,$B1343,inv!$T$1:$T$1267,$A1343,inv!$U$1:$U$1267,'DIAS DE INVENTARIO TAT'!I$1)</f>
        <v>0</v>
      </c>
      <c r="J1343">
        <f>+SUMIFS(inv!$D$1:$D$1267,inv!$A$1:$A$1267,$B1343,inv!$T$1:$T$1267,$A1343,inv!$U$1:$U$1267,'DIAS DE INVENTARIO TAT'!J$1)</f>
        <v>0</v>
      </c>
      <c r="K1343">
        <f>+SUMIFS(inv!$D$1:$D$1267,inv!$A$1:$A$1267,$B1343,inv!$T$1:$T$1267,$A1343,inv!$U$1:$U$1267,'DIAS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+SUMIFS(inv!$D$1:$D$1267,inv!$A$1:$A$1267,$B1344,inv!$T$1:$T$1267,$A1344,inv!$U$1:$U$1267,'DIAS DE INVENTARIO TAT'!E$1)</f>
        <v>0</v>
      </c>
      <c r="F1344">
        <f>+SUMIFS(inv!$D$1:$D$1267,inv!$A$1:$A$1267,$B1344,inv!$T$1:$T$1267,$A1344,inv!$U$1:$U$1267,'DIAS DE INVENTARIO TAT'!F$1)</f>
        <v>0</v>
      </c>
      <c r="G1344">
        <f>+SUMIFS(inv!$D$1:$D$1267,inv!$A$1:$A$1267,$B1344,inv!$T$1:$T$1267,$A1344,inv!$U$1:$U$1267,'DIAS DE INVENTARIO TAT'!G$1)</f>
        <v>0</v>
      </c>
      <c r="H1344">
        <f>+SUMIFS(inv!$D$1:$D$1267,inv!$A$1:$A$1267,$B1344,inv!$T$1:$T$1267,$A1344,inv!$U$1:$U$1267,'DIAS DE INVENTARIO TAT'!H$1)</f>
        <v>0</v>
      </c>
      <c r="I1344">
        <f>+SUMIFS(inv!$D$1:$D$1267,inv!$A$1:$A$1267,$B1344,inv!$T$1:$T$1267,$A1344,inv!$U$1:$U$1267,'DIAS DE INVENTARIO TAT'!I$1)</f>
        <v>0</v>
      </c>
      <c r="J1344">
        <f>+SUMIFS(inv!$D$1:$D$1267,inv!$A$1:$A$1267,$B1344,inv!$T$1:$T$1267,$A1344,inv!$U$1:$U$1267,'DIAS DE INVENTARIO TAT'!J$1)</f>
        <v>0</v>
      </c>
      <c r="K1344">
        <f>+SUMIFS(inv!$D$1:$D$1267,inv!$A$1:$A$1267,$B1344,inv!$T$1:$T$1267,$A1344,inv!$U$1:$U$1267,'DIAS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+SUMIFS(inv!$D$1:$D$1267,inv!$A$1:$A$1267,$B1345,inv!$T$1:$T$1267,$A1345,inv!$U$1:$U$1267,'DIAS DE INVENTARIO TAT'!E$1)</f>
        <v>0</v>
      </c>
      <c r="F1345">
        <f>+SUMIFS(inv!$D$1:$D$1267,inv!$A$1:$A$1267,$B1345,inv!$T$1:$T$1267,$A1345,inv!$U$1:$U$1267,'DIAS DE INVENTARIO TAT'!F$1)</f>
        <v>0</v>
      </c>
      <c r="G1345">
        <f>+SUMIFS(inv!$D$1:$D$1267,inv!$A$1:$A$1267,$B1345,inv!$T$1:$T$1267,$A1345,inv!$U$1:$U$1267,'DIAS DE INVENTARIO TAT'!G$1)</f>
        <v>0</v>
      </c>
      <c r="H1345">
        <f>+SUMIFS(inv!$D$1:$D$1267,inv!$A$1:$A$1267,$B1345,inv!$T$1:$T$1267,$A1345,inv!$U$1:$U$1267,'DIAS DE INVENTARIO TAT'!H$1)</f>
        <v>0</v>
      </c>
      <c r="I1345">
        <f>+SUMIFS(inv!$D$1:$D$1267,inv!$A$1:$A$1267,$B1345,inv!$T$1:$T$1267,$A1345,inv!$U$1:$U$1267,'DIAS DE INVENTARIO TAT'!I$1)</f>
        <v>0</v>
      </c>
      <c r="J1345">
        <f>+SUMIFS(inv!$D$1:$D$1267,inv!$A$1:$A$1267,$B1345,inv!$T$1:$T$1267,$A1345,inv!$U$1:$U$1267,'DIAS DE INVENTARIO TAT'!J$1)</f>
        <v>0</v>
      </c>
      <c r="K1345">
        <f>+SUMIFS(inv!$D$1:$D$1267,inv!$A$1:$A$1267,$B1345,inv!$T$1:$T$1267,$A1345,inv!$U$1:$U$1267,'DIAS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+SUMIFS(inv!$D$1:$D$1267,inv!$A$1:$A$1267,$B1346,inv!$T$1:$T$1267,$A1346,inv!$U$1:$U$1267,'DIAS DE INVENTARIO TAT'!E$1)</f>
        <v>0</v>
      </c>
      <c r="F1346">
        <f>+SUMIFS(inv!$D$1:$D$1267,inv!$A$1:$A$1267,$B1346,inv!$T$1:$T$1267,$A1346,inv!$U$1:$U$1267,'DIAS DE INVENTARIO TAT'!F$1)</f>
        <v>0</v>
      </c>
      <c r="G1346">
        <f>+SUMIFS(inv!$D$1:$D$1267,inv!$A$1:$A$1267,$B1346,inv!$T$1:$T$1267,$A1346,inv!$U$1:$U$1267,'DIAS DE INVENTARIO TAT'!G$1)</f>
        <v>0</v>
      </c>
      <c r="H1346">
        <f>+SUMIFS(inv!$D$1:$D$1267,inv!$A$1:$A$1267,$B1346,inv!$T$1:$T$1267,$A1346,inv!$U$1:$U$1267,'DIAS DE INVENTARIO TAT'!H$1)</f>
        <v>0</v>
      </c>
      <c r="I1346">
        <f>+SUMIFS(inv!$D$1:$D$1267,inv!$A$1:$A$1267,$B1346,inv!$T$1:$T$1267,$A1346,inv!$U$1:$U$1267,'DIAS DE INVENTARIO TAT'!I$1)</f>
        <v>0</v>
      </c>
      <c r="J1346">
        <f>+SUMIFS(inv!$D$1:$D$1267,inv!$A$1:$A$1267,$B1346,inv!$T$1:$T$1267,$A1346,inv!$U$1:$U$1267,'DIAS DE INVENTARIO TAT'!J$1)</f>
        <v>0</v>
      </c>
      <c r="K1346">
        <f>+SUMIFS(inv!$D$1:$D$1267,inv!$A$1:$A$1267,$B1346,inv!$T$1:$T$1267,$A1346,inv!$U$1:$U$1267,'DIAS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+SUMIFS(inv!$D$1:$D$1267,inv!$A$1:$A$1267,$B1347,inv!$T$1:$T$1267,$A1347,inv!$U$1:$U$1267,'DIAS DE INVENTARIO TAT'!E$1)</f>
        <v>0</v>
      </c>
      <c r="F1347">
        <f>+SUMIFS(inv!$D$1:$D$1267,inv!$A$1:$A$1267,$B1347,inv!$T$1:$T$1267,$A1347,inv!$U$1:$U$1267,'DIAS DE INVENTARIO TAT'!F$1)</f>
        <v>0</v>
      </c>
      <c r="G1347">
        <f>+SUMIFS(inv!$D$1:$D$1267,inv!$A$1:$A$1267,$B1347,inv!$T$1:$T$1267,$A1347,inv!$U$1:$U$1267,'DIAS DE INVENTARIO TAT'!G$1)</f>
        <v>0</v>
      </c>
      <c r="H1347">
        <f>+SUMIFS(inv!$D$1:$D$1267,inv!$A$1:$A$1267,$B1347,inv!$T$1:$T$1267,$A1347,inv!$U$1:$U$1267,'DIAS DE INVENTARIO TAT'!H$1)</f>
        <v>0</v>
      </c>
      <c r="I1347">
        <f>+SUMIFS(inv!$D$1:$D$1267,inv!$A$1:$A$1267,$B1347,inv!$T$1:$T$1267,$A1347,inv!$U$1:$U$1267,'DIAS DE INVENTARIO TAT'!I$1)</f>
        <v>0</v>
      </c>
      <c r="J1347">
        <f>+SUMIFS(inv!$D$1:$D$1267,inv!$A$1:$A$1267,$B1347,inv!$T$1:$T$1267,$A1347,inv!$U$1:$U$1267,'DIAS DE INVENTARIO TAT'!J$1)</f>
        <v>0</v>
      </c>
      <c r="K1347">
        <f>+SUMIFS(inv!$D$1:$D$1267,inv!$A$1:$A$1267,$B1347,inv!$T$1:$T$1267,$A1347,inv!$U$1:$U$1267,'DIAS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+SUMIFS(inv!$D$1:$D$1267,inv!$A$1:$A$1267,$B1348,inv!$T$1:$T$1267,$A1348,inv!$U$1:$U$1267,'DIAS DE INVENTARIO TAT'!E$1)</f>
        <v>0</v>
      </c>
      <c r="F1348">
        <f>+SUMIFS(inv!$D$1:$D$1267,inv!$A$1:$A$1267,$B1348,inv!$T$1:$T$1267,$A1348,inv!$U$1:$U$1267,'DIAS DE INVENTARIO TAT'!F$1)</f>
        <v>0</v>
      </c>
      <c r="G1348">
        <f>+SUMIFS(inv!$D$1:$D$1267,inv!$A$1:$A$1267,$B1348,inv!$T$1:$T$1267,$A1348,inv!$U$1:$U$1267,'DIAS DE INVENTARIO TAT'!G$1)</f>
        <v>0</v>
      </c>
      <c r="H1348">
        <f>+SUMIFS(inv!$D$1:$D$1267,inv!$A$1:$A$1267,$B1348,inv!$T$1:$T$1267,$A1348,inv!$U$1:$U$1267,'DIAS DE INVENTARIO TAT'!H$1)</f>
        <v>0</v>
      </c>
      <c r="I1348">
        <f>+SUMIFS(inv!$D$1:$D$1267,inv!$A$1:$A$1267,$B1348,inv!$T$1:$T$1267,$A1348,inv!$U$1:$U$1267,'DIAS DE INVENTARIO TAT'!I$1)</f>
        <v>0</v>
      </c>
      <c r="J1348">
        <f>+SUMIFS(inv!$D$1:$D$1267,inv!$A$1:$A$1267,$B1348,inv!$T$1:$T$1267,$A1348,inv!$U$1:$U$1267,'DIAS DE INVENTARIO TAT'!J$1)</f>
        <v>0</v>
      </c>
      <c r="K1348">
        <f>+SUMIFS(inv!$D$1:$D$1267,inv!$A$1:$A$1267,$B1348,inv!$T$1:$T$1267,$A1348,inv!$U$1:$U$1267,'DIAS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+SUMIFS(inv!$D$1:$D$1267,inv!$A$1:$A$1267,$B1349,inv!$T$1:$T$1267,$A1349,inv!$U$1:$U$1267,'DIAS DE INVENTARIO TAT'!E$1)</f>
        <v>0</v>
      </c>
      <c r="F1349">
        <f>+SUMIFS(inv!$D$1:$D$1267,inv!$A$1:$A$1267,$B1349,inv!$T$1:$T$1267,$A1349,inv!$U$1:$U$1267,'DIAS DE INVENTARIO TAT'!F$1)</f>
        <v>0</v>
      </c>
      <c r="G1349">
        <f>+SUMIFS(inv!$D$1:$D$1267,inv!$A$1:$A$1267,$B1349,inv!$T$1:$T$1267,$A1349,inv!$U$1:$U$1267,'DIAS DE INVENTARIO TAT'!G$1)</f>
        <v>0</v>
      </c>
      <c r="H1349">
        <f>+SUMIFS(inv!$D$1:$D$1267,inv!$A$1:$A$1267,$B1349,inv!$T$1:$T$1267,$A1349,inv!$U$1:$U$1267,'DIAS DE INVENTARIO TAT'!H$1)</f>
        <v>0</v>
      </c>
      <c r="I1349">
        <f>+SUMIFS(inv!$D$1:$D$1267,inv!$A$1:$A$1267,$B1349,inv!$T$1:$T$1267,$A1349,inv!$U$1:$U$1267,'DIAS DE INVENTARIO TAT'!I$1)</f>
        <v>0</v>
      </c>
      <c r="J1349">
        <f>+SUMIFS(inv!$D$1:$D$1267,inv!$A$1:$A$1267,$B1349,inv!$T$1:$T$1267,$A1349,inv!$U$1:$U$1267,'DIAS DE INVENTARIO TAT'!J$1)</f>
        <v>0</v>
      </c>
      <c r="K1349">
        <f>+SUMIFS(inv!$D$1:$D$1267,inv!$A$1:$A$1267,$B1349,inv!$T$1:$T$1267,$A1349,inv!$U$1:$U$1267,'DIAS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+SUMIFS(inv!$D$1:$D$1267,inv!$A$1:$A$1267,$B1350,inv!$T$1:$T$1267,$A1350,inv!$U$1:$U$1267,'DIAS DE INVENTARIO TAT'!E$1)</f>
        <v>0</v>
      </c>
      <c r="F1350">
        <f>+SUMIFS(inv!$D$1:$D$1267,inv!$A$1:$A$1267,$B1350,inv!$T$1:$T$1267,$A1350,inv!$U$1:$U$1267,'DIAS DE INVENTARIO TAT'!F$1)</f>
        <v>0</v>
      </c>
      <c r="G1350">
        <f>+SUMIFS(inv!$D$1:$D$1267,inv!$A$1:$A$1267,$B1350,inv!$T$1:$T$1267,$A1350,inv!$U$1:$U$1267,'DIAS DE INVENTARIO TAT'!G$1)</f>
        <v>0</v>
      </c>
      <c r="H1350">
        <f>+SUMIFS(inv!$D$1:$D$1267,inv!$A$1:$A$1267,$B1350,inv!$T$1:$T$1267,$A1350,inv!$U$1:$U$1267,'DIAS DE INVENTARIO TAT'!H$1)</f>
        <v>0</v>
      </c>
      <c r="I1350">
        <f>+SUMIFS(inv!$D$1:$D$1267,inv!$A$1:$A$1267,$B1350,inv!$T$1:$T$1267,$A1350,inv!$U$1:$U$1267,'DIAS DE INVENTARIO TAT'!I$1)</f>
        <v>0</v>
      </c>
      <c r="J1350">
        <f>+SUMIFS(inv!$D$1:$D$1267,inv!$A$1:$A$1267,$B1350,inv!$T$1:$T$1267,$A1350,inv!$U$1:$U$1267,'DIAS DE INVENTARIO TAT'!J$1)</f>
        <v>0</v>
      </c>
      <c r="K1350">
        <f>+SUMIFS(inv!$D$1:$D$1267,inv!$A$1:$A$1267,$B1350,inv!$T$1:$T$1267,$A1350,inv!$U$1:$U$1267,'DIAS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+SUMIFS(inv!$D$1:$D$1267,inv!$A$1:$A$1267,$B1351,inv!$T$1:$T$1267,$A1351,inv!$U$1:$U$1267,'DIAS DE INVENTARIO TAT'!E$1)</f>
        <v>0</v>
      </c>
      <c r="F1351">
        <f>+SUMIFS(inv!$D$1:$D$1267,inv!$A$1:$A$1267,$B1351,inv!$T$1:$T$1267,$A1351,inv!$U$1:$U$1267,'DIAS DE INVENTARIO TAT'!F$1)</f>
        <v>0</v>
      </c>
      <c r="G1351">
        <f>+SUMIFS(inv!$D$1:$D$1267,inv!$A$1:$A$1267,$B1351,inv!$T$1:$T$1267,$A1351,inv!$U$1:$U$1267,'DIAS DE INVENTARIO TAT'!G$1)</f>
        <v>0</v>
      </c>
      <c r="H1351">
        <f>+SUMIFS(inv!$D$1:$D$1267,inv!$A$1:$A$1267,$B1351,inv!$T$1:$T$1267,$A1351,inv!$U$1:$U$1267,'DIAS DE INVENTARIO TAT'!H$1)</f>
        <v>0</v>
      </c>
      <c r="I1351">
        <f>+SUMIFS(inv!$D$1:$D$1267,inv!$A$1:$A$1267,$B1351,inv!$T$1:$T$1267,$A1351,inv!$U$1:$U$1267,'DIAS DE INVENTARIO TAT'!I$1)</f>
        <v>0</v>
      </c>
      <c r="J1351">
        <f>+SUMIFS(inv!$D$1:$D$1267,inv!$A$1:$A$1267,$B1351,inv!$T$1:$T$1267,$A1351,inv!$U$1:$U$1267,'DIAS DE INVENTARIO TAT'!J$1)</f>
        <v>0</v>
      </c>
      <c r="K1351">
        <f>+SUMIFS(inv!$D$1:$D$1267,inv!$A$1:$A$1267,$B1351,inv!$T$1:$T$1267,$A1351,inv!$U$1:$U$1267,'DIAS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+SUMIFS(inv!$D$1:$D$1267,inv!$A$1:$A$1267,$B1352,inv!$T$1:$T$1267,$A1352,inv!$U$1:$U$1267,'DIAS DE INVENTARIO TAT'!E$1)</f>
        <v>0</v>
      </c>
      <c r="F1352">
        <f>+SUMIFS(inv!$D$1:$D$1267,inv!$A$1:$A$1267,$B1352,inv!$T$1:$T$1267,$A1352,inv!$U$1:$U$1267,'DIAS DE INVENTARIO TAT'!F$1)</f>
        <v>0</v>
      </c>
      <c r="G1352">
        <f>+SUMIFS(inv!$D$1:$D$1267,inv!$A$1:$A$1267,$B1352,inv!$T$1:$T$1267,$A1352,inv!$U$1:$U$1267,'DIAS DE INVENTARIO TAT'!G$1)</f>
        <v>0</v>
      </c>
      <c r="H1352">
        <f>+SUMIFS(inv!$D$1:$D$1267,inv!$A$1:$A$1267,$B1352,inv!$T$1:$T$1267,$A1352,inv!$U$1:$U$1267,'DIAS DE INVENTARIO TAT'!H$1)</f>
        <v>0</v>
      </c>
      <c r="I1352">
        <f>+SUMIFS(inv!$D$1:$D$1267,inv!$A$1:$A$1267,$B1352,inv!$T$1:$T$1267,$A1352,inv!$U$1:$U$1267,'DIAS DE INVENTARIO TAT'!I$1)</f>
        <v>0</v>
      </c>
      <c r="J1352">
        <f>+SUMIFS(inv!$D$1:$D$1267,inv!$A$1:$A$1267,$B1352,inv!$T$1:$T$1267,$A1352,inv!$U$1:$U$1267,'DIAS DE INVENTARIO TAT'!J$1)</f>
        <v>0</v>
      </c>
      <c r="K1352">
        <f>+SUMIFS(inv!$D$1:$D$1267,inv!$A$1:$A$1267,$B1352,inv!$T$1:$T$1267,$A1352,inv!$U$1:$U$1267,'DIAS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+SUMIFS(inv!$D$1:$D$1267,inv!$A$1:$A$1267,$B1353,inv!$T$1:$T$1267,$A1353,inv!$U$1:$U$1267,'DIAS DE INVENTARIO TAT'!E$1)</f>
        <v>0</v>
      </c>
      <c r="F1353">
        <f>+SUMIFS(inv!$D$1:$D$1267,inv!$A$1:$A$1267,$B1353,inv!$T$1:$T$1267,$A1353,inv!$U$1:$U$1267,'DIAS DE INVENTARIO TAT'!F$1)</f>
        <v>0</v>
      </c>
      <c r="G1353">
        <f>+SUMIFS(inv!$D$1:$D$1267,inv!$A$1:$A$1267,$B1353,inv!$T$1:$T$1267,$A1353,inv!$U$1:$U$1267,'DIAS DE INVENTARIO TAT'!G$1)</f>
        <v>0</v>
      </c>
      <c r="H1353">
        <f>+SUMIFS(inv!$D$1:$D$1267,inv!$A$1:$A$1267,$B1353,inv!$T$1:$T$1267,$A1353,inv!$U$1:$U$1267,'DIAS DE INVENTARIO TAT'!H$1)</f>
        <v>0</v>
      </c>
      <c r="I1353">
        <f>+SUMIFS(inv!$D$1:$D$1267,inv!$A$1:$A$1267,$B1353,inv!$T$1:$T$1267,$A1353,inv!$U$1:$U$1267,'DIAS DE INVENTARIO TAT'!I$1)</f>
        <v>0</v>
      </c>
      <c r="J1353">
        <f>+SUMIFS(inv!$D$1:$D$1267,inv!$A$1:$A$1267,$B1353,inv!$T$1:$T$1267,$A1353,inv!$U$1:$U$1267,'DIAS DE INVENTARIO TAT'!J$1)</f>
        <v>0</v>
      </c>
      <c r="K1353">
        <f>+SUMIFS(inv!$D$1:$D$1267,inv!$A$1:$A$1267,$B1353,inv!$T$1:$T$1267,$A1353,inv!$U$1:$U$1267,'DIAS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+SUMIFS(inv!$D$1:$D$1267,inv!$A$1:$A$1267,$B1354,inv!$T$1:$T$1267,$A1354,inv!$U$1:$U$1267,'DIAS DE INVENTARIO TAT'!E$1)</f>
        <v>0</v>
      </c>
      <c r="F1354">
        <f>+SUMIFS(inv!$D$1:$D$1267,inv!$A$1:$A$1267,$B1354,inv!$T$1:$T$1267,$A1354,inv!$U$1:$U$1267,'DIAS DE INVENTARIO TAT'!F$1)</f>
        <v>0</v>
      </c>
      <c r="G1354">
        <f>+SUMIFS(inv!$D$1:$D$1267,inv!$A$1:$A$1267,$B1354,inv!$T$1:$T$1267,$A1354,inv!$U$1:$U$1267,'DIAS DE INVENTARIO TAT'!G$1)</f>
        <v>0</v>
      </c>
      <c r="H1354">
        <f>+SUMIFS(inv!$D$1:$D$1267,inv!$A$1:$A$1267,$B1354,inv!$T$1:$T$1267,$A1354,inv!$U$1:$U$1267,'DIAS DE INVENTARIO TAT'!H$1)</f>
        <v>0</v>
      </c>
      <c r="I1354">
        <f>+SUMIFS(inv!$D$1:$D$1267,inv!$A$1:$A$1267,$B1354,inv!$T$1:$T$1267,$A1354,inv!$U$1:$U$1267,'DIAS DE INVENTARIO TAT'!I$1)</f>
        <v>0</v>
      </c>
      <c r="J1354">
        <f>+SUMIFS(inv!$D$1:$D$1267,inv!$A$1:$A$1267,$B1354,inv!$T$1:$T$1267,$A1354,inv!$U$1:$U$1267,'DIAS DE INVENTARIO TAT'!J$1)</f>
        <v>0</v>
      </c>
      <c r="K1354">
        <f>+SUMIFS(inv!$D$1:$D$1267,inv!$A$1:$A$1267,$B1354,inv!$T$1:$T$1267,$A1354,inv!$U$1:$U$1267,'DIAS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+SUMIFS(inv!$D$1:$D$1267,inv!$A$1:$A$1267,$B1355,inv!$T$1:$T$1267,$A1355,inv!$U$1:$U$1267,'DIAS DE INVENTARIO TAT'!E$1)</f>
        <v>0</v>
      </c>
      <c r="F1355">
        <f>+SUMIFS(inv!$D$1:$D$1267,inv!$A$1:$A$1267,$B1355,inv!$T$1:$T$1267,$A1355,inv!$U$1:$U$1267,'DIAS DE INVENTARIO TAT'!F$1)</f>
        <v>0</v>
      </c>
      <c r="G1355">
        <f>+SUMIFS(inv!$D$1:$D$1267,inv!$A$1:$A$1267,$B1355,inv!$T$1:$T$1267,$A1355,inv!$U$1:$U$1267,'DIAS DE INVENTARIO TAT'!G$1)</f>
        <v>0</v>
      </c>
      <c r="H1355">
        <f>+SUMIFS(inv!$D$1:$D$1267,inv!$A$1:$A$1267,$B1355,inv!$T$1:$T$1267,$A1355,inv!$U$1:$U$1267,'DIAS DE INVENTARIO TAT'!H$1)</f>
        <v>0</v>
      </c>
      <c r="I1355">
        <f>+SUMIFS(inv!$D$1:$D$1267,inv!$A$1:$A$1267,$B1355,inv!$T$1:$T$1267,$A1355,inv!$U$1:$U$1267,'DIAS DE INVENTARIO TAT'!I$1)</f>
        <v>0</v>
      </c>
      <c r="J1355">
        <f>+SUMIFS(inv!$D$1:$D$1267,inv!$A$1:$A$1267,$B1355,inv!$T$1:$T$1267,$A1355,inv!$U$1:$U$1267,'DIAS DE INVENTARIO TAT'!J$1)</f>
        <v>0</v>
      </c>
      <c r="K1355">
        <f>+SUMIFS(inv!$D$1:$D$1267,inv!$A$1:$A$1267,$B1355,inv!$T$1:$T$1267,$A1355,inv!$U$1:$U$1267,'DIAS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+SUMIFS(inv!$D$1:$D$1267,inv!$A$1:$A$1267,$B1356,inv!$T$1:$T$1267,$A1356,inv!$U$1:$U$1267,'DIAS DE INVENTARIO TAT'!E$1)</f>
        <v>0</v>
      </c>
      <c r="F1356">
        <f>+SUMIFS(inv!$D$1:$D$1267,inv!$A$1:$A$1267,$B1356,inv!$T$1:$T$1267,$A1356,inv!$U$1:$U$1267,'DIAS DE INVENTARIO TAT'!F$1)</f>
        <v>0</v>
      </c>
      <c r="G1356">
        <f>+SUMIFS(inv!$D$1:$D$1267,inv!$A$1:$A$1267,$B1356,inv!$T$1:$T$1267,$A1356,inv!$U$1:$U$1267,'DIAS DE INVENTARIO TAT'!G$1)</f>
        <v>0</v>
      </c>
      <c r="H1356">
        <f>+SUMIFS(inv!$D$1:$D$1267,inv!$A$1:$A$1267,$B1356,inv!$T$1:$T$1267,$A1356,inv!$U$1:$U$1267,'DIAS DE INVENTARIO TAT'!H$1)</f>
        <v>0</v>
      </c>
      <c r="I1356">
        <f>+SUMIFS(inv!$D$1:$D$1267,inv!$A$1:$A$1267,$B1356,inv!$T$1:$T$1267,$A1356,inv!$U$1:$U$1267,'DIAS DE INVENTARIO TAT'!I$1)</f>
        <v>0</v>
      </c>
      <c r="J1356">
        <f>+SUMIFS(inv!$D$1:$D$1267,inv!$A$1:$A$1267,$B1356,inv!$T$1:$T$1267,$A1356,inv!$U$1:$U$1267,'DIAS DE INVENTARIO TAT'!J$1)</f>
        <v>0</v>
      </c>
      <c r="K1356">
        <f>+SUMIFS(inv!$D$1:$D$1267,inv!$A$1:$A$1267,$B1356,inv!$T$1:$T$1267,$A1356,inv!$U$1:$U$1267,'DIAS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+SUMIFS(inv!$D$1:$D$1267,inv!$A$1:$A$1267,$B1357,inv!$T$1:$T$1267,$A1357,inv!$U$1:$U$1267,'DIAS DE INVENTARIO TAT'!E$1)</f>
        <v>0</v>
      </c>
      <c r="F1357">
        <f>+SUMIFS(inv!$D$1:$D$1267,inv!$A$1:$A$1267,$B1357,inv!$T$1:$T$1267,$A1357,inv!$U$1:$U$1267,'DIAS DE INVENTARIO TAT'!F$1)</f>
        <v>0</v>
      </c>
      <c r="G1357">
        <f>+SUMIFS(inv!$D$1:$D$1267,inv!$A$1:$A$1267,$B1357,inv!$T$1:$T$1267,$A1357,inv!$U$1:$U$1267,'DIAS DE INVENTARIO TAT'!G$1)</f>
        <v>0</v>
      </c>
      <c r="H1357">
        <f>+SUMIFS(inv!$D$1:$D$1267,inv!$A$1:$A$1267,$B1357,inv!$T$1:$T$1267,$A1357,inv!$U$1:$U$1267,'DIAS DE INVENTARIO TAT'!H$1)</f>
        <v>0</v>
      </c>
      <c r="I1357">
        <f>+SUMIFS(inv!$D$1:$D$1267,inv!$A$1:$A$1267,$B1357,inv!$T$1:$T$1267,$A1357,inv!$U$1:$U$1267,'DIAS DE INVENTARIO TAT'!I$1)</f>
        <v>0</v>
      </c>
      <c r="J1357">
        <f>+SUMIFS(inv!$D$1:$D$1267,inv!$A$1:$A$1267,$B1357,inv!$T$1:$T$1267,$A1357,inv!$U$1:$U$1267,'DIAS DE INVENTARIO TAT'!J$1)</f>
        <v>0</v>
      </c>
      <c r="K1357">
        <f>+SUMIFS(inv!$D$1:$D$1267,inv!$A$1:$A$1267,$B1357,inv!$T$1:$T$1267,$A1357,inv!$U$1:$U$1267,'DIAS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+SUMIFS(inv!$D$1:$D$1267,inv!$A$1:$A$1267,$B1358,inv!$T$1:$T$1267,$A1358,inv!$U$1:$U$1267,'DIAS DE INVENTARIO TAT'!E$1)</f>
        <v>0</v>
      </c>
      <c r="F1358">
        <f>+SUMIFS(inv!$D$1:$D$1267,inv!$A$1:$A$1267,$B1358,inv!$T$1:$T$1267,$A1358,inv!$U$1:$U$1267,'DIAS DE INVENTARIO TAT'!F$1)</f>
        <v>0</v>
      </c>
      <c r="G1358">
        <f>+SUMIFS(inv!$D$1:$D$1267,inv!$A$1:$A$1267,$B1358,inv!$T$1:$T$1267,$A1358,inv!$U$1:$U$1267,'DIAS DE INVENTARIO TAT'!G$1)</f>
        <v>0</v>
      </c>
      <c r="H1358">
        <f>+SUMIFS(inv!$D$1:$D$1267,inv!$A$1:$A$1267,$B1358,inv!$T$1:$T$1267,$A1358,inv!$U$1:$U$1267,'DIAS DE INVENTARIO TAT'!H$1)</f>
        <v>0</v>
      </c>
      <c r="I1358">
        <f>+SUMIFS(inv!$D$1:$D$1267,inv!$A$1:$A$1267,$B1358,inv!$T$1:$T$1267,$A1358,inv!$U$1:$U$1267,'DIAS DE INVENTARIO TAT'!I$1)</f>
        <v>0</v>
      </c>
      <c r="J1358">
        <f>+SUMIFS(inv!$D$1:$D$1267,inv!$A$1:$A$1267,$B1358,inv!$T$1:$T$1267,$A1358,inv!$U$1:$U$1267,'DIAS DE INVENTARIO TAT'!J$1)</f>
        <v>0</v>
      </c>
      <c r="K1358">
        <f>+SUMIFS(inv!$D$1:$D$1267,inv!$A$1:$A$1267,$B1358,inv!$T$1:$T$1267,$A1358,inv!$U$1:$U$1267,'DIAS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+SUMIFS(inv!$D$1:$D$1267,inv!$A$1:$A$1267,$B1359,inv!$T$1:$T$1267,$A1359,inv!$U$1:$U$1267,'DIAS DE INVENTARIO TAT'!E$1)</f>
        <v>0</v>
      </c>
      <c r="F1359">
        <f>+SUMIFS(inv!$D$1:$D$1267,inv!$A$1:$A$1267,$B1359,inv!$T$1:$T$1267,$A1359,inv!$U$1:$U$1267,'DIAS DE INVENTARIO TAT'!F$1)</f>
        <v>0</v>
      </c>
      <c r="G1359">
        <f>+SUMIFS(inv!$D$1:$D$1267,inv!$A$1:$A$1267,$B1359,inv!$T$1:$T$1267,$A1359,inv!$U$1:$U$1267,'DIAS DE INVENTARIO TAT'!G$1)</f>
        <v>0</v>
      </c>
      <c r="H1359">
        <f>+SUMIFS(inv!$D$1:$D$1267,inv!$A$1:$A$1267,$B1359,inv!$T$1:$T$1267,$A1359,inv!$U$1:$U$1267,'DIAS DE INVENTARIO TAT'!H$1)</f>
        <v>0</v>
      </c>
      <c r="I1359">
        <f>+SUMIFS(inv!$D$1:$D$1267,inv!$A$1:$A$1267,$B1359,inv!$T$1:$T$1267,$A1359,inv!$U$1:$U$1267,'DIAS DE INVENTARIO TAT'!I$1)</f>
        <v>0</v>
      </c>
      <c r="J1359">
        <f>+SUMIFS(inv!$D$1:$D$1267,inv!$A$1:$A$1267,$B1359,inv!$T$1:$T$1267,$A1359,inv!$U$1:$U$1267,'DIAS DE INVENTARIO TAT'!J$1)</f>
        <v>0</v>
      </c>
      <c r="K1359">
        <f>+SUMIFS(inv!$D$1:$D$1267,inv!$A$1:$A$1267,$B1359,inv!$T$1:$T$1267,$A1359,inv!$U$1:$U$1267,'DIAS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+SUMIFS(inv!$D$1:$D$1267,inv!$A$1:$A$1267,$B1360,inv!$T$1:$T$1267,$A1360,inv!$U$1:$U$1267,'DIAS DE INVENTARIO TAT'!E$1)</f>
        <v>0</v>
      </c>
      <c r="F1360">
        <f>+SUMIFS(inv!$D$1:$D$1267,inv!$A$1:$A$1267,$B1360,inv!$T$1:$T$1267,$A1360,inv!$U$1:$U$1267,'DIAS DE INVENTARIO TAT'!F$1)</f>
        <v>0</v>
      </c>
      <c r="G1360">
        <f>+SUMIFS(inv!$D$1:$D$1267,inv!$A$1:$A$1267,$B1360,inv!$T$1:$T$1267,$A1360,inv!$U$1:$U$1267,'DIAS DE INVENTARIO TAT'!G$1)</f>
        <v>0</v>
      </c>
      <c r="H1360">
        <f>+SUMIFS(inv!$D$1:$D$1267,inv!$A$1:$A$1267,$B1360,inv!$T$1:$T$1267,$A1360,inv!$U$1:$U$1267,'DIAS DE INVENTARIO TAT'!H$1)</f>
        <v>0</v>
      </c>
      <c r="I1360">
        <f>+SUMIFS(inv!$D$1:$D$1267,inv!$A$1:$A$1267,$B1360,inv!$T$1:$T$1267,$A1360,inv!$U$1:$U$1267,'DIAS DE INVENTARIO TAT'!I$1)</f>
        <v>0</v>
      </c>
      <c r="J1360">
        <f>+SUMIFS(inv!$D$1:$D$1267,inv!$A$1:$A$1267,$B1360,inv!$T$1:$T$1267,$A1360,inv!$U$1:$U$1267,'DIAS DE INVENTARIO TAT'!J$1)</f>
        <v>0</v>
      </c>
      <c r="K1360">
        <f>+SUMIFS(inv!$D$1:$D$1267,inv!$A$1:$A$1267,$B1360,inv!$T$1:$T$1267,$A1360,inv!$U$1:$U$1267,'DIAS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+SUMIFS(inv!$D$1:$D$1267,inv!$A$1:$A$1267,$B1361,inv!$T$1:$T$1267,$A1361,inv!$U$1:$U$1267,'DIAS DE INVENTARIO TAT'!E$1)</f>
        <v>0</v>
      </c>
      <c r="F1361">
        <f>+SUMIFS(inv!$D$1:$D$1267,inv!$A$1:$A$1267,$B1361,inv!$T$1:$T$1267,$A1361,inv!$U$1:$U$1267,'DIAS DE INVENTARIO TAT'!F$1)</f>
        <v>0</v>
      </c>
      <c r="G1361">
        <f>+SUMIFS(inv!$D$1:$D$1267,inv!$A$1:$A$1267,$B1361,inv!$T$1:$T$1267,$A1361,inv!$U$1:$U$1267,'DIAS DE INVENTARIO TAT'!G$1)</f>
        <v>0</v>
      </c>
      <c r="H1361">
        <f>+SUMIFS(inv!$D$1:$D$1267,inv!$A$1:$A$1267,$B1361,inv!$T$1:$T$1267,$A1361,inv!$U$1:$U$1267,'DIAS DE INVENTARIO TAT'!H$1)</f>
        <v>0</v>
      </c>
      <c r="I1361">
        <f>+SUMIFS(inv!$D$1:$D$1267,inv!$A$1:$A$1267,$B1361,inv!$T$1:$T$1267,$A1361,inv!$U$1:$U$1267,'DIAS DE INVENTARIO TAT'!I$1)</f>
        <v>0</v>
      </c>
      <c r="J1361">
        <f>+SUMIFS(inv!$D$1:$D$1267,inv!$A$1:$A$1267,$B1361,inv!$T$1:$T$1267,$A1361,inv!$U$1:$U$1267,'DIAS DE INVENTARIO TAT'!J$1)</f>
        <v>0</v>
      </c>
      <c r="K1361">
        <f>+SUMIFS(inv!$D$1:$D$1267,inv!$A$1:$A$1267,$B1361,inv!$T$1:$T$1267,$A1361,inv!$U$1:$U$1267,'DIAS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+SUMIFS(inv!$D$1:$D$1267,inv!$A$1:$A$1267,$B1362,inv!$T$1:$T$1267,$A1362,inv!$U$1:$U$1267,'DIAS DE INVENTARIO TAT'!E$1)</f>
        <v>0</v>
      </c>
      <c r="F1362">
        <f>+SUMIFS(inv!$D$1:$D$1267,inv!$A$1:$A$1267,$B1362,inv!$T$1:$T$1267,$A1362,inv!$U$1:$U$1267,'DIAS DE INVENTARIO TAT'!F$1)</f>
        <v>0</v>
      </c>
      <c r="G1362">
        <f>+SUMIFS(inv!$D$1:$D$1267,inv!$A$1:$A$1267,$B1362,inv!$T$1:$T$1267,$A1362,inv!$U$1:$U$1267,'DIAS DE INVENTARIO TAT'!G$1)</f>
        <v>0</v>
      </c>
      <c r="H1362">
        <f>+SUMIFS(inv!$D$1:$D$1267,inv!$A$1:$A$1267,$B1362,inv!$T$1:$T$1267,$A1362,inv!$U$1:$U$1267,'DIAS DE INVENTARIO TAT'!H$1)</f>
        <v>0</v>
      </c>
      <c r="I1362">
        <f>+SUMIFS(inv!$D$1:$D$1267,inv!$A$1:$A$1267,$B1362,inv!$T$1:$T$1267,$A1362,inv!$U$1:$U$1267,'DIAS DE INVENTARIO TAT'!I$1)</f>
        <v>0</v>
      </c>
      <c r="J1362">
        <f>+SUMIFS(inv!$D$1:$D$1267,inv!$A$1:$A$1267,$B1362,inv!$T$1:$T$1267,$A1362,inv!$U$1:$U$1267,'DIAS DE INVENTARIO TAT'!J$1)</f>
        <v>0</v>
      </c>
      <c r="K1362">
        <f>+SUMIFS(inv!$D$1:$D$1267,inv!$A$1:$A$1267,$B1362,inv!$T$1:$T$1267,$A1362,inv!$U$1:$U$1267,'DIAS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+SUMIFS(inv!$D$1:$D$1267,inv!$A$1:$A$1267,$B1363,inv!$T$1:$T$1267,$A1363,inv!$U$1:$U$1267,'DIAS DE INVENTARIO TAT'!E$1)</f>
        <v>0</v>
      </c>
      <c r="F1363">
        <f>+SUMIFS(inv!$D$1:$D$1267,inv!$A$1:$A$1267,$B1363,inv!$T$1:$T$1267,$A1363,inv!$U$1:$U$1267,'DIAS DE INVENTARIO TAT'!F$1)</f>
        <v>0</v>
      </c>
      <c r="G1363">
        <f>+SUMIFS(inv!$D$1:$D$1267,inv!$A$1:$A$1267,$B1363,inv!$T$1:$T$1267,$A1363,inv!$U$1:$U$1267,'DIAS DE INVENTARIO TAT'!G$1)</f>
        <v>0</v>
      </c>
      <c r="H1363">
        <f>+SUMIFS(inv!$D$1:$D$1267,inv!$A$1:$A$1267,$B1363,inv!$T$1:$T$1267,$A1363,inv!$U$1:$U$1267,'DIAS DE INVENTARIO TAT'!H$1)</f>
        <v>0</v>
      </c>
      <c r="I1363">
        <f>+SUMIFS(inv!$D$1:$D$1267,inv!$A$1:$A$1267,$B1363,inv!$T$1:$T$1267,$A1363,inv!$U$1:$U$1267,'DIAS DE INVENTARIO TAT'!I$1)</f>
        <v>0</v>
      </c>
      <c r="J1363">
        <f>+SUMIFS(inv!$D$1:$D$1267,inv!$A$1:$A$1267,$B1363,inv!$T$1:$T$1267,$A1363,inv!$U$1:$U$1267,'DIAS DE INVENTARIO TAT'!J$1)</f>
        <v>0</v>
      </c>
      <c r="K1363">
        <f>+SUMIFS(inv!$D$1:$D$1267,inv!$A$1:$A$1267,$B1363,inv!$T$1:$T$1267,$A1363,inv!$U$1:$U$1267,'DIAS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+SUMIFS(inv!$D$1:$D$1267,inv!$A$1:$A$1267,$B1364,inv!$T$1:$T$1267,$A1364,inv!$U$1:$U$1267,'DIAS DE INVENTARIO TAT'!E$1)</f>
        <v>0</v>
      </c>
      <c r="F1364">
        <f>+SUMIFS(inv!$D$1:$D$1267,inv!$A$1:$A$1267,$B1364,inv!$T$1:$T$1267,$A1364,inv!$U$1:$U$1267,'DIAS DE INVENTARIO TAT'!F$1)</f>
        <v>0</v>
      </c>
      <c r="G1364">
        <f>+SUMIFS(inv!$D$1:$D$1267,inv!$A$1:$A$1267,$B1364,inv!$T$1:$T$1267,$A1364,inv!$U$1:$U$1267,'DIAS DE INVENTARIO TAT'!G$1)</f>
        <v>0</v>
      </c>
      <c r="H1364">
        <f>+SUMIFS(inv!$D$1:$D$1267,inv!$A$1:$A$1267,$B1364,inv!$T$1:$T$1267,$A1364,inv!$U$1:$U$1267,'DIAS DE INVENTARIO TAT'!H$1)</f>
        <v>0</v>
      </c>
      <c r="I1364">
        <f>+SUMIFS(inv!$D$1:$D$1267,inv!$A$1:$A$1267,$B1364,inv!$T$1:$T$1267,$A1364,inv!$U$1:$U$1267,'DIAS DE INVENTARIO TAT'!I$1)</f>
        <v>0</v>
      </c>
      <c r="J1364">
        <f>+SUMIFS(inv!$D$1:$D$1267,inv!$A$1:$A$1267,$B1364,inv!$T$1:$T$1267,$A1364,inv!$U$1:$U$1267,'DIAS DE INVENTARIO TAT'!J$1)</f>
        <v>0</v>
      </c>
      <c r="K1364">
        <f>+SUMIFS(inv!$D$1:$D$1267,inv!$A$1:$A$1267,$B1364,inv!$T$1:$T$1267,$A1364,inv!$U$1:$U$1267,'DIAS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+SUMIFS(inv!$D$1:$D$1267,inv!$A$1:$A$1267,$B1365,inv!$T$1:$T$1267,$A1365,inv!$U$1:$U$1267,'DIAS DE INVENTARIO TAT'!E$1)</f>
        <v>0</v>
      </c>
      <c r="F1365">
        <f>+SUMIFS(inv!$D$1:$D$1267,inv!$A$1:$A$1267,$B1365,inv!$T$1:$T$1267,$A1365,inv!$U$1:$U$1267,'DIAS DE INVENTARIO TAT'!F$1)</f>
        <v>0</v>
      </c>
      <c r="G1365">
        <f>+SUMIFS(inv!$D$1:$D$1267,inv!$A$1:$A$1267,$B1365,inv!$T$1:$T$1267,$A1365,inv!$U$1:$U$1267,'DIAS DE INVENTARIO TAT'!G$1)</f>
        <v>0</v>
      </c>
      <c r="H1365">
        <f>+SUMIFS(inv!$D$1:$D$1267,inv!$A$1:$A$1267,$B1365,inv!$T$1:$T$1267,$A1365,inv!$U$1:$U$1267,'DIAS DE INVENTARIO TAT'!H$1)</f>
        <v>0</v>
      </c>
      <c r="I1365">
        <f>+SUMIFS(inv!$D$1:$D$1267,inv!$A$1:$A$1267,$B1365,inv!$T$1:$T$1267,$A1365,inv!$U$1:$U$1267,'DIAS DE INVENTARIO TAT'!I$1)</f>
        <v>0</v>
      </c>
      <c r="J1365">
        <f>+SUMIFS(inv!$D$1:$D$1267,inv!$A$1:$A$1267,$B1365,inv!$T$1:$T$1267,$A1365,inv!$U$1:$U$1267,'DIAS DE INVENTARIO TAT'!J$1)</f>
        <v>0</v>
      </c>
      <c r="K1365">
        <f>+SUMIFS(inv!$D$1:$D$1267,inv!$A$1:$A$1267,$B1365,inv!$T$1:$T$1267,$A1365,inv!$U$1:$U$1267,'DIAS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+SUMIFS(inv!$D$1:$D$1267,inv!$A$1:$A$1267,$B1366,inv!$T$1:$T$1267,$A1366,inv!$U$1:$U$1267,'DIAS DE INVENTARIO TAT'!E$1)</f>
        <v>0</v>
      </c>
      <c r="F1366">
        <f>+SUMIFS(inv!$D$1:$D$1267,inv!$A$1:$A$1267,$B1366,inv!$T$1:$T$1267,$A1366,inv!$U$1:$U$1267,'DIAS DE INVENTARIO TAT'!F$1)</f>
        <v>0</v>
      </c>
      <c r="G1366">
        <f>+SUMIFS(inv!$D$1:$D$1267,inv!$A$1:$A$1267,$B1366,inv!$T$1:$T$1267,$A1366,inv!$U$1:$U$1267,'DIAS DE INVENTARIO TAT'!G$1)</f>
        <v>0</v>
      </c>
      <c r="H1366">
        <f>+SUMIFS(inv!$D$1:$D$1267,inv!$A$1:$A$1267,$B1366,inv!$T$1:$T$1267,$A1366,inv!$U$1:$U$1267,'DIAS DE INVENTARIO TAT'!H$1)</f>
        <v>0</v>
      </c>
      <c r="I1366">
        <f>+SUMIFS(inv!$D$1:$D$1267,inv!$A$1:$A$1267,$B1366,inv!$T$1:$T$1267,$A1366,inv!$U$1:$U$1267,'DIAS DE INVENTARIO TAT'!I$1)</f>
        <v>0</v>
      </c>
      <c r="J1366">
        <f>+SUMIFS(inv!$D$1:$D$1267,inv!$A$1:$A$1267,$B1366,inv!$T$1:$T$1267,$A1366,inv!$U$1:$U$1267,'DIAS DE INVENTARIO TAT'!J$1)</f>
        <v>0</v>
      </c>
      <c r="K1366">
        <f>+SUMIFS(inv!$D$1:$D$1267,inv!$A$1:$A$1267,$B1366,inv!$T$1:$T$1267,$A1366,inv!$U$1:$U$1267,'DIAS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+SUMIFS(inv!$D$1:$D$1267,inv!$A$1:$A$1267,$B1367,inv!$T$1:$T$1267,$A1367,inv!$U$1:$U$1267,'DIAS DE INVENTARIO TAT'!E$1)</f>
        <v>0</v>
      </c>
      <c r="F1367">
        <f>+SUMIFS(inv!$D$1:$D$1267,inv!$A$1:$A$1267,$B1367,inv!$T$1:$T$1267,$A1367,inv!$U$1:$U$1267,'DIAS DE INVENTARIO TAT'!F$1)</f>
        <v>0</v>
      </c>
      <c r="G1367">
        <f>+SUMIFS(inv!$D$1:$D$1267,inv!$A$1:$A$1267,$B1367,inv!$T$1:$T$1267,$A1367,inv!$U$1:$U$1267,'DIAS DE INVENTARIO TAT'!G$1)</f>
        <v>0</v>
      </c>
      <c r="H1367">
        <f>+SUMIFS(inv!$D$1:$D$1267,inv!$A$1:$A$1267,$B1367,inv!$T$1:$T$1267,$A1367,inv!$U$1:$U$1267,'DIAS DE INVENTARIO TAT'!H$1)</f>
        <v>0</v>
      </c>
      <c r="I1367">
        <f>+SUMIFS(inv!$D$1:$D$1267,inv!$A$1:$A$1267,$B1367,inv!$T$1:$T$1267,$A1367,inv!$U$1:$U$1267,'DIAS DE INVENTARIO TAT'!I$1)</f>
        <v>0</v>
      </c>
      <c r="J1367">
        <f>+SUMIFS(inv!$D$1:$D$1267,inv!$A$1:$A$1267,$B1367,inv!$T$1:$T$1267,$A1367,inv!$U$1:$U$1267,'DIAS DE INVENTARIO TAT'!J$1)</f>
        <v>0</v>
      </c>
      <c r="K1367">
        <f>+SUMIFS(inv!$D$1:$D$1267,inv!$A$1:$A$1267,$B1367,inv!$T$1:$T$1267,$A1367,inv!$U$1:$U$1267,'DIAS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+SUMIFS(inv!$D$1:$D$1267,inv!$A$1:$A$1267,$B1368,inv!$T$1:$T$1267,$A1368,inv!$U$1:$U$1267,'DIAS DE INVENTARIO TAT'!E$1)</f>
        <v>0</v>
      </c>
      <c r="F1368">
        <f>+SUMIFS(inv!$D$1:$D$1267,inv!$A$1:$A$1267,$B1368,inv!$T$1:$T$1267,$A1368,inv!$U$1:$U$1267,'DIAS DE INVENTARIO TAT'!F$1)</f>
        <v>0</v>
      </c>
      <c r="G1368">
        <f>+SUMIFS(inv!$D$1:$D$1267,inv!$A$1:$A$1267,$B1368,inv!$T$1:$T$1267,$A1368,inv!$U$1:$U$1267,'DIAS DE INVENTARIO TAT'!G$1)</f>
        <v>0</v>
      </c>
      <c r="H1368">
        <f>+SUMIFS(inv!$D$1:$D$1267,inv!$A$1:$A$1267,$B1368,inv!$T$1:$T$1267,$A1368,inv!$U$1:$U$1267,'DIAS DE INVENTARIO TAT'!H$1)</f>
        <v>0</v>
      </c>
      <c r="I1368">
        <f>+SUMIFS(inv!$D$1:$D$1267,inv!$A$1:$A$1267,$B1368,inv!$T$1:$T$1267,$A1368,inv!$U$1:$U$1267,'DIAS DE INVENTARIO TAT'!I$1)</f>
        <v>0</v>
      </c>
      <c r="J1368">
        <f>+SUMIFS(inv!$D$1:$D$1267,inv!$A$1:$A$1267,$B1368,inv!$T$1:$T$1267,$A1368,inv!$U$1:$U$1267,'DIAS DE INVENTARIO TAT'!J$1)</f>
        <v>0</v>
      </c>
      <c r="K1368">
        <f>+SUMIFS(inv!$D$1:$D$1267,inv!$A$1:$A$1267,$B1368,inv!$T$1:$T$1267,$A1368,inv!$U$1:$U$1267,'DIAS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+SUMIFS(inv!$D$1:$D$1267,inv!$A$1:$A$1267,$B1369,inv!$T$1:$T$1267,$A1369,inv!$U$1:$U$1267,'DIAS DE INVENTARIO TAT'!E$1)</f>
        <v>0</v>
      </c>
      <c r="F1369">
        <f>+SUMIFS(inv!$D$1:$D$1267,inv!$A$1:$A$1267,$B1369,inv!$T$1:$T$1267,$A1369,inv!$U$1:$U$1267,'DIAS DE INVENTARIO TAT'!F$1)</f>
        <v>0</v>
      </c>
      <c r="G1369">
        <f>+SUMIFS(inv!$D$1:$D$1267,inv!$A$1:$A$1267,$B1369,inv!$T$1:$T$1267,$A1369,inv!$U$1:$U$1267,'DIAS DE INVENTARIO TAT'!G$1)</f>
        <v>0</v>
      </c>
      <c r="H1369">
        <f>+SUMIFS(inv!$D$1:$D$1267,inv!$A$1:$A$1267,$B1369,inv!$T$1:$T$1267,$A1369,inv!$U$1:$U$1267,'DIAS DE INVENTARIO TAT'!H$1)</f>
        <v>0</v>
      </c>
      <c r="I1369">
        <f>+SUMIFS(inv!$D$1:$D$1267,inv!$A$1:$A$1267,$B1369,inv!$T$1:$T$1267,$A1369,inv!$U$1:$U$1267,'DIAS DE INVENTARIO TAT'!I$1)</f>
        <v>0</v>
      </c>
      <c r="J1369">
        <f>+SUMIFS(inv!$D$1:$D$1267,inv!$A$1:$A$1267,$B1369,inv!$T$1:$T$1267,$A1369,inv!$U$1:$U$1267,'DIAS DE INVENTARIO TAT'!J$1)</f>
        <v>0</v>
      </c>
      <c r="K1369">
        <f>+SUMIFS(inv!$D$1:$D$1267,inv!$A$1:$A$1267,$B1369,inv!$T$1:$T$1267,$A1369,inv!$U$1:$U$1267,'DIAS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+SUMIFS(inv!$D$1:$D$1267,inv!$A$1:$A$1267,$B1370,inv!$T$1:$T$1267,$A1370,inv!$U$1:$U$1267,'DIAS DE INVENTARIO TAT'!E$1)</f>
        <v>0</v>
      </c>
      <c r="F1370">
        <f>+SUMIFS(inv!$D$1:$D$1267,inv!$A$1:$A$1267,$B1370,inv!$T$1:$T$1267,$A1370,inv!$U$1:$U$1267,'DIAS DE INVENTARIO TAT'!F$1)</f>
        <v>0</v>
      </c>
      <c r="G1370">
        <f>+SUMIFS(inv!$D$1:$D$1267,inv!$A$1:$A$1267,$B1370,inv!$T$1:$T$1267,$A1370,inv!$U$1:$U$1267,'DIAS DE INVENTARIO TAT'!G$1)</f>
        <v>0</v>
      </c>
      <c r="H1370">
        <f>+SUMIFS(inv!$D$1:$D$1267,inv!$A$1:$A$1267,$B1370,inv!$T$1:$T$1267,$A1370,inv!$U$1:$U$1267,'DIAS DE INVENTARIO TAT'!H$1)</f>
        <v>0</v>
      </c>
      <c r="I1370">
        <f>+SUMIFS(inv!$D$1:$D$1267,inv!$A$1:$A$1267,$B1370,inv!$T$1:$T$1267,$A1370,inv!$U$1:$U$1267,'DIAS DE INVENTARIO TAT'!I$1)</f>
        <v>0</v>
      </c>
      <c r="J1370">
        <f>+SUMIFS(inv!$D$1:$D$1267,inv!$A$1:$A$1267,$B1370,inv!$T$1:$T$1267,$A1370,inv!$U$1:$U$1267,'DIAS DE INVENTARIO TAT'!J$1)</f>
        <v>0</v>
      </c>
      <c r="K1370">
        <f>+SUMIFS(inv!$D$1:$D$1267,inv!$A$1:$A$1267,$B1370,inv!$T$1:$T$1267,$A1370,inv!$U$1:$U$1267,'DIAS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+SUMIFS(inv!$D$1:$D$1267,inv!$A$1:$A$1267,$B1371,inv!$T$1:$T$1267,$A1371,inv!$U$1:$U$1267,'DIAS DE INVENTARIO TAT'!E$1)</f>
        <v>0</v>
      </c>
      <c r="F1371">
        <f>+SUMIFS(inv!$D$1:$D$1267,inv!$A$1:$A$1267,$B1371,inv!$T$1:$T$1267,$A1371,inv!$U$1:$U$1267,'DIAS DE INVENTARIO TAT'!F$1)</f>
        <v>0</v>
      </c>
      <c r="G1371">
        <f>+SUMIFS(inv!$D$1:$D$1267,inv!$A$1:$A$1267,$B1371,inv!$T$1:$T$1267,$A1371,inv!$U$1:$U$1267,'DIAS DE INVENTARIO TAT'!G$1)</f>
        <v>0</v>
      </c>
      <c r="H1371">
        <f>+SUMIFS(inv!$D$1:$D$1267,inv!$A$1:$A$1267,$B1371,inv!$T$1:$T$1267,$A1371,inv!$U$1:$U$1267,'DIAS DE INVENTARIO TAT'!H$1)</f>
        <v>0</v>
      </c>
      <c r="I1371">
        <f>+SUMIFS(inv!$D$1:$D$1267,inv!$A$1:$A$1267,$B1371,inv!$T$1:$T$1267,$A1371,inv!$U$1:$U$1267,'DIAS DE INVENTARIO TAT'!I$1)</f>
        <v>0</v>
      </c>
      <c r="J1371">
        <f>+SUMIFS(inv!$D$1:$D$1267,inv!$A$1:$A$1267,$B1371,inv!$T$1:$T$1267,$A1371,inv!$U$1:$U$1267,'DIAS DE INVENTARIO TAT'!J$1)</f>
        <v>0</v>
      </c>
      <c r="K1371">
        <f>+SUMIFS(inv!$D$1:$D$1267,inv!$A$1:$A$1267,$B1371,inv!$T$1:$T$1267,$A1371,inv!$U$1:$U$1267,'DIAS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+SUMIFS(inv!$D$1:$D$1267,inv!$A$1:$A$1267,$B1372,inv!$T$1:$T$1267,$A1372,inv!$U$1:$U$1267,'DIAS DE INVENTARIO TAT'!E$1)</f>
        <v>0</v>
      </c>
      <c r="F1372">
        <f>+SUMIFS(inv!$D$1:$D$1267,inv!$A$1:$A$1267,$B1372,inv!$T$1:$T$1267,$A1372,inv!$U$1:$U$1267,'DIAS DE INVENTARIO TAT'!F$1)</f>
        <v>0</v>
      </c>
      <c r="G1372">
        <f>+SUMIFS(inv!$D$1:$D$1267,inv!$A$1:$A$1267,$B1372,inv!$T$1:$T$1267,$A1372,inv!$U$1:$U$1267,'DIAS DE INVENTARIO TAT'!G$1)</f>
        <v>0</v>
      </c>
      <c r="H1372">
        <f>+SUMIFS(inv!$D$1:$D$1267,inv!$A$1:$A$1267,$B1372,inv!$T$1:$T$1267,$A1372,inv!$U$1:$U$1267,'DIAS DE INVENTARIO TAT'!H$1)</f>
        <v>0</v>
      </c>
      <c r="I1372">
        <f>+SUMIFS(inv!$D$1:$D$1267,inv!$A$1:$A$1267,$B1372,inv!$T$1:$T$1267,$A1372,inv!$U$1:$U$1267,'DIAS DE INVENTARIO TAT'!I$1)</f>
        <v>0</v>
      </c>
      <c r="J1372">
        <f>+SUMIFS(inv!$D$1:$D$1267,inv!$A$1:$A$1267,$B1372,inv!$T$1:$T$1267,$A1372,inv!$U$1:$U$1267,'DIAS DE INVENTARIO TAT'!J$1)</f>
        <v>0</v>
      </c>
      <c r="K1372">
        <f>+SUMIFS(inv!$D$1:$D$1267,inv!$A$1:$A$1267,$B1372,inv!$T$1:$T$1267,$A1372,inv!$U$1:$U$1267,'DIAS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+SUMIFS(inv!$D$1:$D$1267,inv!$A$1:$A$1267,$B1373,inv!$T$1:$T$1267,$A1373,inv!$U$1:$U$1267,'DIAS DE INVENTARIO TAT'!E$1)</f>
        <v>0</v>
      </c>
      <c r="F1373">
        <f>+SUMIFS(inv!$D$1:$D$1267,inv!$A$1:$A$1267,$B1373,inv!$T$1:$T$1267,$A1373,inv!$U$1:$U$1267,'DIAS DE INVENTARIO TAT'!F$1)</f>
        <v>0</v>
      </c>
      <c r="G1373">
        <f>+SUMIFS(inv!$D$1:$D$1267,inv!$A$1:$A$1267,$B1373,inv!$T$1:$T$1267,$A1373,inv!$U$1:$U$1267,'DIAS DE INVENTARIO TAT'!G$1)</f>
        <v>0</v>
      </c>
      <c r="H1373">
        <f>+SUMIFS(inv!$D$1:$D$1267,inv!$A$1:$A$1267,$B1373,inv!$T$1:$T$1267,$A1373,inv!$U$1:$U$1267,'DIAS DE INVENTARIO TAT'!H$1)</f>
        <v>0</v>
      </c>
      <c r="I1373">
        <f>+SUMIFS(inv!$D$1:$D$1267,inv!$A$1:$A$1267,$B1373,inv!$T$1:$T$1267,$A1373,inv!$U$1:$U$1267,'DIAS DE INVENTARIO TAT'!I$1)</f>
        <v>0</v>
      </c>
      <c r="J1373">
        <f>+SUMIFS(inv!$D$1:$D$1267,inv!$A$1:$A$1267,$B1373,inv!$T$1:$T$1267,$A1373,inv!$U$1:$U$1267,'DIAS DE INVENTARIO TAT'!J$1)</f>
        <v>0</v>
      </c>
      <c r="K1373">
        <f>+SUMIFS(inv!$D$1:$D$1267,inv!$A$1:$A$1267,$B1373,inv!$T$1:$T$1267,$A1373,inv!$U$1:$U$1267,'DIAS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+SUMIFS(inv!$D$1:$D$1267,inv!$A$1:$A$1267,$B1374,inv!$T$1:$T$1267,$A1374,inv!$U$1:$U$1267,'DIAS DE INVENTARIO TAT'!E$1)</f>
        <v>0</v>
      </c>
      <c r="F1374">
        <f>+SUMIFS(inv!$D$1:$D$1267,inv!$A$1:$A$1267,$B1374,inv!$T$1:$T$1267,$A1374,inv!$U$1:$U$1267,'DIAS DE INVENTARIO TAT'!F$1)</f>
        <v>0</v>
      </c>
      <c r="G1374">
        <f>+SUMIFS(inv!$D$1:$D$1267,inv!$A$1:$A$1267,$B1374,inv!$T$1:$T$1267,$A1374,inv!$U$1:$U$1267,'DIAS DE INVENTARIO TAT'!G$1)</f>
        <v>0</v>
      </c>
      <c r="H1374">
        <f>+SUMIFS(inv!$D$1:$D$1267,inv!$A$1:$A$1267,$B1374,inv!$T$1:$T$1267,$A1374,inv!$U$1:$U$1267,'DIAS DE INVENTARIO TAT'!H$1)</f>
        <v>0</v>
      </c>
      <c r="I1374">
        <f>+SUMIFS(inv!$D$1:$D$1267,inv!$A$1:$A$1267,$B1374,inv!$T$1:$T$1267,$A1374,inv!$U$1:$U$1267,'DIAS DE INVENTARIO TAT'!I$1)</f>
        <v>0</v>
      </c>
      <c r="J1374">
        <f>+SUMIFS(inv!$D$1:$D$1267,inv!$A$1:$A$1267,$B1374,inv!$T$1:$T$1267,$A1374,inv!$U$1:$U$1267,'DIAS DE INVENTARIO TAT'!J$1)</f>
        <v>0</v>
      </c>
      <c r="K1374">
        <f>+SUMIFS(inv!$D$1:$D$1267,inv!$A$1:$A$1267,$B1374,inv!$T$1:$T$1267,$A1374,inv!$U$1:$U$1267,'DIAS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+SUMIFS(inv!$D$1:$D$1267,inv!$A$1:$A$1267,$B1375,inv!$T$1:$T$1267,$A1375,inv!$U$1:$U$1267,'DIAS DE INVENTARIO TAT'!E$1)</f>
        <v>0</v>
      </c>
      <c r="F1375">
        <f>+SUMIFS(inv!$D$1:$D$1267,inv!$A$1:$A$1267,$B1375,inv!$T$1:$T$1267,$A1375,inv!$U$1:$U$1267,'DIAS DE INVENTARIO TAT'!F$1)</f>
        <v>0</v>
      </c>
      <c r="G1375">
        <f>+SUMIFS(inv!$D$1:$D$1267,inv!$A$1:$A$1267,$B1375,inv!$T$1:$T$1267,$A1375,inv!$U$1:$U$1267,'DIAS DE INVENTARIO TAT'!G$1)</f>
        <v>0</v>
      </c>
      <c r="H1375">
        <f>+SUMIFS(inv!$D$1:$D$1267,inv!$A$1:$A$1267,$B1375,inv!$T$1:$T$1267,$A1375,inv!$U$1:$U$1267,'DIAS DE INVENTARIO TAT'!H$1)</f>
        <v>0</v>
      </c>
      <c r="I1375">
        <f>+SUMIFS(inv!$D$1:$D$1267,inv!$A$1:$A$1267,$B1375,inv!$T$1:$T$1267,$A1375,inv!$U$1:$U$1267,'DIAS DE INVENTARIO TAT'!I$1)</f>
        <v>0</v>
      </c>
      <c r="J1375">
        <f>+SUMIFS(inv!$D$1:$D$1267,inv!$A$1:$A$1267,$B1375,inv!$T$1:$T$1267,$A1375,inv!$U$1:$U$1267,'DIAS DE INVENTARIO TAT'!J$1)</f>
        <v>0</v>
      </c>
      <c r="K1375">
        <f>+SUMIFS(inv!$D$1:$D$1267,inv!$A$1:$A$1267,$B1375,inv!$T$1:$T$1267,$A1375,inv!$U$1:$U$1267,'DIAS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+SUMIFS(inv!$D$1:$D$1267,inv!$A$1:$A$1267,$B1376,inv!$T$1:$T$1267,$A1376,inv!$U$1:$U$1267,'DIAS DE INVENTARIO TAT'!E$1)</f>
        <v>0</v>
      </c>
      <c r="F1376">
        <f>+SUMIFS(inv!$D$1:$D$1267,inv!$A$1:$A$1267,$B1376,inv!$T$1:$T$1267,$A1376,inv!$U$1:$U$1267,'DIAS DE INVENTARIO TAT'!F$1)</f>
        <v>0</v>
      </c>
      <c r="G1376">
        <f>+SUMIFS(inv!$D$1:$D$1267,inv!$A$1:$A$1267,$B1376,inv!$T$1:$T$1267,$A1376,inv!$U$1:$U$1267,'DIAS DE INVENTARIO TAT'!G$1)</f>
        <v>0</v>
      </c>
      <c r="H1376">
        <f>+SUMIFS(inv!$D$1:$D$1267,inv!$A$1:$A$1267,$B1376,inv!$T$1:$T$1267,$A1376,inv!$U$1:$U$1267,'DIAS DE INVENTARIO TAT'!H$1)</f>
        <v>0</v>
      </c>
      <c r="I1376">
        <f>+SUMIFS(inv!$D$1:$D$1267,inv!$A$1:$A$1267,$B1376,inv!$T$1:$T$1267,$A1376,inv!$U$1:$U$1267,'DIAS DE INVENTARIO TAT'!I$1)</f>
        <v>0</v>
      </c>
      <c r="J1376">
        <f>+SUMIFS(inv!$D$1:$D$1267,inv!$A$1:$A$1267,$B1376,inv!$T$1:$T$1267,$A1376,inv!$U$1:$U$1267,'DIAS DE INVENTARIO TAT'!J$1)</f>
        <v>0</v>
      </c>
      <c r="K1376">
        <f>+SUMIFS(inv!$D$1:$D$1267,inv!$A$1:$A$1267,$B1376,inv!$T$1:$T$1267,$A1376,inv!$U$1:$U$1267,'DIAS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+SUMIFS(inv!$D$1:$D$1267,inv!$A$1:$A$1267,$B1377,inv!$T$1:$T$1267,$A1377,inv!$U$1:$U$1267,'DIAS DE INVENTARIO TAT'!E$1)</f>
        <v>0</v>
      </c>
      <c r="F1377">
        <f>+SUMIFS(inv!$D$1:$D$1267,inv!$A$1:$A$1267,$B1377,inv!$T$1:$T$1267,$A1377,inv!$U$1:$U$1267,'DIAS DE INVENTARIO TAT'!F$1)</f>
        <v>0</v>
      </c>
      <c r="G1377">
        <f>+SUMIFS(inv!$D$1:$D$1267,inv!$A$1:$A$1267,$B1377,inv!$T$1:$T$1267,$A1377,inv!$U$1:$U$1267,'DIAS DE INVENTARIO TAT'!G$1)</f>
        <v>0</v>
      </c>
      <c r="H1377">
        <f>+SUMIFS(inv!$D$1:$D$1267,inv!$A$1:$A$1267,$B1377,inv!$T$1:$T$1267,$A1377,inv!$U$1:$U$1267,'DIAS DE INVENTARIO TAT'!H$1)</f>
        <v>0</v>
      </c>
      <c r="I1377">
        <f>+SUMIFS(inv!$D$1:$D$1267,inv!$A$1:$A$1267,$B1377,inv!$T$1:$T$1267,$A1377,inv!$U$1:$U$1267,'DIAS DE INVENTARIO TAT'!I$1)</f>
        <v>0</v>
      </c>
      <c r="J1377">
        <f>+SUMIFS(inv!$D$1:$D$1267,inv!$A$1:$A$1267,$B1377,inv!$T$1:$T$1267,$A1377,inv!$U$1:$U$1267,'DIAS DE INVENTARIO TAT'!J$1)</f>
        <v>0</v>
      </c>
      <c r="K1377">
        <f>+SUMIFS(inv!$D$1:$D$1267,inv!$A$1:$A$1267,$B1377,inv!$T$1:$T$1267,$A1377,inv!$U$1:$U$1267,'DIAS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+SUMIFS(inv!$D$1:$D$1267,inv!$A$1:$A$1267,$B1378,inv!$T$1:$T$1267,$A1378,inv!$U$1:$U$1267,'DIAS DE INVENTARIO TAT'!E$1)</f>
        <v>0</v>
      </c>
      <c r="F1378">
        <f>+SUMIFS(inv!$D$1:$D$1267,inv!$A$1:$A$1267,$B1378,inv!$T$1:$T$1267,$A1378,inv!$U$1:$U$1267,'DIAS DE INVENTARIO TAT'!F$1)</f>
        <v>0</v>
      </c>
      <c r="G1378">
        <f>+SUMIFS(inv!$D$1:$D$1267,inv!$A$1:$A$1267,$B1378,inv!$T$1:$T$1267,$A1378,inv!$U$1:$U$1267,'DIAS DE INVENTARIO TAT'!G$1)</f>
        <v>0</v>
      </c>
      <c r="H1378">
        <f>+SUMIFS(inv!$D$1:$D$1267,inv!$A$1:$A$1267,$B1378,inv!$T$1:$T$1267,$A1378,inv!$U$1:$U$1267,'DIAS DE INVENTARIO TAT'!H$1)</f>
        <v>0</v>
      </c>
      <c r="I1378">
        <f>+SUMIFS(inv!$D$1:$D$1267,inv!$A$1:$A$1267,$B1378,inv!$T$1:$T$1267,$A1378,inv!$U$1:$U$1267,'DIAS DE INVENTARIO TAT'!I$1)</f>
        <v>0</v>
      </c>
      <c r="J1378">
        <f>+SUMIFS(inv!$D$1:$D$1267,inv!$A$1:$A$1267,$B1378,inv!$T$1:$T$1267,$A1378,inv!$U$1:$U$1267,'DIAS DE INVENTARIO TAT'!J$1)</f>
        <v>0</v>
      </c>
      <c r="K1378">
        <f>+SUMIFS(inv!$D$1:$D$1267,inv!$A$1:$A$1267,$B1378,inv!$T$1:$T$1267,$A1378,inv!$U$1:$U$1267,'DIAS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+SUMIFS(inv!$D$1:$D$1267,inv!$A$1:$A$1267,$B1379,inv!$T$1:$T$1267,$A1379,inv!$U$1:$U$1267,'DIAS DE INVENTARIO TAT'!E$1)</f>
        <v>0</v>
      </c>
      <c r="F1379">
        <f>+SUMIFS(inv!$D$1:$D$1267,inv!$A$1:$A$1267,$B1379,inv!$T$1:$T$1267,$A1379,inv!$U$1:$U$1267,'DIAS DE INVENTARIO TAT'!F$1)</f>
        <v>0</v>
      </c>
      <c r="G1379">
        <f>+SUMIFS(inv!$D$1:$D$1267,inv!$A$1:$A$1267,$B1379,inv!$T$1:$T$1267,$A1379,inv!$U$1:$U$1267,'DIAS DE INVENTARIO TAT'!G$1)</f>
        <v>0</v>
      </c>
      <c r="H1379">
        <f>+SUMIFS(inv!$D$1:$D$1267,inv!$A$1:$A$1267,$B1379,inv!$T$1:$T$1267,$A1379,inv!$U$1:$U$1267,'DIAS DE INVENTARIO TAT'!H$1)</f>
        <v>0</v>
      </c>
      <c r="I1379">
        <f>+SUMIFS(inv!$D$1:$D$1267,inv!$A$1:$A$1267,$B1379,inv!$T$1:$T$1267,$A1379,inv!$U$1:$U$1267,'DIAS DE INVENTARIO TAT'!I$1)</f>
        <v>0</v>
      </c>
      <c r="J1379">
        <f>+SUMIFS(inv!$D$1:$D$1267,inv!$A$1:$A$1267,$B1379,inv!$T$1:$T$1267,$A1379,inv!$U$1:$U$1267,'DIAS DE INVENTARIO TAT'!J$1)</f>
        <v>0</v>
      </c>
      <c r="K1379">
        <f>+SUMIFS(inv!$D$1:$D$1267,inv!$A$1:$A$1267,$B1379,inv!$T$1:$T$1267,$A1379,inv!$U$1:$U$1267,'DIAS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+SUMIFS(inv!$D$1:$D$1267,inv!$A$1:$A$1267,$B1380,inv!$T$1:$T$1267,$A1380,inv!$U$1:$U$1267,'DIAS DE INVENTARIO TAT'!E$1)</f>
        <v>0</v>
      </c>
      <c r="F1380">
        <f>+SUMIFS(inv!$D$1:$D$1267,inv!$A$1:$A$1267,$B1380,inv!$T$1:$T$1267,$A1380,inv!$U$1:$U$1267,'DIAS DE INVENTARIO TAT'!F$1)</f>
        <v>0</v>
      </c>
      <c r="G1380">
        <f>+SUMIFS(inv!$D$1:$D$1267,inv!$A$1:$A$1267,$B1380,inv!$T$1:$T$1267,$A1380,inv!$U$1:$U$1267,'DIAS DE INVENTARIO TAT'!G$1)</f>
        <v>0</v>
      </c>
      <c r="H1380">
        <f>+SUMIFS(inv!$D$1:$D$1267,inv!$A$1:$A$1267,$B1380,inv!$T$1:$T$1267,$A1380,inv!$U$1:$U$1267,'DIAS DE INVENTARIO TAT'!H$1)</f>
        <v>0</v>
      </c>
      <c r="I1380">
        <f>+SUMIFS(inv!$D$1:$D$1267,inv!$A$1:$A$1267,$B1380,inv!$T$1:$T$1267,$A1380,inv!$U$1:$U$1267,'DIAS DE INVENTARIO TAT'!I$1)</f>
        <v>0</v>
      </c>
      <c r="J1380">
        <f>+SUMIFS(inv!$D$1:$D$1267,inv!$A$1:$A$1267,$B1380,inv!$T$1:$T$1267,$A1380,inv!$U$1:$U$1267,'DIAS DE INVENTARIO TAT'!J$1)</f>
        <v>0</v>
      </c>
      <c r="K1380">
        <f>+SUMIFS(inv!$D$1:$D$1267,inv!$A$1:$A$1267,$B1380,inv!$T$1:$T$1267,$A1380,inv!$U$1:$U$1267,'DIAS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+SUMIFS(inv!$D$1:$D$1267,inv!$A$1:$A$1267,$B1381,inv!$T$1:$T$1267,$A1381,inv!$U$1:$U$1267,'DIAS DE INVENTARIO TAT'!E$1)</f>
        <v>0</v>
      </c>
      <c r="F1381">
        <f>+SUMIFS(inv!$D$1:$D$1267,inv!$A$1:$A$1267,$B1381,inv!$T$1:$T$1267,$A1381,inv!$U$1:$U$1267,'DIAS DE INVENTARIO TAT'!F$1)</f>
        <v>0</v>
      </c>
      <c r="G1381">
        <f>+SUMIFS(inv!$D$1:$D$1267,inv!$A$1:$A$1267,$B1381,inv!$T$1:$T$1267,$A1381,inv!$U$1:$U$1267,'DIAS DE INVENTARIO TAT'!G$1)</f>
        <v>0</v>
      </c>
      <c r="H1381">
        <f>+SUMIFS(inv!$D$1:$D$1267,inv!$A$1:$A$1267,$B1381,inv!$T$1:$T$1267,$A1381,inv!$U$1:$U$1267,'DIAS DE INVENTARIO TAT'!H$1)</f>
        <v>0</v>
      </c>
      <c r="I1381">
        <f>+SUMIFS(inv!$D$1:$D$1267,inv!$A$1:$A$1267,$B1381,inv!$T$1:$T$1267,$A1381,inv!$U$1:$U$1267,'DIAS DE INVENTARIO TAT'!I$1)</f>
        <v>0</v>
      </c>
      <c r="J1381">
        <f>+SUMIFS(inv!$D$1:$D$1267,inv!$A$1:$A$1267,$B1381,inv!$T$1:$T$1267,$A1381,inv!$U$1:$U$1267,'DIAS DE INVENTARIO TAT'!J$1)</f>
        <v>0</v>
      </c>
      <c r="K1381">
        <f>+SUMIFS(inv!$D$1:$D$1267,inv!$A$1:$A$1267,$B1381,inv!$T$1:$T$1267,$A1381,inv!$U$1:$U$1267,'DIAS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+SUMIFS(inv!$D$1:$D$1267,inv!$A$1:$A$1267,$B1382,inv!$T$1:$T$1267,$A1382,inv!$U$1:$U$1267,'DIAS DE INVENTARIO TAT'!E$1)</f>
        <v>0</v>
      </c>
      <c r="F1382">
        <f>+SUMIFS(inv!$D$1:$D$1267,inv!$A$1:$A$1267,$B1382,inv!$T$1:$T$1267,$A1382,inv!$U$1:$U$1267,'DIAS DE INVENTARIO TAT'!F$1)</f>
        <v>0</v>
      </c>
      <c r="G1382">
        <f>+SUMIFS(inv!$D$1:$D$1267,inv!$A$1:$A$1267,$B1382,inv!$T$1:$T$1267,$A1382,inv!$U$1:$U$1267,'DIAS DE INVENTARIO TAT'!G$1)</f>
        <v>0</v>
      </c>
      <c r="H1382">
        <f>+SUMIFS(inv!$D$1:$D$1267,inv!$A$1:$A$1267,$B1382,inv!$T$1:$T$1267,$A1382,inv!$U$1:$U$1267,'DIAS DE INVENTARIO TAT'!H$1)</f>
        <v>0</v>
      </c>
      <c r="I1382">
        <f>+SUMIFS(inv!$D$1:$D$1267,inv!$A$1:$A$1267,$B1382,inv!$T$1:$T$1267,$A1382,inv!$U$1:$U$1267,'DIAS DE INVENTARIO TAT'!I$1)</f>
        <v>0</v>
      </c>
      <c r="J1382">
        <f>+SUMIFS(inv!$D$1:$D$1267,inv!$A$1:$A$1267,$B1382,inv!$T$1:$T$1267,$A1382,inv!$U$1:$U$1267,'DIAS DE INVENTARIO TAT'!J$1)</f>
        <v>0</v>
      </c>
      <c r="K1382">
        <f>+SUMIFS(inv!$D$1:$D$1267,inv!$A$1:$A$1267,$B1382,inv!$T$1:$T$1267,$A1382,inv!$U$1:$U$1267,'DIAS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+SUMIFS(inv!$D$1:$D$1267,inv!$A$1:$A$1267,$B1383,inv!$T$1:$T$1267,$A1383,inv!$U$1:$U$1267,'DIAS DE INVENTARIO TAT'!E$1)</f>
        <v>0</v>
      </c>
      <c r="F1383">
        <f>+SUMIFS(inv!$D$1:$D$1267,inv!$A$1:$A$1267,$B1383,inv!$T$1:$T$1267,$A1383,inv!$U$1:$U$1267,'DIAS DE INVENTARIO TAT'!F$1)</f>
        <v>0</v>
      </c>
      <c r="G1383">
        <f>+SUMIFS(inv!$D$1:$D$1267,inv!$A$1:$A$1267,$B1383,inv!$T$1:$T$1267,$A1383,inv!$U$1:$U$1267,'DIAS DE INVENTARIO TAT'!G$1)</f>
        <v>0</v>
      </c>
      <c r="H1383">
        <f>+SUMIFS(inv!$D$1:$D$1267,inv!$A$1:$A$1267,$B1383,inv!$T$1:$T$1267,$A1383,inv!$U$1:$U$1267,'DIAS DE INVENTARIO TAT'!H$1)</f>
        <v>0</v>
      </c>
      <c r="I1383">
        <f>+SUMIFS(inv!$D$1:$D$1267,inv!$A$1:$A$1267,$B1383,inv!$T$1:$T$1267,$A1383,inv!$U$1:$U$1267,'DIAS DE INVENTARIO TAT'!I$1)</f>
        <v>0</v>
      </c>
      <c r="J1383">
        <f>+SUMIFS(inv!$D$1:$D$1267,inv!$A$1:$A$1267,$B1383,inv!$T$1:$T$1267,$A1383,inv!$U$1:$U$1267,'DIAS DE INVENTARIO TAT'!J$1)</f>
        <v>0</v>
      </c>
      <c r="K1383">
        <f>+SUMIFS(inv!$D$1:$D$1267,inv!$A$1:$A$1267,$B1383,inv!$T$1:$T$1267,$A1383,inv!$U$1:$U$1267,'DIAS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+SUMIFS(inv!$D$1:$D$1267,inv!$A$1:$A$1267,$B1384,inv!$T$1:$T$1267,$A1384,inv!$U$1:$U$1267,'DIAS DE INVENTARIO TAT'!E$1)</f>
        <v>0</v>
      </c>
      <c r="F1384">
        <f>+SUMIFS(inv!$D$1:$D$1267,inv!$A$1:$A$1267,$B1384,inv!$T$1:$T$1267,$A1384,inv!$U$1:$U$1267,'DIAS DE INVENTARIO TAT'!F$1)</f>
        <v>0</v>
      </c>
      <c r="G1384">
        <f>+SUMIFS(inv!$D$1:$D$1267,inv!$A$1:$A$1267,$B1384,inv!$T$1:$T$1267,$A1384,inv!$U$1:$U$1267,'DIAS DE INVENTARIO TAT'!G$1)</f>
        <v>0</v>
      </c>
      <c r="H1384">
        <f>+SUMIFS(inv!$D$1:$D$1267,inv!$A$1:$A$1267,$B1384,inv!$T$1:$T$1267,$A1384,inv!$U$1:$U$1267,'DIAS DE INVENTARIO TAT'!H$1)</f>
        <v>0</v>
      </c>
      <c r="I1384">
        <f>+SUMIFS(inv!$D$1:$D$1267,inv!$A$1:$A$1267,$B1384,inv!$T$1:$T$1267,$A1384,inv!$U$1:$U$1267,'DIAS DE INVENTARIO TAT'!I$1)</f>
        <v>0</v>
      </c>
      <c r="J1384">
        <f>+SUMIFS(inv!$D$1:$D$1267,inv!$A$1:$A$1267,$B1384,inv!$T$1:$T$1267,$A1384,inv!$U$1:$U$1267,'DIAS DE INVENTARIO TAT'!J$1)</f>
        <v>0</v>
      </c>
      <c r="K1384">
        <f>+SUMIFS(inv!$D$1:$D$1267,inv!$A$1:$A$1267,$B1384,inv!$T$1:$T$1267,$A1384,inv!$U$1:$U$1267,'DIAS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+SUMIFS(inv!$D$1:$D$1267,inv!$A$1:$A$1267,$B1385,inv!$T$1:$T$1267,$A1385,inv!$U$1:$U$1267,'DIAS DE INVENTARIO TAT'!E$1)</f>
        <v>0</v>
      </c>
      <c r="F1385">
        <f>+SUMIFS(inv!$D$1:$D$1267,inv!$A$1:$A$1267,$B1385,inv!$T$1:$T$1267,$A1385,inv!$U$1:$U$1267,'DIAS DE INVENTARIO TAT'!F$1)</f>
        <v>0</v>
      </c>
      <c r="G1385">
        <f>+SUMIFS(inv!$D$1:$D$1267,inv!$A$1:$A$1267,$B1385,inv!$T$1:$T$1267,$A1385,inv!$U$1:$U$1267,'DIAS DE INVENTARIO TAT'!G$1)</f>
        <v>0</v>
      </c>
      <c r="H1385">
        <f>+SUMIFS(inv!$D$1:$D$1267,inv!$A$1:$A$1267,$B1385,inv!$T$1:$T$1267,$A1385,inv!$U$1:$U$1267,'DIAS DE INVENTARIO TAT'!H$1)</f>
        <v>0</v>
      </c>
      <c r="I1385">
        <f>+SUMIFS(inv!$D$1:$D$1267,inv!$A$1:$A$1267,$B1385,inv!$T$1:$T$1267,$A1385,inv!$U$1:$U$1267,'DIAS DE INVENTARIO TAT'!I$1)</f>
        <v>0</v>
      </c>
      <c r="J1385">
        <f>+SUMIFS(inv!$D$1:$D$1267,inv!$A$1:$A$1267,$B1385,inv!$T$1:$T$1267,$A1385,inv!$U$1:$U$1267,'DIAS DE INVENTARIO TAT'!J$1)</f>
        <v>0</v>
      </c>
      <c r="K1385">
        <f>+SUMIFS(inv!$D$1:$D$1267,inv!$A$1:$A$1267,$B1385,inv!$T$1:$T$1267,$A1385,inv!$U$1:$U$1267,'DIAS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+SUMIFS(inv!$D$1:$D$1267,inv!$A$1:$A$1267,$B1386,inv!$T$1:$T$1267,$A1386,inv!$U$1:$U$1267,'DIAS DE INVENTARIO TAT'!E$1)</f>
        <v>0</v>
      </c>
      <c r="F1386">
        <f>+SUMIFS(inv!$D$1:$D$1267,inv!$A$1:$A$1267,$B1386,inv!$T$1:$T$1267,$A1386,inv!$U$1:$U$1267,'DIAS DE INVENTARIO TAT'!F$1)</f>
        <v>0</v>
      </c>
      <c r="G1386">
        <f>+SUMIFS(inv!$D$1:$D$1267,inv!$A$1:$A$1267,$B1386,inv!$T$1:$T$1267,$A1386,inv!$U$1:$U$1267,'DIAS DE INVENTARIO TAT'!G$1)</f>
        <v>0</v>
      </c>
      <c r="H1386">
        <f>+SUMIFS(inv!$D$1:$D$1267,inv!$A$1:$A$1267,$B1386,inv!$T$1:$T$1267,$A1386,inv!$U$1:$U$1267,'DIAS DE INVENTARIO TAT'!H$1)</f>
        <v>0</v>
      </c>
      <c r="I1386">
        <f>+SUMIFS(inv!$D$1:$D$1267,inv!$A$1:$A$1267,$B1386,inv!$T$1:$T$1267,$A1386,inv!$U$1:$U$1267,'DIAS DE INVENTARIO TAT'!I$1)</f>
        <v>0</v>
      </c>
      <c r="J1386">
        <f>+SUMIFS(inv!$D$1:$D$1267,inv!$A$1:$A$1267,$B1386,inv!$T$1:$T$1267,$A1386,inv!$U$1:$U$1267,'DIAS DE INVENTARIO TAT'!J$1)</f>
        <v>0</v>
      </c>
      <c r="K1386">
        <f>+SUMIFS(inv!$D$1:$D$1267,inv!$A$1:$A$1267,$B1386,inv!$T$1:$T$1267,$A1386,inv!$U$1:$U$1267,'DIAS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+SUMIFS(inv!$D$1:$D$1267,inv!$A$1:$A$1267,$B1387,inv!$T$1:$T$1267,$A1387,inv!$U$1:$U$1267,'DIAS DE INVENTARIO TAT'!E$1)</f>
        <v>0</v>
      </c>
      <c r="F1387">
        <f>+SUMIFS(inv!$D$1:$D$1267,inv!$A$1:$A$1267,$B1387,inv!$T$1:$T$1267,$A1387,inv!$U$1:$U$1267,'DIAS DE INVENTARIO TAT'!F$1)</f>
        <v>0</v>
      </c>
      <c r="G1387">
        <f>+SUMIFS(inv!$D$1:$D$1267,inv!$A$1:$A$1267,$B1387,inv!$T$1:$T$1267,$A1387,inv!$U$1:$U$1267,'DIAS DE INVENTARIO TAT'!G$1)</f>
        <v>0</v>
      </c>
      <c r="H1387">
        <f>+SUMIFS(inv!$D$1:$D$1267,inv!$A$1:$A$1267,$B1387,inv!$T$1:$T$1267,$A1387,inv!$U$1:$U$1267,'DIAS DE INVENTARIO TAT'!H$1)</f>
        <v>0</v>
      </c>
      <c r="I1387">
        <f>+SUMIFS(inv!$D$1:$D$1267,inv!$A$1:$A$1267,$B1387,inv!$T$1:$T$1267,$A1387,inv!$U$1:$U$1267,'DIAS DE INVENTARIO TAT'!I$1)</f>
        <v>0</v>
      </c>
      <c r="J1387">
        <f>+SUMIFS(inv!$D$1:$D$1267,inv!$A$1:$A$1267,$B1387,inv!$T$1:$T$1267,$A1387,inv!$U$1:$U$1267,'DIAS DE INVENTARIO TAT'!J$1)</f>
        <v>0</v>
      </c>
      <c r="K1387">
        <f>+SUMIFS(inv!$D$1:$D$1267,inv!$A$1:$A$1267,$B1387,inv!$T$1:$T$1267,$A1387,inv!$U$1:$U$1267,'DIAS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+SUMIFS(inv!$D$1:$D$1267,inv!$A$1:$A$1267,$B1388,inv!$T$1:$T$1267,$A1388,inv!$U$1:$U$1267,'DIAS DE INVENTARIO TAT'!E$1)</f>
        <v>0</v>
      </c>
      <c r="F1388">
        <f>+SUMIFS(inv!$D$1:$D$1267,inv!$A$1:$A$1267,$B1388,inv!$T$1:$T$1267,$A1388,inv!$U$1:$U$1267,'DIAS DE INVENTARIO TAT'!F$1)</f>
        <v>0</v>
      </c>
      <c r="G1388">
        <f>+SUMIFS(inv!$D$1:$D$1267,inv!$A$1:$A$1267,$B1388,inv!$T$1:$T$1267,$A1388,inv!$U$1:$U$1267,'DIAS DE INVENTARIO TAT'!G$1)</f>
        <v>0</v>
      </c>
      <c r="H1388">
        <f>+SUMIFS(inv!$D$1:$D$1267,inv!$A$1:$A$1267,$B1388,inv!$T$1:$T$1267,$A1388,inv!$U$1:$U$1267,'DIAS DE INVENTARIO TAT'!H$1)</f>
        <v>0</v>
      </c>
      <c r="I1388">
        <f>+SUMIFS(inv!$D$1:$D$1267,inv!$A$1:$A$1267,$B1388,inv!$T$1:$T$1267,$A1388,inv!$U$1:$U$1267,'DIAS DE INVENTARIO TAT'!I$1)</f>
        <v>0</v>
      </c>
      <c r="J1388">
        <f>+SUMIFS(inv!$D$1:$D$1267,inv!$A$1:$A$1267,$B1388,inv!$T$1:$T$1267,$A1388,inv!$U$1:$U$1267,'DIAS DE INVENTARIO TAT'!J$1)</f>
        <v>0</v>
      </c>
      <c r="K1388">
        <f>+SUMIFS(inv!$D$1:$D$1267,inv!$A$1:$A$1267,$B1388,inv!$T$1:$T$1267,$A1388,inv!$U$1:$U$1267,'DIAS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+SUMIFS(inv!$D$1:$D$1267,inv!$A$1:$A$1267,$B1389,inv!$T$1:$T$1267,$A1389,inv!$U$1:$U$1267,'DIAS DE INVENTARIO TAT'!E$1)</f>
        <v>0</v>
      </c>
      <c r="F1389">
        <f>+SUMIFS(inv!$D$1:$D$1267,inv!$A$1:$A$1267,$B1389,inv!$T$1:$T$1267,$A1389,inv!$U$1:$U$1267,'DIAS DE INVENTARIO TAT'!F$1)</f>
        <v>0</v>
      </c>
      <c r="G1389">
        <f>+SUMIFS(inv!$D$1:$D$1267,inv!$A$1:$A$1267,$B1389,inv!$T$1:$T$1267,$A1389,inv!$U$1:$U$1267,'DIAS DE INVENTARIO TAT'!G$1)</f>
        <v>0</v>
      </c>
      <c r="H1389">
        <f>+SUMIFS(inv!$D$1:$D$1267,inv!$A$1:$A$1267,$B1389,inv!$T$1:$T$1267,$A1389,inv!$U$1:$U$1267,'DIAS DE INVENTARIO TAT'!H$1)</f>
        <v>0</v>
      </c>
      <c r="I1389">
        <f>+SUMIFS(inv!$D$1:$D$1267,inv!$A$1:$A$1267,$B1389,inv!$T$1:$T$1267,$A1389,inv!$U$1:$U$1267,'DIAS DE INVENTARIO TAT'!I$1)</f>
        <v>0</v>
      </c>
      <c r="J1389">
        <f>+SUMIFS(inv!$D$1:$D$1267,inv!$A$1:$A$1267,$B1389,inv!$T$1:$T$1267,$A1389,inv!$U$1:$U$1267,'DIAS DE INVENTARIO TAT'!J$1)</f>
        <v>0</v>
      </c>
      <c r="K1389">
        <f>+SUMIFS(inv!$D$1:$D$1267,inv!$A$1:$A$1267,$B1389,inv!$T$1:$T$1267,$A1389,inv!$U$1:$U$1267,'DIAS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+SUMIFS(inv!$D$1:$D$1267,inv!$A$1:$A$1267,$B1390,inv!$T$1:$T$1267,$A1390,inv!$U$1:$U$1267,'DIAS DE INVENTARIO TAT'!E$1)</f>
        <v>0</v>
      </c>
      <c r="F1390">
        <f>+SUMIFS(inv!$D$1:$D$1267,inv!$A$1:$A$1267,$B1390,inv!$T$1:$T$1267,$A1390,inv!$U$1:$U$1267,'DIAS DE INVENTARIO TAT'!F$1)</f>
        <v>0</v>
      </c>
      <c r="G1390">
        <f>+SUMIFS(inv!$D$1:$D$1267,inv!$A$1:$A$1267,$B1390,inv!$T$1:$T$1267,$A1390,inv!$U$1:$U$1267,'DIAS DE INVENTARIO TAT'!G$1)</f>
        <v>0</v>
      </c>
      <c r="H1390">
        <f>+SUMIFS(inv!$D$1:$D$1267,inv!$A$1:$A$1267,$B1390,inv!$T$1:$T$1267,$A1390,inv!$U$1:$U$1267,'DIAS DE INVENTARIO TAT'!H$1)</f>
        <v>0</v>
      </c>
      <c r="I1390">
        <f>+SUMIFS(inv!$D$1:$D$1267,inv!$A$1:$A$1267,$B1390,inv!$T$1:$T$1267,$A1390,inv!$U$1:$U$1267,'DIAS DE INVENTARIO TAT'!I$1)</f>
        <v>0</v>
      </c>
      <c r="J1390">
        <f>+SUMIFS(inv!$D$1:$D$1267,inv!$A$1:$A$1267,$B1390,inv!$T$1:$T$1267,$A1390,inv!$U$1:$U$1267,'DIAS DE INVENTARIO TAT'!J$1)</f>
        <v>0</v>
      </c>
      <c r="K1390">
        <f>+SUMIFS(inv!$D$1:$D$1267,inv!$A$1:$A$1267,$B1390,inv!$T$1:$T$1267,$A1390,inv!$U$1:$U$1267,'DIAS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+SUMIFS(inv!$D$1:$D$1267,inv!$A$1:$A$1267,$B1391,inv!$T$1:$T$1267,$A1391,inv!$U$1:$U$1267,'DIAS DE INVENTARIO TAT'!E$1)</f>
        <v>0</v>
      </c>
      <c r="F1391">
        <f>+SUMIFS(inv!$D$1:$D$1267,inv!$A$1:$A$1267,$B1391,inv!$T$1:$T$1267,$A1391,inv!$U$1:$U$1267,'DIAS DE INVENTARIO TAT'!F$1)</f>
        <v>0</v>
      </c>
      <c r="G1391">
        <f>+SUMIFS(inv!$D$1:$D$1267,inv!$A$1:$A$1267,$B1391,inv!$T$1:$T$1267,$A1391,inv!$U$1:$U$1267,'DIAS DE INVENTARIO TAT'!G$1)</f>
        <v>0</v>
      </c>
      <c r="H1391">
        <f>+SUMIFS(inv!$D$1:$D$1267,inv!$A$1:$A$1267,$B1391,inv!$T$1:$T$1267,$A1391,inv!$U$1:$U$1267,'DIAS DE INVENTARIO TAT'!H$1)</f>
        <v>0</v>
      </c>
      <c r="I1391">
        <f>+SUMIFS(inv!$D$1:$D$1267,inv!$A$1:$A$1267,$B1391,inv!$T$1:$T$1267,$A1391,inv!$U$1:$U$1267,'DIAS DE INVENTARIO TAT'!I$1)</f>
        <v>0</v>
      </c>
      <c r="J1391">
        <f>+SUMIFS(inv!$D$1:$D$1267,inv!$A$1:$A$1267,$B1391,inv!$T$1:$T$1267,$A1391,inv!$U$1:$U$1267,'DIAS DE INVENTARIO TAT'!J$1)</f>
        <v>0</v>
      </c>
      <c r="K1391">
        <f>+SUMIFS(inv!$D$1:$D$1267,inv!$A$1:$A$1267,$B1391,inv!$T$1:$T$1267,$A1391,inv!$U$1:$U$1267,'DIAS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+SUMIFS(inv!$D$1:$D$1267,inv!$A$1:$A$1267,$B1392,inv!$T$1:$T$1267,$A1392,inv!$U$1:$U$1267,'DIAS DE INVENTARIO TAT'!E$1)</f>
        <v>0</v>
      </c>
      <c r="F1392">
        <f>+SUMIFS(inv!$D$1:$D$1267,inv!$A$1:$A$1267,$B1392,inv!$T$1:$T$1267,$A1392,inv!$U$1:$U$1267,'DIAS DE INVENTARIO TAT'!F$1)</f>
        <v>0</v>
      </c>
      <c r="G1392">
        <f>+SUMIFS(inv!$D$1:$D$1267,inv!$A$1:$A$1267,$B1392,inv!$T$1:$T$1267,$A1392,inv!$U$1:$U$1267,'DIAS DE INVENTARIO TAT'!G$1)</f>
        <v>0</v>
      </c>
      <c r="H1392">
        <f>+SUMIFS(inv!$D$1:$D$1267,inv!$A$1:$A$1267,$B1392,inv!$T$1:$T$1267,$A1392,inv!$U$1:$U$1267,'DIAS DE INVENTARIO TAT'!H$1)</f>
        <v>0</v>
      </c>
      <c r="I1392">
        <f>+SUMIFS(inv!$D$1:$D$1267,inv!$A$1:$A$1267,$B1392,inv!$T$1:$T$1267,$A1392,inv!$U$1:$U$1267,'DIAS DE INVENTARIO TAT'!I$1)</f>
        <v>0</v>
      </c>
      <c r="J1392">
        <f>+SUMIFS(inv!$D$1:$D$1267,inv!$A$1:$A$1267,$B1392,inv!$T$1:$T$1267,$A1392,inv!$U$1:$U$1267,'DIAS DE INVENTARIO TAT'!J$1)</f>
        <v>0</v>
      </c>
      <c r="K1392">
        <f>+SUMIFS(inv!$D$1:$D$1267,inv!$A$1:$A$1267,$B1392,inv!$T$1:$T$1267,$A1392,inv!$U$1:$U$1267,'DIAS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+SUMIFS(inv!$D$1:$D$1267,inv!$A$1:$A$1267,$B1393,inv!$T$1:$T$1267,$A1393,inv!$U$1:$U$1267,'DIAS DE INVENTARIO TAT'!E$1)</f>
        <v>0</v>
      </c>
      <c r="F1393">
        <f>+SUMIFS(inv!$D$1:$D$1267,inv!$A$1:$A$1267,$B1393,inv!$T$1:$T$1267,$A1393,inv!$U$1:$U$1267,'DIAS DE INVENTARIO TAT'!F$1)</f>
        <v>0</v>
      </c>
      <c r="G1393">
        <f>+SUMIFS(inv!$D$1:$D$1267,inv!$A$1:$A$1267,$B1393,inv!$T$1:$T$1267,$A1393,inv!$U$1:$U$1267,'DIAS DE INVENTARIO TAT'!G$1)</f>
        <v>0</v>
      </c>
      <c r="H1393">
        <f>+SUMIFS(inv!$D$1:$D$1267,inv!$A$1:$A$1267,$B1393,inv!$T$1:$T$1267,$A1393,inv!$U$1:$U$1267,'DIAS DE INVENTARIO TAT'!H$1)</f>
        <v>0</v>
      </c>
      <c r="I1393">
        <f>+SUMIFS(inv!$D$1:$D$1267,inv!$A$1:$A$1267,$B1393,inv!$T$1:$T$1267,$A1393,inv!$U$1:$U$1267,'DIAS DE INVENTARIO TAT'!I$1)</f>
        <v>0</v>
      </c>
      <c r="J1393">
        <f>+SUMIFS(inv!$D$1:$D$1267,inv!$A$1:$A$1267,$B1393,inv!$T$1:$T$1267,$A1393,inv!$U$1:$U$1267,'DIAS DE INVENTARIO TAT'!J$1)</f>
        <v>0</v>
      </c>
      <c r="K1393">
        <f>+SUMIFS(inv!$D$1:$D$1267,inv!$A$1:$A$1267,$B1393,inv!$T$1:$T$1267,$A1393,inv!$U$1:$U$1267,'DIAS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+SUMIFS(inv!$D$1:$D$1267,inv!$A$1:$A$1267,$B1394,inv!$T$1:$T$1267,$A1394,inv!$U$1:$U$1267,'DIAS DE INVENTARIO TAT'!E$1)</f>
        <v>0</v>
      </c>
      <c r="F1394">
        <f>+SUMIFS(inv!$D$1:$D$1267,inv!$A$1:$A$1267,$B1394,inv!$T$1:$T$1267,$A1394,inv!$U$1:$U$1267,'DIAS DE INVENTARIO TAT'!F$1)</f>
        <v>0</v>
      </c>
      <c r="G1394">
        <f>+SUMIFS(inv!$D$1:$D$1267,inv!$A$1:$A$1267,$B1394,inv!$T$1:$T$1267,$A1394,inv!$U$1:$U$1267,'DIAS DE INVENTARIO TAT'!G$1)</f>
        <v>0</v>
      </c>
      <c r="H1394">
        <f>+SUMIFS(inv!$D$1:$D$1267,inv!$A$1:$A$1267,$B1394,inv!$T$1:$T$1267,$A1394,inv!$U$1:$U$1267,'DIAS DE INVENTARIO TAT'!H$1)</f>
        <v>0</v>
      </c>
      <c r="I1394">
        <f>+SUMIFS(inv!$D$1:$D$1267,inv!$A$1:$A$1267,$B1394,inv!$T$1:$T$1267,$A1394,inv!$U$1:$U$1267,'DIAS DE INVENTARIO TAT'!I$1)</f>
        <v>0</v>
      </c>
      <c r="J1394">
        <f>+SUMIFS(inv!$D$1:$D$1267,inv!$A$1:$A$1267,$B1394,inv!$T$1:$T$1267,$A1394,inv!$U$1:$U$1267,'DIAS DE INVENTARIO TAT'!J$1)</f>
        <v>0</v>
      </c>
      <c r="K1394">
        <f>+SUMIFS(inv!$D$1:$D$1267,inv!$A$1:$A$1267,$B1394,inv!$T$1:$T$1267,$A1394,inv!$U$1:$U$1267,'DIAS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+SUMIFS(inv!$D$1:$D$1267,inv!$A$1:$A$1267,$B1395,inv!$T$1:$T$1267,$A1395,inv!$U$1:$U$1267,'DIAS DE INVENTARIO TAT'!E$1)</f>
        <v>0</v>
      </c>
      <c r="F1395">
        <f>+SUMIFS(inv!$D$1:$D$1267,inv!$A$1:$A$1267,$B1395,inv!$T$1:$T$1267,$A1395,inv!$U$1:$U$1267,'DIAS DE INVENTARIO TAT'!F$1)</f>
        <v>0</v>
      </c>
      <c r="G1395">
        <f>+SUMIFS(inv!$D$1:$D$1267,inv!$A$1:$A$1267,$B1395,inv!$T$1:$T$1267,$A1395,inv!$U$1:$U$1267,'DIAS DE INVENTARIO TAT'!G$1)</f>
        <v>0</v>
      </c>
      <c r="H1395">
        <f>+SUMIFS(inv!$D$1:$D$1267,inv!$A$1:$A$1267,$B1395,inv!$T$1:$T$1267,$A1395,inv!$U$1:$U$1267,'DIAS DE INVENTARIO TAT'!H$1)</f>
        <v>0</v>
      </c>
      <c r="I1395">
        <f>+SUMIFS(inv!$D$1:$D$1267,inv!$A$1:$A$1267,$B1395,inv!$T$1:$T$1267,$A1395,inv!$U$1:$U$1267,'DIAS DE INVENTARIO TAT'!I$1)</f>
        <v>0</v>
      </c>
      <c r="J1395">
        <f>+SUMIFS(inv!$D$1:$D$1267,inv!$A$1:$A$1267,$B1395,inv!$T$1:$T$1267,$A1395,inv!$U$1:$U$1267,'DIAS DE INVENTARIO TAT'!J$1)</f>
        <v>0</v>
      </c>
      <c r="K1395">
        <f>+SUMIFS(inv!$D$1:$D$1267,inv!$A$1:$A$1267,$B1395,inv!$T$1:$T$1267,$A1395,inv!$U$1:$U$1267,'DIAS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+SUMIFS(inv!$D$1:$D$1267,inv!$A$1:$A$1267,$B1396,inv!$T$1:$T$1267,$A1396,inv!$U$1:$U$1267,'DIAS DE INVENTARIO TAT'!E$1)</f>
        <v>300</v>
      </c>
      <c r="F1396">
        <f>+SUMIFS(inv!$D$1:$D$1267,inv!$A$1:$A$1267,$B1396,inv!$T$1:$T$1267,$A1396,inv!$U$1:$U$1267,'DIAS DE INVENTARIO TAT'!F$1)</f>
        <v>0</v>
      </c>
      <c r="G1396">
        <f>+SUMIFS(inv!$D$1:$D$1267,inv!$A$1:$A$1267,$B1396,inv!$T$1:$T$1267,$A1396,inv!$U$1:$U$1267,'DIAS DE INVENTARIO TAT'!G$1)</f>
        <v>0</v>
      </c>
      <c r="H1396">
        <f>+SUMIFS(inv!$D$1:$D$1267,inv!$A$1:$A$1267,$B1396,inv!$T$1:$T$1267,$A1396,inv!$U$1:$U$1267,'DIAS DE INVENTARIO TAT'!H$1)</f>
        <v>0</v>
      </c>
      <c r="I1396">
        <f>+SUMIFS(inv!$D$1:$D$1267,inv!$A$1:$A$1267,$B1396,inv!$T$1:$T$1267,$A1396,inv!$U$1:$U$1267,'DIAS DE INVENTARIO TAT'!I$1)</f>
        <v>0</v>
      </c>
      <c r="J1396">
        <f>+SUMIFS(inv!$D$1:$D$1267,inv!$A$1:$A$1267,$B1396,inv!$T$1:$T$1267,$A1396,inv!$U$1:$U$1267,'DIAS DE INVENTARIO TAT'!J$1)</f>
        <v>0</v>
      </c>
      <c r="K1396">
        <f>+SUMIFS(inv!$D$1:$D$1267,inv!$A$1:$A$1267,$B1396,inv!$T$1:$T$1267,$A1396,inv!$U$1:$U$1267,'DIAS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+SUMIFS(inv!$D$1:$D$1267,inv!$A$1:$A$1267,$B1397,inv!$T$1:$T$1267,$A1397,inv!$U$1:$U$1267,'DIAS DE INVENTARIO TAT'!E$1)</f>
        <v>0</v>
      </c>
      <c r="F1397">
        <f>+SUMIFS(inv!$D$1:$D$1267,inv!$A$1:$A$1267,$B1397,inv!$T$1:$T$1267,$A1397,inv!$U$1:$U$1267,'DIAS DE INVENTARIO TAT'!F$1)</f>
        <v>0</v>
      </c>
      <c r="G1397">
        <f>+SUMIFS(inv!$D$1:$D$1267,inv!$A$1:$A$1267,$B1397,inv!$T$1:$T$1267,$A1397,inv!$U$1:$U$1267,'DIAS DE INVENTARIO TAT'!G$1)</f>
        <v>0</v>
      </c>
      <c r="H1397">
        <f>+SUMIFS(inv!$D$1:$D$1267,inv!$A$1:$A$1267,$B1397,inv!$T$1:$T$1267,$A1397,inv!$U$1:$U$1267,'DIAS DE INVENTARIO TAT'!H$1)</f>
        <v>0</v>
      </c>
      <c r="I1397">
        <f>+SUMIFS(inv!$D$1:$D$1267,inv!$A$1:$A$1267,$B1397,inv!$T$1:$T$1267,$A1397,inv!$U$1:$U$1267,'DIAS DE INVENTARIO TAT'!I$1)</f>
        <v>0</v>
      </c>
      <c r="J1397">
        <f>+SUMIFS(inv!$D$1:$D$1267,inv!$A$1:$A$1267,$B1397,inv!$T$1:$T$1267,$A1397,inv!$U$1:$U$1267,'DIAS DE INVENTARIO TAT'!J$1)</f>
        <v>0</v>
      </c>
      <c r="K1397">
        <f>+SUMIFS(inv!$D$1:$D$1267,inv!$A$1:$A$1267,$B1397,inv!$T$1:$T$1267,$A1397,inv!$U$1:$U$1267,'DIAS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+SUMIFS(inv!$D$1:$D$1267,inv!$A$1:$A$1267,$B1398,inv!$T$1:$T$1267,$A1398,inv!$U$1:$U$1267,'DIAS DE INVENTARIO TAT'!E$1)</f>
        <v>0</v>
      </c>
      <c r="F1398">
        <f>+SUMIFS(inv!$D$1:$D$1267,inv!$A$1:$A$1267,$B1398,inv!$T$1:$T$1267,$A1398,inv!$U$1:$U$1267,'DIAS DE INVENTARIO TAT'!F$1)</f>
        <v>0</v>
      </c>
      <c r="G1398">
        <f>+SUMIFS(inv!$D$1:$D$1267,inv!$A$1:$A$1267,$B1398,inv!$T$1:$T$1267,$A1398,inv!$U$1:$U$1267,'DIAS DE INVENTARIO TAT'!G$1)</f>
        <v>0</v>
      </c>
      <c r="H1398">
        <f>+SUMIFS(inv!$D$1:$D$1267,inv!$A$1:$A$1267,$B1398,inv!$T$1:$T$1267,$A1398,inv!$U$1:$U$1267,'DIAS DE INVENTARIO TAT'!H$1)</f>
        <v>0</v>
      </c>
      <c r="I1398">
        <f>+SUMIFS(inv!$D$1:$D$1267,inv!$A$1:$A$1267,$B1398,inv!$T$1:$T$1267,$A1398,inv!$U$1:$U$1267,'DIAS DE INVENTARIO TAT'!I$1)</f>
        <v>0</v>
      </c>
      <c r="J1398">
        <f>+SUMIFS(inv!$D$1:$D$1267,inv!$A$1:$A$1267,$B1398,inv!$T$1:$T$1267,$A1398,inv!$U$1:$U$1267,'DIAS DE INVENTARIO TAT'!J$1)</f>
        <v>0</v>
      </c>
      <c r="K1398">
        <f>+SUMIFS(inv!$D$1:$D$1267,inv!$A$1:$A$1267,$B1398,inv!$T$1:$T$1267,$A1398,inv!$U$1:$U$1267,'DIAS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+SUMIFS(inv!$D$1:$D$1267,inv!$A$1:$A$1267,$B1399,inv!$T$1:$T$1267,$A1399,inv!$U$1:$U$1267,'DIAS DE INVENTARIO TAT'!E$1)</f>
        <v>0</v>
      </c>
      <c r="F1399">
        <f>+SUMIFS(inv!$D$1:$D$1267,inv!$A$1:$A$1267,$B1399,inv!$T$1:$T$1267,$A1399,inv!$U$1:$U$1267,'DIAS DE INVENTARIO TAT'!F$1)</f>
        <v>0</v>
      </c>
      <c r="G1399">
        <f>+SUMIFS(inv!$D$1:$D$1267,inv!$A$1:$A$1267,$B1399,inv!$T$1:$T$1267,$A1399,inv!$U$1:$U$1267,'DIAS DE INVENTARIO TAT'!G$1)</f>
        <v>0</v>
      </c>
      <c r="H1399">
        <f>+SUMIFS(inv!$D$1:$D$1267,inv!$A$1:$A$1267,$B1399,inv!$T$1:$T$1267,$A1399,inv!$U$1:$U$1267,'DIAS DE INVENTARIO TAT'!H$1)</f>
        <v>0</v>
      </c>
      <c r="I1399">
        <f>+SUMIFS(inv!$D$1:$D$1267,inv!$A$1:$A$1267,$B1399,inv!$T$1:$T$1267,$A1399,inv!$U$1:$U$1267,'DIAS DE INVENTARIO TAT'!I$1)</f>
        <v>0</v>
      </c>
      <c r="J1399">
        <f>+SUMIFS(inv!$D$1:$D$1267,inv!$A$1:$A$1267,$B1399,inv!$T$1:$T$1267,$A1399,inv!$U$1:$U$1267,'DIAS DE INVENTARIO TAT'!J$1)</f>
        <v>0</v>
      </c>
      <c r="K1399">
        <f>+SUMIFS(inv!$D$1:$D$1267,inv!$A$1:$A$1267,$B1399,inv!$T$1:$T$1267,$A1399,inv!$U$1:$U$1267,'DIAS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+SUMIFS(inv!$D$1:$D$1267,inv!$A$1:$A$1267,$B1400,inv!$T$1:$T$1267,$A1400,inv!$U$1:$U$1267,'DIAS DE INVENTARIO TAT'!E$1)</f>
        <v>0</v>
      </c>
      <c r="F1400">
        <f>+SUMIFS(inv!$D$1:$D$1267,inv!$A$1:$A$1267,$B1400,inv!$T$1:$T$1267,$A1400,inv!$U$1:$U$1267,'DIAS DE INVENTARIO TAT'!F$1)</f>
        <v>0</v>
      </c>
      <c r="G1400">
        <f>+SUMIFS(inv!$D$1:$D$1267,inv!$A$1:$A$1267,$B1400,inv!$T$1:$T$1267,$A1400,inv!$U$1:$U$1267,'DIAS DE INVENTARIO TAT'!G$1)</f>
        <v>0</v>
      </c>
      <c r="H1400">
        <f>+SUMIFS(inv!$D$1:$D$1267,inv!$A$1:$A$1267,$B1400,inv!$T$1:$T$1267,$A1400,inv!$U$1:$U$1267,'DIAS DE INVENTARIO TAT'!H$1)</f>
        <v>0</v>
      </c>
      <c r="I1400">
        <f>+SUMIFS(inv!$D$1:$D$1267,inv!$A$1:$A$1267,$B1400,inv!$T$1:$T$1267,$A1400,inv!$U$1:$U$1267,'DIAS DE INVENTARIO TAT'!I$1)</f>
        <v>0</v>
      </c>
      <c r="J1400">
        <f>+SUMIFS(inv!$D$1:$D$1267,inv!$A$1:$A$1267,$B1400,inv!$T$1:$T$1267,$A1400,inv!$U$1:$U$1267,'DIAS DE INVENTARIO TAT'!J$1)</f>
        <v>0</v>
      </c>
      <c r="K1400">
        <f>+SUMIFS(inv!$D$1:$D$1267,inv!$A$1:$A$1267,$B1400,inv!$T$1:$T$1267,$A1400,inv!$U$1:$U$1267,'DIAS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+SUMIFS(inv!$D$1:$D$1267,inv!$A$1:$A$1267,$B1401,inv!$T$1:$T$1267,$A1401,inv!$U$1:$U$1267,'DIAS DE INVENTARIO TAT'!E$1)</f>
        <v>0</v>
      </c>
      <c r="F1401">
        <f>+SUMIFS(inv!$D$1:$D$1267,inv!$A$1:$A$1267,$B1401,inv!$T$1:$T$1267,$A1401,inv!$U$1:$U$1267,'DIAS DE INVENTARIO TAT'!F$1)</f>
        <v>0</v>
      </c>
      <c r="G1401">
        <f>+SUMIFS(inv!$D$1:$D$1267,inv!$A$1:$A$1267,$B1401,inv!$T$1:$T$1267,$A1401,inv!$U$1:$U$1267,'DIAS DE INVENTARIO TAT'!G$1)</f>
        <v>0</v>
      </c>
      <c r="H1401">
        <f>+SUMIFS(inv!$D$1:$D$1267,inv!$A$1:$A$1267,$B1401,inv!$T$1:$T$1267,$A1401,inv!$U$1:$U$1267,'DIAS DE INVENTARIO TAT'!H$1)</f>
        <v>0</v>
      </c>
      <c r="I1401">
        <f>+SUMIFS(inv!$D$1:$D$1267,inv!$A$1:$A$1267,$B1401,inv!$T$1:$T$1267,$A1401,inv!$U$1:$U$1267,'DIAS DE INVENTARIO TAT'!I$1)</f>
        <v>0</v>
      </c>
      <c r="J1401">
        <f>+SUMIFS(inv!$D$1:$D$1267,inv!$A$1:$A$1267,$B1401,inv!$T$1:$T$1267,$A1401,inv!$U$1:$U$1267,'DIAS DE INVENTARIO TAT'!J$1)</f>
        <v>0</v>
      </c>
      <c r="K1401">
        <f>+SUMIFS(inv!$D$1:$D$1267,inv!$A$1:$A$1267,$B1401,inv!$T$1:$T$1267,$A1401,inv!$U$1:$U$1267,'DIAS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+SUMIFS(inv!$D$1:$D$1267,inv!$A$1:$A$1267,$B1402,inv!$T$1:$T$1267,$A1402,inv!$U$1:$U$1267,'DIAS DE INVENTARIO TAT'!E$1)</f>
        <v>0</v>
      </c>
      <c r="F1402">
        <f>+SUMIFS(inv!$D$1:$D$1267,inv!$A$1:$A$1267,$B1402,inv!$T$1:$T$1267,$A1402,inv!$U$1:$U$1267,'DIAS DE INVENTARIO TAT'!F$1)</f>
        <v>0</v>
      </c>
      <c r="G1402">
        <f>+SUMIFS(inv!$D$1:$D$1267,inv!$A$1:$A$1267,$B1402,inv!$T$1:$T$1267,$A1402,inv!$U$1:$U$1267,'DIAS DE INVENTARIO TAT'!G$1)</f>
        <v>0</v>
      </c>
      <c r="H1402">
        <f>+SUMIFS(inv!$D$1:$D$1267,inv!$A$1:$A$1267,$B1402,inv!$T$1:$T$1267,$A1402,inv!$U$1:$U$1267,'DIAS DE INVENTARIO TAT'!H$1)</f>
        <v>0</v>
      </c>
      <c r="I1402">
        <f>+SUMIFS(inv!$D$1:$D$1267,inv!$A$1:$A$1267,$B1402,inv!$T$1:$T$1267,$A1402,inv!$U$1:$U$1267,'DIAS DE INVENTARIO TAT'!I$1)</f>
        <v>0</v>
      </c>
      <c r="J1402">
        <f>+SUMIFS(inv!$D$1:$D$1267,inv!$A$1:$A$1267,$B1402,inv!$T$1:$T$1267,$A1402,inv!$U$1:$U$1267,'DIAS DE INVENTARIO TAT'!J$1)</f>
        <v>0</v>
      </c>
      <c r="K1402">
        <f>+SUMIFS(inv!$D$1:$D$1267,inv!$A$1:$A$1267,$B1402,inv!$T$1:$T$1267,$A1402,inv!$U$1:$U$1267,'DIAS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+SUMIFS(inv!$D$1:$D$1267,inv!$A$1:$A$1267,$B1403,inv!$T$1:$T$1267,$A1403,inv!$U$1:$U$1267,'DIAS DE INVENTARIO TAT'!E$1)</f>
        <v>0</v>
      </c>
      <c r="F1403">
        <f>+SUMIFS(inv!$D$1:$D$1267,inv!$A$1:$A$1267,$B1403,inv!$T$1:$T$1267,$A1403,inv!$U$1:$U$1267,'DIAS DE INVENTARIO TAT'!F$1)</f>
        <v>0</v>
      </c>
      <c r="G1403">
        <f>+SUMIFS(inv!$D$1:$D$1267,inv!$A$1:$A$1267,$B1403,inv!$T$1:$T$1267,$A1403,inv!$U$1:$U$1267,'DIAS DE INVENTARIO TAT'!G$1)</f>
        <v>0</v>
      </c>
      <c r="H1403">
        <f>+SUMIFS(inv!$D$1:$D$1267,inv!$A$1:$A$1267,$B1403,inv!$T$1:$T$1267,$A1403,inv!$U$1:$U$1267,'DIAS DE INVENTARIO TAT'!H$1)</f>
        <v>0</v>
      </c>
      <c r="I1403">
        <f>+SUMIFS(inv!$D$1:$D$1267,inv!$A$1:$A$1267,$B1403,inv!$T$1:$T$1267,$A1403,inv!$U$1:$U$1267,'DIAS DE INVENTARIO TAT'!I$1)</f>
        <v>0</v>
      </c>
      <c r="J1403">
        <f>+SUMIFS(inv!$D$1:$D$1267,inv!$A$1:$A$1267,$B1403,inv!$T$1:$T$1267,$A1403,inv!$U$1:$U$1267,'DIAS DE INVENTARIO TAT'!J$1)</f>
        <v>0</v>
      </c>
      <c r="K1403">
        <f>+SUMIFS(inv!$D$1:$D$1267,inv!$A$1:$A$1267,$B1403,inv!$T$1:$T$1267,$A1403,inv!$U$1:$U$1267,'DIAS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+SUMIFS(inv!$D$1:$D$1267,inv!$A$1:$A$1267,$B1404,inv!$T$1:$T$1267,$A1404,inv!$U$1:$U$1267,'DIAS DE INVENTARIO TAT'!E$1)</f>
        <v>0</v>
      </c>
      <c r="F1404">
        <f>+SUMIFS(inv!$D$1:$D$1267,inv!$A$1:$A$1267,$B1404,inv!$T$1:$T$1267,$A1404,inv!$U$1:$U$1267,'DIAS DE INVENTARIO TAT'!F$1)</f>
        <v>0</v>
      </c>
      <c r="G1404">
        <f>+SUMIFS(inv!$D$1:$D$1267,inv!$A$1:$A$1267,$B1404,inv!$T$1:$T$1267,$A1404,inv!$U$1:$U$1267,'DIAS DE INVENTARIO TAT'!G$1)</f>
        <v>0</v>
      </c>
      <c r="H1404">
        <f>+SUMIFS(inv!$D$1:$D$1267,inv!$A$1:$A$1267,$B1404,inv!$T$1:$T$1267,$A1404,inv!$U$1:$U$1267,'DIAS DE INVENTARIO TAT'!H$1)</f>
        <v>0</v>
      </c>
      <c r="I1404">
        <f>+SUMIFS(inv!$D$1:$D$1267,inv!$A$1:$A$1267,$B1404,inv!$T$1:$T$1267,$A1404,inv!$U$1:$U$1267,'DIAS DE INVENTARIO TAT'!I$1)</f>
        <v>0</v>
      </c>
      <c r="J1404">
        <f>+SUMIFS(inv!$D$1:$D$1267,inv!$A$1:$A$1267,$B1404,inv!$T$1:$T$1267,$A1404,inv!$U$1:$U$1267,'DIAS DE INVENTARIO TAT'!J$1)</f>
        <v>0</v>
      </c>
      <c r="K1404">
        <f>+SUMIFS(inv!$D$1:$D$1267,inv!$A$1:$A$1267,$B1404,inv!$T$1:$T$1267,$A1404,inv!$U$1:$U$1267,'DIAS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+SUMIFS(inv!$D$1:$D$1267,inv!$A$1:$A$1267,$B1405,inv!$T$1:$T$1267,$A1405,inv!$U$1:$U$1267,'DIAS DE INVENTARIO TAT'!E$1)</f>
        <v>0</v>
      </c>
      <c r="F1405">
        <f>+SUMIFS(inv!$D$1:$D$1267,inv!$A$1:$A$1267,$B1405,inv!$T$1:$T$1267,$A1405,inv!$U$1:$U$1267,'DIAS DE INVENTARIO TAT'!F$1)</f>
        <v>0</v>
      </c>
      <c r="G1405">
        <f>+SUMIFS(inv!$D$1:$D$1267,inv!$A$1:$A$1267,$B1405,inv!$T$1:$T$1267,$A1405,inv!$U$1:$U$1267,'DIAS DE INVENTARIO TAT'!G$1)</f>
        <v>0</v>
      </c>
      <c r="H1405">
        <f>+SUMIFS(inv!$D$1:$D$1267,inv!$A$1:$A$1267,$B1405,inv!$T$1:$T$1267,$A1405,inv!$U$1:$U$1267,'DIAS DE INVENTARIO TAT'!H$1)</f>
        <v>0</v>
      </c>
      <c r="I1405">
        <f>+SUMIFS(inv!$D$1:$D$1267,inv!$A$1:$A$1267,$B1405,inv!$T$1:$T$1267,$A1405,inv!$U$1:$U$1267,'DIAS DE INVENTARIO TAT'!I$1)</f>
        <v>0</v>
      </c>
      <c r="J1405">
        <f>+SUMIFS(inv!$D$1:$D$1267,inv!$A$1:$A$1267,$B1405,inv!$T$1:$T$1267,$A1405,inv!$U$1:$U$1267,'DIAS DE INVENTARIO TAT'!J$1)</f>
        <v>0</v>
      </c>
      <c r="K1405">
        <f>+SUMIFS(inv!$D$1:$D$1267,inv!$A$1:$A$1267,$B1405,inv!$T$1:$T$1267,$A1405,inv!$U$1:$U$1267,'DIAS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+SUMIFS(inv!$D$1:$D$1267,inv!$A$1:$A$1267,$B1406,inv!$T$1:$T$1267,$A1406,inv!$U$1:$U$1267,'DIAS DE INVENTARIO TAT'!E$1)</f>
        <v>0</v>
      </c>
      <c r="F1406">
        <f>+SUMIFS(inv!$D$1:$D$1267,inv!$A$1:$A$1267,$B1406,inv!$T$1:$T$1267,$A1406,inv!$U$1:$U$1267,'DIAS DE INVENTARIO TAT'!F$1)</f>
        <v>0</v>
      </c>
      <c r="G1406">
        <f>+SUMIFS(inv!$D$1:$D$1267,inv!$A$1:$A$1267,$B1406,inv!$T$1:$T$1267,$A1406,inv!$U$1:$U$1267,'DIAS DE INVENTARIO TAT'!G$1)</f>
        <v>0</v>
      </c>
      <c r="H1406">
        <f>+SUMIFS(inv!$D$1:$D$1267,inv!$A$1:$A$1267,$B1406,inv!$T$1:$T$1267,$A1406,inv!$U$1:$U$1267,'DIAS DE INVENTARIO TAT'!H$1)</f>
        <v>0</v>
      </c>
      <c r="I1406">
        <f>+SUMIFS(inv!$D$1:$D$1267,inv!$A$1:$A$1267,$B1406,inv!$T$1:$T$1267,$A1406,inv!$U$1:$U$1267,'DIAS DE INVENTARIO TAT'!I$1)</f>
        <v>0</v>
      </c>
      <c r="J1406">
        <f>+SUMIFS(inv!$D$1:$D$1267,inv!$A$1:$A$1267,$B1406,inv!$T$1:$T$1267,$A1406,inv!$U$1:$U$1267,'DIAS DE INVENTARIO TAT'!J$1)</f>
        <v>0</v>
      </c>
      <c r="K1406">
        <f>+SUMIFS(inv!$D$1:$D$1267,inv!$A$1:$A$1267,$B1406,inv!$T$1:$T$1267,$A1406,inv!$U$1:$U$1267,'DIAS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+SUMIFS(inv!$D$1:$D$1267,inv!$A$1:$A$1267,$B1407,inv!$T$1:$T$1267,$A1407,inv!$U$1:$U$1267,'DIAS DE INVENTARIO TAT'!E$1)</f>
        <v>0</v>
      </c>
      <c r="F1407">
        <f>+SUMIFS(inv!$D$1:$D$1267,inv!$A$1:$A$1267,$B1407,inv!$T$1:$T$1267,$A1407,inv!$U$1:$U$1267,'DIAS DE INVENTARIO TAT'!F$1)</f>
        <v>0</v>
      </c>
      <c r="G1407">
        <f>+SUMIFS(inv!$D$1:$D$1267,inv!$A$1:$A$1267,$B1407,inv!$T$1:$T$1267,$A1407,inv!$U$1:$U$1267,'DIAS DE INVENTARIO TAT'!G$1)</f>
        <v>0</v>
      </c>
      <c r="H1407">
        <f>+SUMIFS(inv!$D$1:$D$1267,inv!$A$1:$A$1267,$B1407,inv!$T$1:$T$1267,$A1407,inv!$U$1:$U$1267,'DIAS DE INVENTARIO TAT'!H$1)</f>
        <v>0</v>
      </c>
      <c r="I1407">
        <f>+SUMIFS(inv!$D$1:$D$1267,inv!$A$1:$A$1267,$B1407,inv!$T$1:$T$1267,$A1407,inv!$U$1:$U$1267,'DIAS DE INVENTARIO TAT'!I$1)</f>
        <v>0</v>
      </c>
      <c r="J1407">
        <f>+SUMIFS(inv!$D$1:$D$1267,inv!$A$1:$A$1267,$B1407,inv!$T$1:$T$1267,$A1407,inv!$U$1:$U$1267,'DIAS DE INVENTARIO TAT'!J$1)</f>
        <v>0</v>
      </c>
      <c r="K1407">
        <f>+SUMIFS(inv!$D$1:$D$1267,inv!$A$1:$A$1267,$B1407,inv!$T$1:$T$1267,$A1407,inv!$U$1:$U$1267,'DIAS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+SUMIFS(inv!$D$1:$D$1267,inv!$A$1:$A$1267,$B1408,inv!$T$1:$T$1267,$A1408,inv!$U$1:$U$1267,'DIAS DE INVENTARIO TAT'!E$1)</f>
        <v>0</v>
      </c>
      <c r="F1408">
        <f>+SUMIFS(inv!$D$1:$D$1267,inv!$A$1:$A$1267,$B1408,inv!$T$1:$T$1267,$A1408,inv!$U$1:$U$1267,'DIAS DE INVENTARIO TAT'!F$1)</f>
        <v>0</v>
      </c>
      <c r="G1408">
        <f>+SUMIFS(inv!$D$1:$D$1267,inv!$A$1:$A$1267,$B1408,inv!$T$1:$T$1267,$A1408,inv!$U$1:$U$1267,'DIAS DE INVENTARIO TAT'!G$1)</f>
        <v>0</v>
      </c>
      <c r="H1408">
        <f>+SUMIFS(inv!$D$1:$D$1267,inv!$A$1:$A$1267,$B1408,inv!$T$1:$T$1267,$A1408,inv!$U$1:$U$1267,'DIAS DE INVENTARIO TAT'!H$1)</f>
        <v>0</v>
      </c>
      <c r="I1408">
        <f>+SUMIFS(inv!$D$1:$D$1267,inv!$A$1:$A$1267,$B1408,inv!$T$1:$T$1267,$A1408,inv!$U$1:$U$1267,'DIAS DE INVENTARIO TAT'!I$1)</f>
        <v>0</v>
      </c>
      <c r="J1408">
        <f>+SUMIFS(inv!$D$1:$D$1267,inv!$A$1:$A$1267,$B1408,inv!$T$1:$T$1267,$A1408,inv!$U$1:$U$1267,'DIAS DE INVENTARIO TAT'!J$1)</f>
        <v>0</v>
      </c>
      <c r="K1408">
        <f>+SUMIFS(inv!$D$1:$D$1267,inv!$A$1:$A$1267,$B1408,inv!$T$1:$T$1267,$A1408,inv!$U$1:$U$1267,'DIAS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+SUMIFS(inv!$D$1:$D$1267,inv!$A$1:$A$1267,$B1409,inv!$T$1:$T$1267,$A1409,inv!$U$1:$U$1267,'DIAS DE INVENTARIO TAT'!E$1)</f>
        <v>0</v>
      </c>
      <c r="F1409">
        <f>+SUMIFS(inv!$D$1:$D$1267,inv!$A$1:$A$1267,$B1409,inv!$T$1:$T$1267,$A1409,inv!$U$1:$U$1267,'DIAS DE INVENTARIO TAT'!F$1)</f>
        <v>0</v>
      </c>
      <c r="G1409">
        <f>+SUMIFS(inv!$D$1:$D$1267,inv!$A$1:$A$1267,$B1409,inv!$T$1:$T$1267,$A1409,inv!$U$1:$U$1267,'DIAS DE INVENTARIO TAT'!G$1)</f>
        <v>0</v>
      </c>
      <c r="H1409">
        <f>+SUMIFS(inv!$D$1:$D$1267,inv!$A$1:$A$1267,$B1409,inv!$T$1:$T$1267,$A1409,inv!$U$1:$U$1267,'DIAS DE INVENTARIO TAT'!H$1)</f>
        <v>0</v>
      </c>
      <c r="I1409">
        <f>+SUMIFS(inv!$D$1:$D$1267,inv!$A$1:$A$1267,$B1409,inv!$T$1:$T$1267,$A1409,inv!$U$1:$U$1267,'DIAS DE INVENTARIO TAT'!I$1)</f>
        <v>0</v>
      </c>
      <c r="J1409">
        <f>+SUMIFS(inv!$D$1:$D$1267,inv!$A$1:$A$1267,$B1409,inv!$T$1:$T$1267,$A1409,inv!$U$1:$U$1267,'DIAS DE INVENTARIO TAT'!J$1)</f>
        <v>0</v>
      </c>
      <c r="K1409">
        <f>+SUMIFS(inv!$D$1:$D$1267,inv!$A$1:$A$1267,$B1409,inv!$T$1:$T$1267,$A1409,inv!$U$1:$U$1267,'DIAS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+SUMIFS(inv!$D$1:$D$1267,inv!$A$1:$A$1267,$B1410,inv!$T$1:$T$1267,$A1410,inv!$U$1:$U$1267,'DIAS DE INVENTARIO TAT'!E$1)</f>
        <v>0</v>
      </c>
      <c r="F1410">
        <f>+SUMIFS(inv!$D$1:$D$1267,inv!$A$1:$A$1267,$B1410,inv!$T$1:$T$1267,$A1410,inv!$U$1:$U$1267,'DIAS DE INVENTARIO TAT'!F$1)</f>
        <v>0</v>
      </c>
      <c r="G1410">
        <f>+SUMIFS(inv!$D$1:$D$1267,inv!$A$1:$A$1267,$B1410,inv!$T$1:$T$1267,$A1410,inv!$U$1:$U$1267,'DIAS DE INVENTARIO TAT'!G$1)</f>
        <v>0</v>
      </c>
      <c r="H1410">
        <f>+SUMIFS(inv!$D$1:$D$1267,inv!$A$1:$A$1267,$B1410,inv!$T$1:$T$1267,$A1410,inv!$U$1:$U$1267,'DIAS DE INVENTARIO TAT'!H$1)</f>
        <v>0</v>
      </c>
      <c r="I1410">
        <f>+SUMIFS(inv!$D$1:$D$1267,inv!$A$1:$A$1267,$B1410,inv!$T$1:$T$1267,$A1410,inv!$U$1:$U$1267,'DIAS DE INVENTARIO TAT'!I$1)</f>
        <v>0</v>
      </c>
      <c r="J1410">
        <f>+SUMIFS(inv!$D$1:$D$1267,inv!$A$1:$A$1267,$B1410,inv!$T$1:$T$1267,$A1410,inv!$U$1:$U$1267,'DIAS DE INVENTARIO TAT'!J$1)</f>
        <v>0</v>
      </c>
      <c r="K1410">
        <f>+SUMIFS(inv!$D$1:$D$1267,inv!$A$1:$A$1267,$B1410,inv!$T$1:$T$1267,$A1410,inv!$U$1:$U$1267,'DIAS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+SUMIFS(inv!$D$1:$D$1267,inv!$A$1:$A$1267,$B1411,inv!$T$1:$T$1267,$A1411,inv!$U$1:$U$1267,'DIAS DE INVENTARIO TAT'!E$1)</f>
        <v>0</v>
      </c>
      <c r="F1411">
        <f>+SUMIFS(inv!$D$1:$D$1267,inv!$A$1:$A$1267,$B1411,inv!$T$1:$T$1267,$A1411,inv!$U$1:$U$1267,'DIAS DE INVENTARIO TAT'!F$1)</f>
        <v>0</v>
      </c>
      <c r="G1411">
        <f>+SUMIFS(inv!$D$1:$D$1267,inv!$A$1:$A$1267,$B1411,inv!$T$1:$T$1267,$A1411,inv!$U$1:$U$1267,'DIAS DE INVENTARIO TAT'!G$1)</f>
        <v>0</v>
      </c>
      <c r="H1411">
        <f>+SUMIFS(inv!$D$1:$D$1267,inv!$A$1:$A$1267,$B1411,inv!$T$1:$T$1267,$A1411,inv!$U$1:$U$1267,'DIAS DE INVENTARIO TAT'!H$1)</f>
        <v>0</v>
      </c>
      <c r="I1411">
        <f>+SUMIFS(inv!$D$1:$D$1267,inv!$A$1:$A$1267,$B1411,inv!$T$1:$T$1267,$A1411,inv!$U$1:$U$1267,'DIAS DE INVENTARIO TAT'!I$1)</f>
        <v>0</v>
      </c>
      <c r="J1411">
        <f>+SUMIFS(inv!$D$1:$D$1267,inv!$A$1:$A$1267,$B1411,inv!$T$1:$T$1267,$A1411,inv!$U$1:$U$1267,'DIAS DE INVENTARIO TAT'!J$1)</f>
        <v>0</v>
      </c>
      <c r="K1411">
        <f>+SUMIFS(inv!$D$1:$D$1267,inv!$A$1:$A$1267,$B1411,inv!$T$1:$T$1267,$A1411,inv!$U$1:$U$1267,'DIAS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+SUMIFS(inv!$D$1:$D$1267,inv!$A$1:$A$1267,$B1412,inv!$T$1:$T$1267,$A1412,inv!$U$1:$U$1267,'DIAS DE INVENTARIO TAT'!E$1)</f>
        <v>0</v>
      </c>
      <c r="F1412">
        <f>+SUMIFS(inv!$D$1:$D$1267,inv!$A$1:$A$1267,$B1412,inv!$T$1:$T$1267,$A1412,inv!$U$1:$U$1267,'DIAS DE INVENTARIO TAT'!F$1)</f>
        <v>0</v>
      </c>
      <c r="G1412">
        <f>+SUMIFS(inv!$D$1:$D$1267,inv!$A$1:$A$1267,$B1412,inv!$T$1:$T$1267,$A1412,inv!$U$1:$U$1267,'DIAS DE INVENTARIO TAT'!G$1)</f>
        <v>0</v>
      </c>
      <c r="H1412">
        <f>+SUMIFS(inv!$D$1:$D$1267,inv!$A$1:$A$1267,$B1412,inv!$T$1:$T$1267,$A1412,inv!$U$1:$U$1267,'DIAS DE INVENTARIO TAT'!H$1)</f>
        <v>0</v>
      </c>
      <c r="I1412">
        <f>+SUMIFS(inv!$D$1:$D$1267,inv!$A$1:$A$1267,$B1412,inv!$T$1:$T$1267,$A1412,inv!$U$1:$U$1267,'DIAS DE INVENTARIO TAT'!I$1)</f>
        <v>0</v>
      </c>
      <c r="J1412">
        <f>+SUMIFS(inv!$D$1:$D$1267,inv!$A$1:$A$1267,$B1412,inv!$T$1:$T$1267,$A1412,inv!$U$1:$U$1267,'DIAS DE INVENTARIO TAT'!J$1)</f>
        <v>0</v>
      </c>
      <c r="K1412">
        <f>+SUMIFS(inv!$D$1:$D$1267,inv!$A$1:$A$1267,$B1412,inv!$T$1:$T$1267,$A1412,inv!$U$1:$U$1267,'DIAS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+SUMIFS(inv!$D$1:$D$1267,inv!$A$1:$A$1267,$B1413,inv!$T$1:$T$1267,$A1413,inv!$U$1:$U$1267,'DIAS DE INVENTARIO TAT'!E$1)</f>
        <v>0</v>
      </c>
      <c r="F1413">
        <f>+SUMIFS(inv!$D$1:$D$1267,inv!$A$1:$A$1267,$B1413,inv!$T$1:$T$1267,$A1413,inv!$U$1:$U$1267,'DIAS DE INVENTARIO TAT'!F$1)</f>
        <v>0</v>
      </c>
      <c r="G1413">
        <f>+SUMIFS(inv!$D$1:$D$1267,inv!$A$1:$A$1267,$B1413,inv!$T$1:$T$1267,$A1413,inv!$U$1:$U$1267,'DIAS DE INVENTARIO TAT'!G$1)</f>
        <v>0</v>
      </c>
      <c r="H1413">
        <f>+SUMIFS(inv!$D$1:$D$1267,inv!$A$1:$A$1267,$B1413,inv!$T$1:$T$1267,$A1413,inv!$U$1:$U$1267,'DIAS DE INVENTARIO TAT'!H$1)</f>
        <v>0</v>
      </c>
      <c r="I1413">
        <f>+SUMIFS(inv!$D$1:$D$1267,inv!$A$1:$A$1267,$B1413,inv!$T$1:$T$1267,$A1413,inv!$U$1:$U$1267,'DIAS DE INVENTARIO TAT'!I$1)</f>
        <v>0</v>
      </c>
      <c r="J1413">
        <f>+SUMIFS(inv!$D$1:$D$1267,inv!$A$1:$A$1267,$B1413,inv!$T$1:$T$1267,$A1413,inv!$U$1:$U$1267,'DIAS DE INVENTARIO TAT'!J$1)</f>
        <v>0</v>
      </c>
      <c r="K1413">
        <f>+SUMIFS(inv!$D$1:$D$1267,inv!$A$1:$A$1267,$B1413,inv!$T$1:$T$1267,$A1413,inv!$U$1:$U$1267,'DIAS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+SUMIFS(inv!$D$1:$D$1267,inv!$A$1:$A$1267,$B1414,inv!$T$1:$T$1267,$A1414,inv!$U$1:$U$1267,'DIAS DE INVENTARIO TAT'!E$1)</f>
        <v>0</v>
      </c>
      <c r="F1414">
        <f>+SUMIFS(inv!$D$1:$D$1267,inv!$A$1:$A$1267,$B1414,inv!$T$1:$T$1267,$A1414,inv!$U$1:$U$1267,'DIAS DE INVENTARIO TAT'!F$1)</f>
        <v>0</v>
      </c>
      <c r="G1414">
        <f>+SUMIFS(inv!$D$1:$D$1267,inv!$A$1:$A$1267,$B1414,inv!$T$1:$T$1267,$A1414,inv!$U$1:$U$1267,'DIAS DE INVENTARIO TAT'!G$1)</f>
        <v>0</v>
      </c>
      <c r="H1414">
        <f>+SUMIFS(inv!$D$1:$D$1267,inv!$A$1:$A$1267,$B1414,inv!$T$1:$T$1267,$A1414,inv!$U$1:$U$1267,'DIAS DE INVENTARIO TAT'!H$1)</f>
        <v>0</v>
      </c>
      <c r="I1414">
        <f>+SUMIFS(inv!$D$1:$D$1267,inv!$A$1:$A$1267,$B1414,inv!$T$1:$T$1267,$A1414,inv!$U$1:$U$1267,'DIAS DE INVENTARIO TAT'!I$1)</f>
        <v>0</v>
      </c>
      <c r="J1414">
        <f>+SUMIFS(inv!$D$1:$D$1267,inv!$A$1:$A$1267,$B1414,inv!$T$1:$T$1267,$A1414,inv!$U$1:$U$1267,'DIAS DE INVENTARIO TAT'!J$1)</f>
        <v>0</v>
      </c>
      <c r="K1414">
        <f>+SUMIFS(inv!$D$1:$D$1267,inv!$A$1:$A$1267,$B1414,inv!$T$1:$T$1267,$A1414,inv!$U$1:$U$1267,'DIAS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+SUMIFS(inv!$D$1:$D$1267,inv!$A$1:$A$1267,$B1415,inv!$T$1:$T$1267,$A1415,inv!$U$1:$U$1267,'DIAS DE INVENTARIO TAT'!E$1)</f>
        <v>0</v>
      </c>
      <c r="F1415">
        <f>+SUMIFS(inv!$D$1:$D$1267,inv!$A$1:$A$1267,$B1415,inv!$T$1:$T$1267,$A1415,inv!$U$1:$U$1267,'DIAS DE INVENTARIO TAT'!F$1)</f>
        <v>0</v>
      </c>
      <c r="G1415">
        <f>+SUMIFS(inv!$D$1:$D$1267,inv!$A$1:$A$1267,$B1415,inv!$T$1:$T$1267,$A1415,inv!$U$1:$U$1267,'DIAS DE INVENTARIO TAT'!G$1)</f>
        <v>0</v>
      </c>
      <c r="H1415">
        <f>+SUMIFS(inv!$D$1:$D$1267,inv!$A$1:$A$1267,$B1415,inv!$T$1:$T$1267,$A1415,inv!$U$1:$U$1267,'DIAS DE INVENTARIO TAT'!H$1)</f>
        <v>0</v>
      </c>
      <c r="I1415">
        <f>+SUMIFS(inv!$D$1:$D$1267,inv!$A$1:$A$1267,$B1415,inv!$T$1:$T$1267,$A1415,inv!$U$1:$U$1267,'DIAS DE INVENTARIO TAT'!I$1)</f>
        <v>0</v>
      </c>
      <c r="J1415">
        <f>+SUMIFS(inv!$D$1:$D$1267,inv!$A$1:$A$1267,$B1415,inv!$T$1:$T$1267,$A1415,inv!$U$1:$U$1267,'DIAS DE INVENTARIO TAT'!J$1)</f>
        <v>0</v>
      </c>
      <c r="K1415">
        <f>+SUMIFS(inv!$D$1:$D$1267,inv!$A$1:$A$1267,$B1415,inv!$T$1:$T$1267,$A1415,inv!$U$1:$U$1267,'DIAS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+SUMIFS(inv!$D$1:$D$1267,inv!$A$1:$A$1267,$B1416,inv!$T$1:$T$1267,$A1416,inv!$U$1:$U$1267,'DIAS DE INVENTARIO TAT'!E$1)</f>
        <v>0</v>
      </c>
      <c r="F1416">
        <f>+SUMIFS(inv!$D$1:$D$1267,inv!$A$1:$A$1267,$B1416,inv!$T$1:$T$1267,$A1416,inv!$U$1:$U$1267,'DIAS DE INVENTARIO TAT'!F$1)</f>
        <v>0</v>
      </c>
      <c r="G1416">
        <f>+SUMIFS(inv!$D$1:$D$1267,inv!$A$1:$A$1267,$B1416,inv!$T$1:$T$1267,$A1416,inv!$U$1:$U$1267,'DIAS DE INVENTARIO TAT'!G$1)</f>
        <v>0</v>
      </c>
      <c r="H1416">
        <f>+SUMIFS(inv!$D$1:$D$1267,inv!$A$1:$A$1267,$B1416,inv!$T$1:$T$1267,$A1416,inv!$U$1:$U$1267,'DIAS DE INVENTARIO TAT'!H$1)</f>
        <v>0</v>
      </c>
      <c r="I1416">
        <f>+SUMIFS(inv!$D$1:$D$1267,inv!$A$1:$A$1267,$B1416,inv!$T$1:$T$1267,$A1416,inv!$U$1:$U$1267,'DIAS DE INVENTARIO TAT'!I$1)</f>
        <v>0</v>
      </c>
      <c r="J1416">
        <f>+SUMIFS(inv!$D$1:$D$1267,inv!$A$1:$A$1267,$B1416,inv!$T$1:$T$1267,$A1416,inv!$U$1:$U$1267,'DIAS DE INVENTARIO TAT'!J$1)</f>
        <v>0</v>
      </c>
      <c r="K1416">
        <f>+SUMIFS(inv!$D$1:$D$1267,inv!$A$1:$A$1267,$B1416,inv!$T$1:$T$1267,$A1416,inv!$U$1:$U$1267,'DIAS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+SUMIFS(inv!$D$1:$D$1267,inv!$A$1:$A$1267,$B1417,inv!$T$1:$T$1267,$A1417,inv!$U$1:$U$1267,'DIAS DE INVENTARIO TAT'!E$1)</f>
        <v>0</v>
      </c>
      <c r="F1417">
        <f>+SUMIFS(inv!$D$1:$D$1267,inv!$A$1:$A$1267,$B1417,inv!$T$1:$T$1267,$A1417,inv!$U$1:$U$1267,'DIAS DE INVENTARIO TAT'!F$1)</f>
        <v>0</v>
      </c>
      <c r="G1417">
        <f>+SUMIFS(inv!$D$1:$D$1267,inv!$A$1:$A$1267,$B1417,inv!$T$1:$T$1267,$A1417,inv!$U$1:$U$1267,'DIAS DE INVENTARIO TAT'!G$1)</f>
        <v>0</v>
      </c>
      <c r="H1417">
        <f>+SUMIFS(inv!$D$1:$D$1267,inv!$A$1:$A$1267,$B1417,inv!$T$1:$T$1267,$A1417,inv!$U$1:$U$1267,'DIAS DE INVENTARIO TAT'!H$1)</f>
        <v>0</v>
      </c>
      <c r="I1417">
        <f>+SUMIFS(inv!$D$1:$D$1267,inv!$A$1:$A$1267,$B1417,inv!$T$1:$T$1267,$A1417,inv!$U$1:$U$1267,'DIAS DE INVENTARIO TAT'!I$1)</f>
        <v>0</v>
      </c>
      <c r="J1417">
        <f>+SUMIFS(inv!$D$1:$D$1267,inv!$A$1:$A$1267,$B1417,inv!$T$1:$T$1267,$A1417,inv!$U$1:$U$1267,'DIAS DE INVENTARIO TAT'!J$1)</f>
        <v>0</v>
      </c>
      <c r="K1417">
        <f>+SUMIFS(inv!$D$1:$D$1267,inv!$A$1:$A$1267,$B1417,inv!$T$1:$T$1267,$A1417,inv!$U$1:$U$1267,'DIAS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+SUMIFS(inv!$D$1:$D$1267,inv!$A$1:$A$1267,$B1418,inv!$T$1:$T$1267,$A1418,inv!$U$1:$U$1267,'DIAS DE INVENTARIO TAT'!E$1)</f>
        <v>0</v>
      </c>
      <c r="F1418">
        <f>+SUMIFS(inv!$D$1:$D$1267,inv!$A$1:$A$1267,$B1418,inv!$T$1:$T$1267,$A1418,inv!$U$1:$U$1267,'DIAS DE INVENTARIO TAT'!F$1)</f>
        <v>0</v>
      </c>
      <c r="G1418">
        <f>+SUMIFS(inv!$D$1:$D$1267,inv!$A$1:$A$1267,$B1418,inv!$T$1:$T$1267,$A1418,inv!$U$1:$U$1267,'DIAS DE INVENTARIO TAT'!G$1)</f>
        <v>0</v>
      </c>
      <c r="H1418">
        <f>+SUMIFS(inv!$D$1:$D$1267,inv!$A$1:$A$1267,$B1418,inv!$T$1:$T$1267,$A1418,inv!$U$1:$U$1267,'DIAS DE INVENTARIO TAT'!H$1)</f>
        <v>0</v>
      </c>
      <c r="I1418">
        <f>+SUMIFS(inv!$D$1:$D$1267,inv!$A$1:$A$1267,$B1418,inv!$T$1:$T$1267,$A1418,inv!$U$1:$U$1267,'DIAS DE INVENTARIO TAT'!I$1)</f>
        <v>0</v>
      </c>
      <c r="J1418">
        <f>+SUMIFS(inv!$D$1:$D$1267,inv!$A$1:$A$1267,$B1418,inv!$T$1:$T$1267,$A1418,inv!$U$1:$U$1267,'DIAS DE INVENTARIO TAT'!J$1)</f>
        <v>0</v>
      </c>
      <c r="K1418">
        <f>+SUMIFS(inv!$D$1:$D$1267,inv!$A$1:$A$1267,$B1418,inv!$T$1:$T$1267,$A1418,inv!$U$1:$U$1267,'DIAS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+SUMIFS(inv!$D$1:$D$1267,inv!$A$1:$A$1267,$B1419,inv!$T$1:$T$1267,$A1419,inv!$U$1:$U$1267,'DIAS DE INVENTARIO TAT'!E$1)</f>
        <v>0</v>
      </c>
      <c r="F1419">
        <f>+SUMIFS(inv!$D$1:$D$1267,inv!$A$1:$A$1267,$B1419,inv!$T$1:$T$1267,$A1419,inv!$U$1:$U$1267,'DIAS DE INVENTARIO TAT'!F$1)</f>
        <v>0</v>
      </c>
      <c r="G1419">
        <f>+SUMIFS(inv!$D$1:$D$1267,inv!$A$1:$A$1267,$B1419,inv!$T$1:$T$1267,$A1419,inv!$U$1:$U$1267,'DIAS DE INVENTARIO TAT'!G$1)</f>
        <v>0</v>
      </c>
      <c r="H1419">
        <f>+SUMIFS(inv!$D$1:$D$1267,inv!$A$1:$A$1267,$B1419,inv!$T$1:$T$1267,$A1419,inv!$U$1:$U$1267,'DIAS DE INVENTARIO TAT'!H$1)</f>
        <v>0</v>
      </c>
      <c r="I1419">
        <f>+SUMIFS(inv!$D$1:$D$1267,inv!$A$1:$A$1267,$B1419,inv!$T$1:$T$1267,$A1419,inv!$U$1:$U$1267,'DIAS DE INVENTARIO TAT'!I$1)</f>
        <v>0</v>
      </c>
      <c r="J1419">
        <f>+SUMIFS(inv!$D$1:$D$1267,inv!$A$1:$A$1267,$B1419,inv!$T$1:$T$1267,$A1419,inv!$U$1:$U$1267,'DIAS DE INVENTARIO TAT'!J$1)</f>
        <v>0</v>
      </c>
      <c r="K1419">
        <f>+SUMIFS(inv!$D$1:$D$1267,inv!$A$1:$A$1267,$B1419,inv!$T$1:$T$1267,$A1419,inv!$U$1:$U$1267,'DIAS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+SUMIFS(inv!$D$1:$D$1267,inv!$A$1:$A$1267,$B1420,inv!$T$1:$T$1267,$A1420,inv!$U$1:$U$1267,'DIAS DE INVENTARIO TAT'!E$1)</f>
        <v>0</v>
      </c>
      <c r="F1420">
        <f>+SUMIFS(inv!$D$1:$D$1267,inv!$A$1:$A$1267,$B1420,inv!$T$1:$T$1267,$A1420,inv!$U$1:$U$1267,'DIAS DE INVENTARIO TAT'!F$1)</f>
        <v>0</v>
      </c>
      <c r="G1420">
        <f>+SUMIFS(inv!$D$1:$D$1267,inv!$A$1:$A$1267,$B1420,inv!$T$1:$T$1267,$A1420,inv!$U$1:$U$1267,'DIAS DE INVENTARIO TAT'!G$1)</f>
        <v>0</v>
      </c>
      <c r="H1420">
        <f>+SUMIFS(inv!$D$1:$D$1267,inv!$A$1:$A$1267,$B1420,inv!$T$1:$T$1267,$A1420,inv!$U$1:$U$1267,'DIAS DE INVENTARIO TAT'!H$1)</f>
        <v>0</v>
      </c>
      <c r="I1420">
        <f>+SUMIFS(inv!$D$1:$D$1267,inv!$A$1:$A$1267,$B1420,inv!$T$1:$T$1267,$A1420,inv!$U$1:$U$1267,'DIAS DE INVENTARIO TAT'!I$1)</f>
        <v>0</v>
      </c>
      <c r="J1420">
        <f>+SUMIFS(inv!$D$1:$D$1267,inv!$A$1:$A$1267,$B1420,inv!$T$1:$T$1267,$A1420,inv!$U$1:$U$1267,'DIAS DE INVENTARIO TAT'!J$1)</f>
        <v>0</v>
      </c>
      <c r="K1420">
        <f>+SUMIFS(inv!$D$1:$D$1267,inv!$A$1:$A$1267,$B1420,inv!$T$1:$T$1267,$A1420,inv!$U$1:$U$1267,'DIAS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+SUMIFS(inv!$D$1:$D$1267,inv!$A$1:$A$1267,$B1421,inv!$T$1:$T$1267,$A1421,inv!$U$1:$U$1267,'DIAS DE INVENTARIO TAT'!E$1)</f>
        <v>0</v>
      </c>
      <c r="F1421">
        <f>+SUMIFS(inv!$D$1:$D$1267,inv!$A$1:$A$1267,$B1421,inv!$T$1:$T$1267,$A1421,inv!$U$1:$U$1267,'DIAS DE INVENTARIO TAT'!F$1)</f>
        <v>0</v>
      </c>
      <c r="G1421">
        <f>+SUMIFS(inv!$D$1:$D$1267,inv!$A$1:$A$1267,$B1421,inv!$T$1:$T$1267,$A1421,inv!$U$1:$U$1267,'DIAS DE INVENTARIO TAT'!G$1)</f>
        <v>0</v>
      </c>
      <c r="H1421">
        <f>+SUMIFS(inv!$D$1:$D$1267,inv!$A$1:$A$1267,$B1421,inv!$T$1:$T$1267,$A1421,inv!$U$1:$U$1267,'DIAS DE INVENTARIO TAT'!H$1)</f>
        <v>0</v>
      </c>
      <c r="I1421">
        <f>+SUMIFS(inv!$D$1:$D$1267,inv!$A$1:$A$1267,$B1421,inv!$T$1:$T$1267,$A1421,inv!$U$1:$U$1267,'DIAS DE INVENTARIO TAT'!I$1)</f>
        <v>0</v>
      </c>
      <c r="J1421">
        <f>+SUMIFS(inv!$D$1:$D$1267,inv!$A$1:$A$1267,$B1421,inv!$T$1:$T$1267,$A1421,inv!$U$1:$U$1267,'DIAS DE INVENTARIO TAT'!J$1)</f>
        <v>0</v>
      </c>
      <c r="K1421">
        <f>+SUMIFS(inv!$D$1:$D$1267,inv!$A$1:$A$1267,$B1421,inv!$T$1:$T$1267,$A1421,inv!$U$1:$U$1267,'DIAS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+SUMIFS(inv!$D$1:$D$1267,inv!$A$1:$A$1267,$B1422,inv!$T$1:$T$1267,$A1422,inv!$U$1:$U$1267,'DIAS DE INVENTARIO TAT'!E$1)</f>
        <v>0</v>
      </c>
      <c r="F1422">
        <f>+SUMIFS(inv!$D$1:$D$1267,inv!$A$1:$A$1267,$B1422,inv!$T$1:$T$1267,$A1422,inv!$U$1:$U$1267,'DIAS DE INVENTARIO TAT'!F$1)</f>
        <v>0</v>
      </c>
      <c r="G1422">
        <f>+SUMIFS(inv!$D$1:$D$1267,inv!$A$1:$A$1267,$B1422,inv!$T$1:$T$1267,$A1422,inv!$U$1:$U$1267,'DIAS DE INVENTARIO TAT'!G$1)</f>
        <v>0</v>
      </c>
      <c r="H1422">
        <f>+SUMIFS(inv!$D$1:$D$1267,inv!$A$1:$A$1267,$B1422,inv!$T$1:$T$1267,$A1422,inv!$U$1:$U$1267,'DIAS DE INVENTARIO TAT'!H$1)</f>
        <v>0</v>
      </c>
      <c r="I1422">
        <f>+SUMIFS(inv!$D$1:$D$1267,inv!$A$1:$A$1267,$B1422,inv!$T$1:$T$1267,$A1422,inv!$U$1:$U$1267,'DIAS DE INVENTARIO TAT'!I$1)</f>
        <v>0</v>
      </c>
      <c r="J1422">
        <f>+SUMIFS(inv!$D$1:$D$1267,inv!$A$1:$A$1267,$B1422,inv!$T$1:$T$1267,$A1422,inv!$U$1:$U$1267,'DIAS DE INVENTARIO TAT'!J$1)</f>
        <v>0</v>
      </c>
      <c r="K1422">
        <f>+SUMIFS(inv!$D$1:$D$1267,inv!$A$1:$A$1267,$B1422,inv!$T$1:$T$1267,$A1422,inv!$U$1:$U$1267,'DIAS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+SUMIFS(inv!$D$1:$D$1267,inv!$A$1:$A$1267,$B1423,inv!$T$1:$T$1267,$A1423,inv!$U$1:$U$1267,'DIAS DE INVENTARIO TAT'!E$1)</f>
        <v>0</v>
      </c>
      <c r="F1423">
        <f>+SUMIFS(inv!$D$1:$D$1267,inv!$A$1:$A$1267,$B1423,inv!$T$1:$T$1267,$A1423,inv!$U$1:$U$1267,'DIAS DE INVENTARIO TAT'!F$1)</f>
        <v>0</v>
      </c>
      <c r="G1423">
        <f>+SUMIFS(inv!$D$1:$D$1267,inv!$A$1:$A$1267,$B1423,inv!$T$1:$T$1267,$A1423,inv!$U$1:$U$1267,'DIAS DE INVENTARIO TAT'!G$1)</f>
        <v>0</v>
      </c>
      <c r="H1423">
        <f>+SUMIFS(inv!$D$1:$D$1267,inv!$A$1:$A$1267,$B1423,inv!$T$1:$T$1267,$A1423,inv!$U$1:$U$1267,'DIAS DE INVENTARIO TAT'!H$1)</f>
        <v>0</v>
      </c>
      <c r="I1423">
        <f>+SUMIFS(inv!$D$1:$D$1267,inv!$A$1:$A$1267,$B1423,inv!$T$1:$T$1267,$A1423,inv!$U$1:$U$1267,'DIAS DE INVENTARIO TAT'!I$1)</f>
        <v>0</v>
      </c>
      <c r="J1423">
        <f>+SUMIFS(inv!$D$1:$D$1267,inv!$A$1:$A$1267,$B1423,inv!$T$1:$T$1267,$A1423,inv!$U$1:$U$1267,'DIAS DE INVENTARIO TAT'!J$1)</f>
        <v>0</v>
      </c>
      <c r="K1423">
        <f>+SUMIFS(inv!$D$1:$D$1267,inv!$A$1:$A$1267,$B1423,inv!$T$1:$T$1267,$A1423,inv!$U$1:$U$1267,'DIAS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+SUMIFS(inv!$D$1:$D$1267,inv!$A$1:$A$1267,$B1424,inv!$T$1:$T$1267,$A1424,inv!$U$1:$U$1267,'DIAS DE INVENTARIO TAT'!E$1)</f>
        <v>0</v>
      </c>
      <c r="F1424">
        <f>+SUMIFS(inv!$D$1:$D$1267,inv!$A$1:$A$1267,$B1424,inv!$T$1:$T$1267,$A1424,inv!$U$1:$U$1267,'DIAS DE INVENTARIO TAT'!F$1)</f>
        <v>0</v>
      </c>
      <c r="G1424">
        <f>+SUMIFS(inv!$D$1:$D$1267,inv!$A$1:$A$1267,$B1424,inv!$T$1:$T$1267,$A1424,inv!$U$1:$U$1267,'DIAS DE INVENTARIO TAT'!G$1)</f>
        <v>0</v>
      </c>
      <c r="H1424">
        <f>+SUMIFS(inv!$D$1:$D$1267,inv!$A$1:$A$1267,$B1424,inv!$T$1:$T$1267,$A1424,inv!$U$1:$U$1267,'DIAS DE INVENTARIO TAT'!H$1)</f>
        <v>0</v>
      </c>
      <c r="I1424">
        <f>+SUMIFS(inv!$D$1:$D$1267,inv!$A$1:$A$1267,$B1424,inv!$T$1:$T$1267,$A1424,inv!$U$1:$U$1267,'DIAS DE INVENTARIO TAT'!I$1)</f>
        <v>0</v>
      </c>
      <c r="J1424">
        <f>+SUMIFS(inv!$D$1:$D$1267,inv!$A$1:$A$1267,$B1424,inv!$T$1:$T$1267,$A1424,inv!$U$1:$U$1267,'DIAS DE INVENTARIO TAT'!J$1)</f>
        <v>0</v>
      </c>
      <c r="K1424">
        <f>+SUMIFS(inv!$D$1:$D$1267,inv!$A$1:$A$1267,$B1424,inv!$T$1:$T$1267,$A1424,inv!$U$1:$U$1267,'DIAS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+SUMIFS(inv!$D$1:$D$1267,inv!$A$1:$A$1267,$B1425,inv!$T$1:$T$1267,$A1425,inv!$U$1:$U$1267,'DIAS DE INVENTARIO TAT'!E$1)</f>
        <v>0</v>
      </c>
      <c r="F1425">
        <f>+SUMIFS(inv!$D$1:$D$1267,inv!$A$1:$A$1267,$B1425,inv!$T$1:$T$1267,$A1425,inv!$U$1:$U$1267,'DIAS DE INVENTARIO TAT'!F$1)</f>
        <v>0</v>
      </c>
      <c r="G1425">
        <f>+SUMIFS(inv!$D$1:$D$1267,inv!$A$1:$A$1267,$B1425,inv!$T$1:$T$1267,$A1425,inv!$U$1:$U$1267,'DIAS DE INVENTARIO TAT'!G$1)</f>
        <v>0</v>
      </c>
      <c r="H1425">
        <f>+SUMIFS(inv!$D$1:$D$1267,inv!$A$1:$A$1267,$B1425,inv!$T$1:$T$1267,$A1425,inv!$U$1:$U$1267,'DIAS DE INVENTARIO TAT'!H$1)</f>
        <v>0</v>
      </c>
      <c r="I1425">
        <f>+SUMIFS(inv!$D$1:$D$1267,inv!$A$1:$A$1267,$B1425,inv!$T$1:$T$1267,$A1425,inv!$U$1:$U$1267,'DIAS DE INVENTARIO TAT'!I$1)</f>
        <v>0</v>
      </c>
      <c r="J1425">
        <f>+SUMIFS(inv!$D$1:$D$1267,inv!$A$1:$A$1267,$B1425,inv!$T$1:$T$1267,$A1425,inv!$U$1:$U$1267,'DIAS DE INVENTARIO TAT'!J$1)</f>
        <v>0</v>
      </c>
      <c r="K1425">
        <f>+SUMIFS(inv!$D$1:$D$1267,inv!$A$1:$A$1267,$B1425,inv!$T$1:$T$1267,$A1425,inv!$U$1:$U$1267,'DIAS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+SUMIFS(inv!$D$1:$D$1267,inv!$A$1:$A$1267,$B1426,inv!$T$1:$T$1267,$A1426,inv!$U$1:$U$1267,'DIAS DE INVENTARIO TAT'!E$1)</f>
        <v>0</v>
      </c>
      <c r="F1426">
        <f>+SUMIFS(inv!$D$1:$D$1267,inv!$A$1:$A$1267,$B1426,inv!$T$1:$T$1267,$A1426,inv!$U$1:$U$1267,'DIAS DE INVENTARIO TAT'!F$1)</f>
        <v>0</v>
      </c>
      <c r="G1426">
        <f>+SUMIFS(inv!$D$1:$D$1267,inv!$A$1:$A$1267,$B1426,inv!$T$1:$T$1267,$A1426,inv!$U$1:$U$1267,'DIAS DE INVENTARIO TAT'!G$1)</f>
        <v>0</v>
      </c>
      <c r="H1426">
        <f>+SUMIFS(inv!$D$1:$D$1267,inv!$A$1:$A$1267,$B1426,inv!$T$1:$T$1267,$A1426,inv!$U$1:$U$1267,'DIAS DE INVENTARIO TAT'!H$1)</f>
        <v>0</v>
      </c>
      <c r="I1426">
        <f>+SUMIFS(inv!$D$1:$D$1267,inv!$A$1:$A$1267,$B1426,inv!$T$1:$T$1267,$A1426,inv!$U$1:$U$1267,'DIAS DE INVENTARIO TAT'!I$1)</f>
        <v>0</v>
      </c>
      <c r="J1426">
        <f>+SUMIFS(inv!$D$1:$D$1267,inv!$A$1:$A$1267,$B1426,inv!$T$1:$T$1267,$A1426,inv!$U$1:$U$1267,'DIAS DE INVENTARIO TAT'!J$1)</f>
        <v>0</v>
      </c>
      <c r="K1426">
        <f>+SUMIFS(inv!$D$1:$D$1267,inv!$A$1:$A$1267,$B1426,inv!$T$1:$T$1267,$A1426,inv!$U$1:$U$1267,'DIAS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+SUMIFS(inv!$D$1:$D$1267,inv!$A$1:$A$1267,$B1427,inv!$T$1:$T$1267,$A1427,inv!$U$1:$U$1267,'DIAS DE INVENTARIO TAT'!E$1)</f>
        <v>0</v>
      </c>
      <c r="F1427">
        <f>+SUMIFS(inv!$D$1:$D$1267,inv!$A$1:$A$1267,$B1427,inv!$T$1:$T$1267,$A1427,inv!$U$1:$U$1267,'DIAS DE INVENTARIO TAT'!F$1)</f>
        <v>0</v>
      </c>
      <c r="G1427">
        <f>+SUMIFS(inv!$D$1:$D$1267,inv!$A$1:$A$1267,$B1427,inv!$T$1:$T$1267,$A1427,inv!$U$1:$U$1267,'DIAS DE INVENTARIO TAT'!G$1)</f>
        <v>0</v>
      </c>
      <c r="H1427">
        <f>+SUMIFS(inv!$D$1:$D$1267,inv!$A$1:$A$1267,$B1427,inv!$T$1:$T$1267,$A1427,inv!$U$1:$U$1267,'DIAS DE INVENTARIO TAT'!H$1)</f>
        <v>0</v>
      </c>
      <c r="I1427">
        <f>+SUMIFS(inv!$D$1:$D$1267,inv!$A$1:$A$1267,$B1427,inv!$T$1:$T$1267,$A1427,inv!$U$1:$U$1267,'DIAS DE INVENTARIO TAT'!I$1)</f>
        <v>0</v>
      </c>
      <c r="J1427">
        <f>+SUMIFS(inv!$D$1:$D$1267,inv!$A$1:$A$1267,$B1427,inv!$T$1:$T$1267,$A1427,inv!$U$1:$U$1267,'DIAS DE INVENTARIO TAT'!J$1)</f>
        <v>0</v>
      </c>
      <c r="K1427">
        <f>+SUMIFS(inv!$D$1:$D$1267,inv!$A$1:$A$1267,$B1427,inv!$T$1:$T$1267,$A1427,inv!$U$1:$U$1267,'DIAS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+SUMIFS(inv!$D$1:$D$1267,inv!$A$1:$A$1267,$B1428,inv!$T$1:$T$1267,$A1428,inv!$U$1:$U$1267,'DIAS DE INVENTARIO TAT'!E$1)</f>
        <v>0</v>
      </c>
      <c r="F1428">
        <f>+SUMIFS(inv!$D$1:$D$1267,inv!$A$1:$A$1267,$B1428,inv!$T$1:$T$1267,$A1428,inv!$U$1:$U$1267,'DIAS DE INVENTARIO TAT'!F$1)</f>
        <v>0</v>
      </c>
      <c r="G1428">
        <f>+SUMIFS(inv!$D$1:$D$1267,inv!$A$1:$A$1267,$B1428,inv!$T$1:$T$1267,$A1428,inv!$U$1:$U$1267,'DIAS DE INVENTARIO TAT'!G$1)</f>
        <v>90</v>
      </c>
      <c r="H1428">
        <f>+SUMIFS(inv!$D$1:$D$1267,inv!$A$1:$A$1267,$B1428,inv!$T$1:$T$1267,$A1428,inv!$U$1:$U$1267,'DIAS DE INVENTARIO TAT'!H$1)</f>
        <v>0</v>
      </c>
      <c r="I1428">
        <f>+SUMIFS(inv!$D$1:$D$1267,inv!$A$1:$A$1267,$B1428,inv!$T$1:$T$1267,$A1428,inv!$U$1:$U$1267,'DIAS DE INVENTARIO TAT'!I$1)</f>
        <v>0</v>
      </c>
      <c r="J1428">
        <f>+SUMIFS(inv!$D$1:$D$1267,inv!$A$1:$A$1267,$B1428,inv!$T$1:$T$1267,$A1428,inv!$U$1:$U$1267,'DIAS DE INVENTARIO TAT'!J$1)</f>
        <v>0</v>
      </c>
      <c r="K1428">
        <f>+SUMIFS(inv!$D$1:$D$1267,inv!$A$1:$A$1267,$B1428,inv!$T$1:$T$1267,$A1428,inv!$U$1:$U$1267,'DIAS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+SUMIFS(inv!$D$1:$D$1267,inv!$A$1:$A$1267,$B1429,inv!$T$1:$T$1267,$A1429,inv!$U$1:$U$1267,'DIAS DE INVENTARIO TAT'!E$1)</f>
        <v>0</v>
      </c>
      <c r="F1429">
        <f>+SUMIFS(inv!$D$1:$D$1267,inv!$A$1:$A$1267,$B1429,inv!$T$1:$T$1267,$A1429,inv!$U$1:$U$1267,'DIAS DE INVENTARIO TAT'!F$1)</f>
        <v>0</v>
      </c>
      <c r="G1429">
        <f>+SUMIFS(inv!$D$1:$D$1267,inv!$A$1:$A$1267,$B1429,inv!$T$1:$T$1267,$A1429,inv!$U$1:$U$1267,'DIAS DE INVENTARIO TAT'!G$1)</f>
        <v>330</v>
      </c>
      <c r="H1429">
        <f>+SUMIFS(inv!$D$1:$D$1267,inv!$A$1:$A$1267,$B1429,inv!$T$1:$T$1267,$A1429,inv!$U$1:$U$1267,'DIAS DE INVENTARIO TAT'!H$1)</f>
        <v>0</v>
      </c>
      <c r="I1429">
        <f>+SUMIFS(inv!$D$1:$D$1267,inv!$A$1:$A$1267,$B1429,inv!$T$1:$T$1267,$A1429,inv!$U$1:$U$1267,'DIAS DE INVENTARIO TAT'!I$1)</f>
        <v>0</v>
      </c>
      <c r="J1429">
        <f>+SUMIFS(inv!$D$1:$D$1267,inv!$A$1:$A$1267,$B1429,inv!$T$1:$T$1267,$A1429,inv!$U$1:$U$1267,'DIAS DE INVENTARIO TAT'!J$1)</f>
        <v>0</v>
      </c>
      <c r="K1429">
        <f>+SUMIFS(inv!$D$1:$D$1267,inv!$A$1:$A$1267,$B1429,inv!$T$1:$T$1267,$A1429,inv!$U$1:$U$1267,'DIAS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+SUMIFS(inv!$D$1:$D$1267,inv!$A$1:$A$1267,$B1430,inv!$T$1:$T$1267,$A1430,inv!$U$1:$U$1267,'DIAS DE INVENTARIO TAT'!E$1)</f>
        <v>0</v>
      </c>
      <c r="F1430">
        <f>+SUMIFS(inv!$D$1:$D$1267,inv!$A$1:$A$1267,$B1430,inv!$T$1:$T$1267,$A1430,inv!$U$1:$U$1267,'DIAS DE INVENTARIO TAT'!F$1)</f>
        <v>0</v>
      </c>
      <c r="G1430">
        <f>+SUMIFS(inv!$D$1:$D$1267,inv!$A$1:$A$1267,$B1430,inv!$T$1:$T$1267,$A1430,inv!$U$1:$U$1267,'DIAS DE INVENTARIO TAT'!G$1)</f>
        <v>0</v>
      </c>
      <c r="H1430">
        <f>+SUMIFS(inv!$D$1:$D$1267,inv!$A$1:$A$1267,$B1430,inv!$T$1:$T$1267,$A1430,inv!$U$1:$U$1267,'DIAS DE INVENTARIO TAT'!H$1)</f>
        <v>0</v>
      </c>
      <c r="I1430">
        <f>+SUMIFS(inv!$D$1:$D$1267,inv!$A$1:$A$1267,$B1430,inv!$T$1:$T$1267,$A1430,inv!$U$1:$U$1267,'DIAS DE INVENTARIO TAT'!I$1)</f>
        <v>0</v>
      </c>
      <c r="J1430">
        <f>+SUMIFS(inv!$D$1:$D$1267,inv!$A$1:$A$1267,$B1430,inv!$T$1:$T$1267,$A1430,inv!$U$1:$U$1267,'DIAS DE INVENTARIO TAT'!J$1)</f>
        <v>0</v>
      </c>
      <c r="K1430">
        <f>+SUMIFS(inv!$D$1:$D$1267,inv!$A$1:$A$1267,$B1430,inv!$T$1:$T$1267,$A1430,inv!$U$1:$U$1267,'DIAS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+SUMIFS(inv!$D$1:$D$1267,inv!$A$1:$A$1267,$B1431,inv!$T$1:$T$1267,$A1431,inv!$U$1:$U$1267,'DIAS DE INVENTARIO TAT'!E$1)</f>
        <v>0</v>
      </c>
      <c r="F1431">
        <f>+SUMIFS(inv!$D$1:$D$1267,inv!$A$1:$A$1267,$B1431,inv!$T$1:$T$1267,$A1431,inv!$U$1:$U$1267,'DIAS DE INVENTARIO TAT'!F$1)</f>
        <v>0</v>
      </c>
      <c r="G1431">
        <f>+SUMIFS(inv!$D$1:$D$1267,inv!$A$1:$A$1267,$B1431,inv!$T$1:$T$1267,$A1431,inv!$U$1:$U$1267,'DIAS DE INVENTARIO TAT'!G$1)</f>
        <v>0</v>
      </c>
      <c r="H1431">
        <f>+SUMIFS(inv!$D$1:$D$1267,inv!$A$1:$A$1267,$B1431,inv!$T$1:$T$1267,$A1431,inv!$U$1:$U$1267,'DIAS DE INVENTARIO TAT'!H$1)</f>
        <v>0</v>
      </c>
      <c r="I1431">
        <f>+SUMIFS(inv!$D$1:$D$1267,inv!$A$1:$A$1267,$B1431,inv!$T$1:$T$1267,$A1431,inv!$U$1:$U$1267,'DIAS DE INVENTARIO TAT'!I$1)</f>
        <v>0</v>
      </c>
      <c r="J1431">
        <f>+SUMIFS(inv!$D$1:$D$1267,inv!$A$1:$A$1267,$B1431,inv!$T$1:$T$1267,$A1431,inv!$U$1:$U$1267,'DIAS DE INVENTARIO TAT'!J$1)</f>
        <v>0</v>
      </c>
      <c r="K1431">
        <f>+SUMIFS(inv!$D$1:$D$1267,inv!$A$1:$A$1267,$B1431,inv!$T$1:$T$1267,$A1431,inv!$U$1:$U$1267,'DIAS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+SUMIFS(inv!$D$1:$D$1267,inv!$A$1:$A$1267,$B1432,inv!$T$1:$T$1267,$A1432,inv!$U$1:$U$1267,'DIAS DE INVENTARIO TAT'!E$1)</f>
        <v>0</v>
      </c>
      <c r="F1432">
        <f>+SUMIFS(inv!$D$1:$D$1267,inv!$A$1:$A$1267,$B1432,inv!$T$1:$T$1267,$A1432,inv!$U$1:$U$1267,'DIAS DE INVENTARIO TAT'!F$1)</f>
        <v>0</v>
      </c>
      <c r="G1432">
        <f>+SUMIFS(inv!$D$1:$D$1267,inv!$A$1:$A$1267,$B1432,inv!$T$1:$T$1267,$A1432,inv!$U$1:$U$1267,'DIAS DE INVENTARIO TAT'!G$1)</f>
        <v>0</v>
      </c>
      <c r="H1432">
        <f>+SUMIFS(inv!$D$1:$D$1267,inv!$A$1:$A$1267,$B1432,inv!$T$1:$T$1267,$A1432,inv!$U$1:$U$1267,'DIAS DE INVENTARIO TAT'!H$1)</f>
        <v>0</v>
      </c>
      <c r="I1432">
        <f>+SUMIFS(inv!$D$1:$D$1267,inv!$A$1:$A$1267,$B1432,inv!$T$1:$T$1267,$A1432,inv!$U$1:$U$1267,'DIAS DE INVENTARIO TAT'!I$1)</f>
        <v>0</v>
      </c>
      <c r="J1432">
        <f>+SUMIFS(inv!$D$1:$D$1267,inv!$A$1:$A$1267,$B1432,inv!$T$1:$T$1267,$A1432,inv!$U$1:$U$1267,'DIAS DE INVENTARIO TAT'!J$1)</f>
        <v>0</v>
      </c>
      <c r="K1432">
        <f>+SUMIFS(inv!$D$1:$D$1267,inv!$A$1:$A$1267,$B1432,inv!$T$1:$T$1267,$A1432,inv!$U$1:$U$1267,'DIAS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+SUMIFS(inv!$D$1:$D$1267,inv!$A$1:$A$1267,$B1433,inv!$T$1:$T$1267,$A1433,inv!$U$1:$U$1267,'DIAS DE INVENTARIO TAT'!E$1)</f>
        <v>0</v>
      </c>
      <c r="F1433">
        <f>+SUMIFS(inv!$D$1:$D$1267,inv!$A$1:$A$1267,$B1433,inv!$T$1:$T$1267,$A1433,inv!$U$1:$U$1267,'DIAS DE INVENTARIO TAT'!F$1)</f>
        <v>0</v>
      </c>
      <c r="G1433">
        <f>+SUMIFS(inv!$D$1:$D$1267,inv!$A$1:$A$1267,$B1433,inv!$T$1:$T$1267,$A1433,inv!$U$1:$U$1267,'DIAS DE INVENTARIO TAT'!G$1)</f>
        <v>0</v>
      </c>
      <c r="H1433">
        <f>+SUMIFS(inv!$D$1:$D$1267,inv!$A$1:$A$1267,$B1433,inv!$T$1:$T$1267,$A1433,inv!$U$1:$U$1267,'DIAS DE INVENTARIO TAT'!H$1)</f>
        <v>0</v>
      </c>
      <c r="I1433">
        <f>+SUMIFS(inv!$D$1:$D$1267,inv!$A$1:$A$1267,$B1433,inv!$T$1:$T$1267,$A1433,inv!$U$1:$U$1267,'DIAS DE INVENTARIO TAT'!I$1)</f>
        <v>0</v>
      </c>
      <c r="J1433">
        <f>+SUMIFS(inv!$D$1:$D$1267,inv!$A$1:$A$1267,$B1433,inv!$T$1:$T$1267,$A1433,inv!$U$1:$U$1267,'DIAS DE INVENTARIO TAT'!J$1)</f>
        <v>0</v>
      </c>
      <c r="K1433">
        <f>+SUMIFS(inv!$D$1:$D$1267,inv!$A$1:$A$1267,$B1433,inv!$T$1:$T$1267,$A1433,inv!$U$1:$U$1267,'DIAS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+SUMIFS(inv!$D$1:$D$1267,inv!$A$1:$A$1267,$B1434,inv!$T$1:$T$1267,$A1434,inv!$U$1:$U$1267,'DIAS DE INVENTARIO TAT'!E$1)</f>
        <v>0</v>
      </c>
      <c r="F1434">
        <f>+SUMIFS(inv!$D$1:$D$1267,inv!$A$1:$A$1267,$B1434,inv!$T$1:$T$1267,$A1434,inv!$U$1:$U$1267,'DIAS DE INVENTARIO TAT'!F$1)</f>
        <v>0</v>
      </c>
      <c r="G1434">
        <f>+SUMIFS(inv!$D$1:$D$1267,inv!$A$1:$A$1267,$B1434,inv!$T$1:$T$1267,$A1434,inv!$U$1:$U$1267,'DIAS DE INVENTARIO TAT'!G$1)</f>
        <v>0</v>
      </c>
      <c r="H1434">
        <f>+SUMIFS(inv!$D$1:$D$1267,inv!$A$1:$A$1267,$B1434,inv!$T$1:$T$1267,$A1434,inv!$U$1:$U$1267,'DIAS DE INVENTARIO TAT'!H$1)</f>
        <v>0</v>
      </c>
      <c r="I1434">
        <f>+SUMIFS(inv!$D$1:$D$1267,inv!$A$1:$A$1267,$B1434,inv!$T$1:$T$1267,$A1434,inv!$U$1:$U$1267,'DIAS DE INVENTARIO TAT'!I$1)</f>
        <v>0</v>
      </c>
      <c r="J1434">
        <f>+SUMIFS(inv!$D$1:$D$1267,inv!$A$1:$A$1267,$B1434,inv!$T$1:$T$1267,$A1434,inv!$U$1:$U$1267,'DIAS DE INVENTARIO TAT'!J$1)</f>
        <v>0</v>
      </c>
      <c r="K1434">
        <f>+SUMIFS(inv!$D$1:$D$1267,inv!$A$1:$A$1267,$B1434,inv!$T$1:$T$1267,$A1434,inv!$U$1:$U$1267,'DIAS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+SUMIFS(inv!$D$1:$D$1267,inv!$A$1:$A$1267,$B1435,inv!$T$1:$T$1267,$A1435,inv!$U$1:$U$1267,'DIAS DE INVENTARIO TAT'!E$1)</f>
        <v>0</v>
      </c>
      <c r="F1435">
        <f>+SUMIFS(inv!$D$1:$D$1267,inv!$A$1:$A$1267,$B1435,inv!$T$1:$T$1267,$A1435,inv!$U$1:$U$1267,'DIAS DE INVENTARIO TAT'!F$1)</f>
        <v>0</v>
      </c>
      <c r="G1435">
        <f>+SUMIFS(inv!$D$1:$D$1267,inv!$A$1:$A$1267,$B1435,inv!$T$1:$T$1267,$A1435,inv!$U$1:$U$1267,'DIAS DE INVENTARIO TAT'!G$1)</f>
        <v>0</v>
      </c>
      <c r="H1435">
        <f>+SUMIFS(inv!$D$1:$D$1267,inv!$A$1:$A$1267,$B1435,inv!$T$1:$T$1267,$A1435,inv!$U$1:$U$1267,'DIAS DE INVENTARIO TAT'!H$1)</f>
        <v>0</v>
      </c>
      <c r="I1435">
        <f>+SUMIFS(inv!$D$1:$D$1267,inv!$A$1:$A$1267,$B1435,inv!$T$1:$T$1267,$A1435,inv!$U$1:$U$1267,'DIAS DE INVENTARIO TAT'!I$1)</f>
        <v>0</v>
      </c>
      <c r="J1435">
        <f>+SUMIFS(inv!$D$1:$D$1267,inv!$A$1:$A$1267,$B1435,inv!$T$1:$T$1267,$A1435,inv!$U$1:$U$1267,'DIAS DE INVENTARIO TAT'!J$1)</f>
        <v>0</v>
      </c>
      <c r="K1435">
        <f>+SUMIFS(inv!$D$1:$D$1267,inv!$A$1:$A$1267,$B1435,inv!$T$1:$T$1267,$A1435,inv!$U$1:$U$1267,'DIAS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+SUMIFS(inv!$D$1:$D$1267,inv!$A$1:$A$1267,$B1436,inv!$T$1:$T$1267,$A1436,inv!$U$1:$U$1267,'DIAS DE INVENTARIO TAT'!E$1)</f>
        <v>0</v>
      </c>
      <c r="F1436">
        <f>+SUMIFS(inv!$D$1:$D$1267,inv!$A$1:$A$1267,$B1436,inv!$T$1:$T$1267,$A1436,inv!$U$1:$U$1267,'DIAS DE INVENTARIO TAT'!F$1)</f>
        <v>0</v>
      </c>
      <c r="G1436">
        <f>+SUMIFS(inv!$D$1:$D$1267,inv!$A$1:$A$1267,$B1436,inv!$T$1:$T$1267,$A1436,inv!$U$1:$U$1267,'DIAS DE INVENTARIO TAT'!G$1)</f>
        <v>0</v>
      </c>
      <c r="H1436">
        <f>+SUMIFS(inv!$D$1:$D$1267,inv!$A$1:$A$1267,$B1436,inv!$T$1:$T$1267,$A1436,inv!$U$1:$U$1267,'DIAS DE INVENTARIO TAT'!H$1)</f>
        <v>0</v>
      </c>
      <c r="I1436">
        <f>+SUMIFS(inv!$D$1:$D$1267,inv!$A$1:$A$1267,$B1436,inv!$T$1:$T$1267,$A1436,inv!$U$1:$U$1267,'DIAS DE INVENTARIO TAT'!I$1)</f>
        <v>0</v>
      </c>
      <c r="J1436">
        <f>+SUMIFS(inv!$D$1:$D$1267,inv!$A$1:$A$1267,$B1436,inv!$T$1:$T$1267,$A1436,inv!$U$1:$U$1267,'DIAS DE INVENTARIO TAT'!J$1)</f>
        <v>0</v>
      </c>
      <c r="K1436">
        <f>+SUMIFS(inv!$D$1:$D$1267,inv!$A$1:$A$1267,$B1436,inv!$T$1:$T$1267,$A1436,inv!$U$1:$U$1267,'DIAS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+SUMIFS(inv!$D$1:$D$1267,inv!$A$1:$A$1267,$B1437,inv!$T$1:$T$1267,$A1437,inv!$U$1:$U$1267,'DIAS DE INVENTARIO TAT'!E$1)</f>
        <v>0</v>
      </c>
      <c r="F1437">
        <f>+SUMIFS(inv!$D$1:$D$1267,inv!$A$1:$A$1267,$B1437,inv!$T$1:$T$1267,$A1437,inv!$U$1:$U$1267,'DIAS DE INVENTARIO TAT'!F$1)</f>
        <v>0</v>
      </c>
      <c r="G1437">
        <f>+SUMIFS(inv!$D$1:$D$1267,inv!$A$1:$A$1267,$B1437,inv!$T$1:$T$1267,$A1437,inv!$U$1:$U$1267,'DIAS DE INVENTARIO TAT'!G$1)</f>
        <v>0</v>
      </c>
      <c r="H1437">
        <f>+SUMIFS(inv!$D$1:$D$1267,inv!$A$1:$A$1267,$B1437,inv!$T$1:$T$1267,$A1437,inv!$U$1:$U$1267,'DIAS DE INVENTARIO TAT'!H$1)</f>
        <v>0</v>
      </c>
      <c r="I1437">
        <f>+SUMIFS(inv!$D$1:$D$1267,inv!$A$1:$A$1267,$B1437,inv!$T$1:$T$1267,$A1437,inv!$U$1:$U$1267,'DIAS DE INVENTARIO TAT'!I$1)</f>
        <v>0</v>
      </c>
      <c r="J1437">
        <f>+SUMIFS(inv!$D$1:$D$1267,inv!$A$1:$A$1267,$B1437,inv!$T$1:$T$1267,$A1437,inv!$U$1:$U$1267,'DIAS DE INVENTARIO TAT'!J$1)</f>
        <v>0</v>
      </c>
      <c r="K1437">
        <f>+SUMIFS(inv!$D$1:$D$1267,inv!$A$1:$A$1267,$B1437,inv!$T$1:$T$1267,$A1437,inv!$U$1:$U$1267,'DIAS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+SUMIFS(inv!$D$1:$D$1267,inv!$A$1:$A$1267,$B1438,inv!$T$1:$T$1267,$A1438,inv!$U$1:$U$1267,'DIAS DE INVENTARIO TAT'!E$1)</f>
        <v>0</v>
      </c>
      <c r="F1438">
        <f>+SUMIFS(inv!$D$1:$D$1267,inv!$A$1:$A$1267,$B1438,inv!$T$1:$T$1267,$A1438,inv!$U$1:$U$1267,'DIAS DE INVENTARIO TAT'!F$1)</f>
        <v>0</v>
      </c>
      <c r="G1438">
        <f>+SUMIFS(inv!$D$1:$D$1267,inv!$A$1:$A$1267,$B1438,inv!$T$1:$T$1267,$A1438,inv!$U$1:$U$1267,'DIAS DE INVENTARIO TAT'!G$1)</f>
        <v>0</v>
      </c>
      <c r="H1438">
        <f>+SUMIFS(inv!$D$1:$D$1267,inv!$A$1:$A$1267,$B1438,inv!$T$1:$T$1267,$A1438,inv!$U$1:$U$1267,'DIAS DE INVENTARIO TAT'!H$1)</f>
        <v>0</v>
      </c>
      <c r="I1438">
        <f>+SUMIFS(inv!$D$1:$D$1267,inv!$A$1:$A$1267,$B1438,inv!$T$1:$T$1267,$A1438,inv!$U$1:$U$1267,'DIAS DE INVENTARIO TAT'!I$1)</f>
        <v>0</v>
      </c>
      <c r="J1438">
        <f>+SUMIFS(inv!$D$1:$D$1267,inv!$A$1:$A$1267,$B1438,inv!$T$1:$T$1267,$A1438,inv!$U$1:$U$1267,'DIAS DE INVENTARIO TAT'!J$1)</f>
        <v>0</v>
      </c>
      <c r="K1438">
        <f>+SUMIFS(inv!$D$1:$D$1267,inv!$A$1:$A$1267,$B1438,inv!$T$1:$T$1267,$A1438,inv!$U$1:$U$1267,'DIAS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+SUMIFS(inv!$D$1:$D$1267,inv!$A$1:$A$1267,$B1439,inv!$T$1:$T$1267,$A1439,inv!$U$1:$U$1267,'DIAS DE INVENTARIO TAT'!E$1)</f>
        <v>0</v>
      </c>
      <c r="F1439">
        <f>+SUMIFS(inv!$D$1:$D$1267,inv!$A$1:$A$1267,$B1439,inv!$T$1:$T$1267,$A1439,inv!$U$1:$U$1267,'DIAS DE INVENTARIO TAT'!F$1)</f>
        <v>0</v>
      </c>
      <c r="G1439">
        <f>+SUMIFS(inv!$D$1:$D$1267,inv!$A$1:$A$1267,$B1439,inv!$T$1:$T$1267,$A1439,inv!$U$1:$U$1267,'DIAS DE INVENTARIO TAT'!G$1)</f>
        <v>0</v>
      </c>
      <c r="H1439">
        <f>+SUMIFS(inv!$D$1:$D$1267,inv!$A$1:$A$1267,$B1439,inv!$T$1:$T$1267,$A1439,inv!$U$1:$U$1267,'DIAS DE INVENTARIO TAT'!H$1)</f>
        <v>0</v>
      </c>
      <c r="I1439">
        <f>+SUMIFS(inv!$D$1:$D$1267,inv!$A$1:$A$1267,$B1439,inv!$T$1:$T$1267,$A1439,inv!$U$1:$U$1267,'DIAS DE INVENTARIO TAT'!I$1)</f>
        <v>0</v>
      </c>
      <c r="J1439">
        <f>+SUMIFS(inv!$D$1:$D$1267,inv!$A$1:$A$1267,$B1439,inv!$T$1:$T$1267,$A1439,inv!$U$1:$U$1267,'DIAS DE INVENTARIO TAT'!J$1)</f>
        <v>0</v>
      </c>
      <c r="K1439">
        <f>+SUMIFS(inv!$D$1:$D$1267,inv!$A$1:$A$1267,$B1439,inv!$T$1:$T$1267,$A1439,inv!$U$1:$U$1267,'DIAS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+SUMIFS(inv!$D$1:$D$1267,inv!$A$1:$A$1267,$B1440,inv!$T$1:$T$1267,$A1440,inv!$U$1:$U$1267,'DIAS DE INVENTARIO TAT'!E$1)</f>
        <v>0</v>
      </c>
      <c r="F1440">
        <f>+SUMIFS(inv!$D$1:$D$1267,inv!$A$1:$A$1267,$B1440,inv!$T$1:$T$1267,$A1440,inv!$U$1:$U$1267,'DIAS DE INVENTARIO TAT'!F$1)</f>
        <v>0</v>
      </c>
      <c r="G1440">
        <f>+SUMIFS(inv!$D$1:$D$1267,inv!$A$1:$A$1267,$B1440,inv!$T$1:$T$1267,$A1440,inv!$U$1:$U$1267,'DIAS DE INVENTARIO TAT'!G$1)</f>
        <v>0</v>
      </c>
      <c r="H1440">
        <f>+SUMIFS(inv!$D$1:$D$1267,inv!$A$1:$A$1267,$B1440,inv!$T$1:$T$1267,$A1440,inv!$U$1:$U$1267,'DIAS DE INVENTARIO TAT'!H$1)</f>
        <v>0</v>
      </c>
      <c r="I1440">
        <f>+SUMIFS(inv!$D$1:$D$1267,inv!$A$1:$A$1267,$B1440,inv!$T$1:$T$1267,$A1440,inv!$U$1:$U$1267,'DIAS DE INVENTARIO TAT'!I$1)</f>
        <v>0</v>
      </c>
      <c r="J1440">
        <f>+SUMIFS(inv!$D$1:$D$1267,inv!$A$1:$A$1267,$B1440,inv!$T$1:$T$1267,$A1440,inv!$U$1:$U$1267,'DIAS DE INVENTARIO TAT'!J$1)</f>
        <v>0</v>
      </c>
      <c r="K1440">
        <f>+SUMIFS(inv!$D$1:$D$1267,inv!$A$1:$A$1267,$B1440,inv!$T$1:$T$1267,$A1440,inv!$U$1:$U$1267,'DIAS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+SUMIFS(inv!$D$1:$D$1267,inv!$A$1:$A$1267,$B1441,inv!$T$1:$T$1267,$A1441,inv!$U$1:$U$1267,'DIAS DE INVENTARIO TAT'!E$1)</f>
        <v>0</v>
      </c>
      <c r="F1441">
        <f>+SUMIFS(inv!$D$1:$D$1267,inv!$A$1:$A$1267,$B1441,inv!$T$1:$T$1267,$A1441,inv!$U$1:$U$1267,'DIAS DE INVENTARIO TAT'!F$1)</f>
        <v>0</v>
      </c>
      <c r="G1441">
        <f>+SUMIFS(inv!$D$1:$D$1267,inv!$A$1:$A$1267,$B1441,inv!$T$1:$T$1267,$A1441,inv!$U$1:$U$1267,'DIAS DE INVENTARIO TAT'!G$1)</f>
        <v>0</v>
      </c>
      <c r="H1441">
        <f>+SUMIFS(inv!$D$1:$D$1267,inv!$A$1:$A$1267,$B1441,inv!$T$1:$T$1267,$A1441,inv!$U$1:$U$1267,'DIAS DE INVENTARIO TAT'!H$1)</f>
        <v>0</v>
      </c>
      <c r="I1441">
        <f>+SUMIFS(inv!$D$1:$D$1267,inv!$A$1:$A$1267,$B1441,inv!$T$1:$T$1267,$A1441,inv!$U$1:$U$1267,'DIAS DE INVENTARIO TAT'!I$1)</f>
        <v>0</v>
      </c>
      <c r="J1441">
        <f>+SUMIFS(inv!$D$1:$D$1267,inv!$A$1:$A$1267,$B1441,inv!$T$1:$T$1267,$A1441,inv!$U$1:$U$1267,'DIAS DE INVENTARIO TAT'!J$1)</f>
        <v>0</v>
      </c>
      <c r="K1441">
        <f>+SUMIFS(inv!$D$1:$D$1267,inv!$A$1:$A$1267,$B1441,inv!$T$1:$T$1267,$A1441,inv!$U$1:$U$1267,'DIAS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+SUMIFS(inv!$D$1:$D$1267,inv!$A$1:$A$1267,$B1442,inv!$T$1:$T$1267,$A1442,inv!$U$1:$U$1267,'DIAS DE INVENTARIO TAT'!E$1)</f>
        <v>0</v>
      </c>
      <c r="F1442">
        <f>+SUMIFS(inv!$D$1:$D$1267,inv!$A$1:$A$1267,$B1442,inv!$T$1:$T$1267,$A1442,inv!$U$1:$U$1267,'DIAS DE INVENTARIO TAT'!F$1)</f>
        <v>0</v>
      </c>
      <c r="G1442">
        <f>+SUMIFS(inv!$D$1:$D$1267,inv!$A$1:$A$1267,$B1442,inv!$T$1:$T$1267,$A1442,inv!$U$1:$U$1267,'DIAS DE INVENTARIO TAT'!G$1)</f>
        <v>0</v>
      </c>
      <c r="H1442">
        <f>+SUMIFS(inv!$D$1:$D$1267,inv!$A$1:$A$1267,$B1442,inv!$T$1:$T$1267,$A1442,inv!$U$1:$U$1267,'DIAS DE INVENTARIO TAT'!H$1)</f>
        <v>0</v>
      </c>
      <c r="I1442">
        <f>+SUMIFS(inv!$D$1:$D$1267,inv!$A$1:$A$1267,$B1442,inv!$T$1:$T$1267,$A1442,inv!$U$1:$U$1267,'DIAS DE INVENTARIO TAT'!I$1)</f>
        <v>0</v>
      </c>
      <c r="J1442">
        <f>+SUMIFS(inv!$D$1:$D$1267,inv!$A$1:$A$1267,$B1442,inv!$T$1:$T$1267,$A1442,inv!$U$1:$U$1267,'DIAS DE INVENTARIO TAT'!J$1)</f>
        <v>0</v>
      </c>
      <c r="K1442">
        <f>+SUMIFS(inv!$D$1:$D$1267,inv!$A$1:$A$1267,$B1442,inv!$T$1:$T$1267,$A1442,inv!$U$1:$U$1267,'DIAS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+SUMIFS(inv!$D$1:$D$1267,inv!$A$1:$A$1267,$B1443,inv!$T$1:$T$1267,$A1443,inv!$U$1:$U$1267,'DIAS DE INVENTARIO TAT'!E$1)</f>
        <v>0</v>
      </c>
      <c r="F1443">
        <f>+SUMIFS(inv!$D$1:$D$1267,inv!$A$1:$A$1267,$B1443,inv!$T$1:$T$1267,$A1443,inv!$U$1:$U$1267,'DIAS DE INVENTARIO TAT'!F$1)</f>
        <v>0</v>
      </c>
      <c r="G1443">
        <f>+SUMIFS(inv!$D$1:$D$1267,inv!$A$1:$A$1267,$B1443,inv!$T$1:$T$1267,$A1443,inv!$U$1:$U$1267,'DIAS DE INVENTARIO TAT'!G$1)</f>
        <v>0</v>
      </c>
      <c r="H1443">
        <f>+SUMIFS(inv!$D$1:$D$1267,inv!$A$1:$A$1267,$B1443,inv!$T$1:$T$1267,$A1443,inv!$U$1:$U$1267,'DIAS DE INVENTARIO TAT'!H$1)</f>
        <v>0</v>
      </c>
      <c r="I1443">
        <f>+SUMIFS(inv!$D$1:$D$1267,inv!$A$1:$A$1267,$B1443,inv!$T$1:$T$1267,$A1443,inv!$U$1:$U$1267,'DIAS DE INVENTARIO TAT'!I$1)</f>
        <v>0</v>
      </c>
      <c r="J1443">
        <f>+SUMIFS(inv!$D$1:$D$1267,inv!$A$1:$A$1267,$B1443,inv!$T$1:$T$1267,$A1443,inv!$U$1:$U$1267,'DIAS DE INVENTARIO TAT'!J$1)</f>
        <v>0</v>
      </c>
      <c r="K1443">
        <f>+SUMIFS(inv!$D$1:$D$1267,inv!$A$1:$A$1267,$B1443,inv!$T$1:$T$1267,$A1443,inv!$U$1:$U$1267,'DIAS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+SUMIFS(inv!$D$1:$D$1267,inv!$A$1:$A$1267,$B1444,inv!$T$1:$T$1267,$A1444,inv!$U$1:$U$1267,'DIAS DE INVENTARIO TAT'!E$1)</f>
        <v>0</v>
      </c>
      <c r="F1444">
        <f>+SUMIFS(inv!$D$1:$D$1267,inv!$A$1:$A$1267,$B1444,inv!$T$1:$T$1267,$A1444,inv!$U$1:$U$1267,'DIAS DE INVENTARIO TAT'!F$1)</f>
        <v>0</v>
      </c>
      <c r="G1444">
        <f>+SUMIFS(inv!$D$1:$D$1267,inv!$A$1:$A$1267,$B1444,inv!$T$1:$T$1267,$A1444,inv!$U$1:$U$1267,'DIAS DE INVENTARIO TAT'!G$1)</f>
        <v>0</v>
      </c>
      <c r="H1444">
        <f>+SUMIFS(inv!$D$1:$D$1267,inv!$A$1:$A$1267,$B1444,inv!$T$1:$T$1267,$A1444,inv!$U$1:$U$1267,'DIAS DE INVENTARIO TAT'!H$1)</f>
        <v>0</v>
      </c>
      <c r="I1444">
        <f>+SUMIFS(inv!$D$1:$D$1267,inv!$A$1:$A$1267,$B1444,inv!$T$1:$T$1267,$A1444,inv!$U$1:$U$1267,'DIAS DE INVENTARIO TAT'!I$1)</f>
        <v>0</v>
      </c>
      <c r="J1444">
        <f>+SUMIFS(inv!$D$1:$D$1267,inv!$A$1:$A$1267,$B1444,inv!$T$1:$T$1267,$A1444,inv!$U$1:$U$1267,'DIAS DE INVENTARIO TAT'!J$1)</f>
        <v>0</v>
      </c>
      <c r="K1444">
        <f>+SUMIFS(inv!$D$1:$D$1267,inv!$A$1:$A$1267,$B1444,inv!$T$1:$T$1267,$A1444,inv!$U$1:$U$1267,'DIAS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+SUMIFS(inv!$D$1:$D$1267,inv!$A$1:$A$1267,$B1445,inv!$T$1:$T$1267,$A1445,inv!$U$1:$U$1267,'DIAS DE INVENTARIO TAT'!E$1)</f>
        <v>0</v>
      </c>
      <c r="F1445">
        <f>+SUMIFS(inv!$D$1:$D$1267,inv!$A$1:$A$1267,$B1445,inv!$T$1:$T$1267,$A1445,inv!$U$1:$U$1267,'DIAS DE INVENTARIO TAT'!F$1)</f>
        <v>0</v>
      </c>
      <c r="G1445">
        <f>+SUMIFS(inv!$D$1:$D$1267,inv!$A$1:$A$1267,$B1445,inv!$T$1:$T$1267,$A1445,inv!$U$1:$U$1267,'DIAS DE INVENTARIO TAT'!G$1)</f>
        <v>0</v>
      </c>
      <c r="H1445">
        <f>+SUMIFS(inv!$D$1:$D$1267,inv!$A$1:$A$1267,$B1445,inv!$T$1:$T$1267,$A1445,inv!$U$1:$U$1267,'DIAS DE INVENTARIO TAT'!H$1)</f>
        <v>0</v>
      </c>
      <c r="I1445">
        <f>+SUMIFS(inv!$D$1:$D$1267,inv!$A$1:$A$1267,$B1445,inv!$T$1:$T$1267,$A1445,inv!$U$1:$U$1267,'DIAS DE INVENTARIO TAT'!I$1)</f>
        <v>0</v>
      </c>
      <c r="J1445">
        <f>+SUMIFS(inv!$D$1:$D$1267,inv!$A$1:$A$1267,$B1445,inv!$T$1:$T$1267,$A1445,inv!$U$1:$U$1267,'DIAS DE INVENTARIO TAT'!J$1)</f>
        <v>0</v>
      </c>
      <c r="K1445">
        <f>+SUMIFS(inv!$D$1:$D$1267,inv!$A$1:$A$1267,$B1445,inv!$T$1:$T$1267,$A1445,inv!$U$1:$U$1267,'DIAS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+SUMIFS(inv!$D$1:$D$1267,inv!$A$1:$A$1267,$B1446,inv!$T$1:$T$1267,$A1446,inv!$U$1:$U$1267,'DIAS DE INVENTARIO TAT'!E$1)</f>
        <v>0</v>
      </c>
      <c r="F1446">
        <f>+SUMIFS(inv!$D$1:$D$1267,inv!$A$1:$A$1267,$B1446,inv!$T$1:$T$1267,$A1446,inv!$U$1:$U$1267,'DIAS DE INVENTARIO TAT'!F$1)</f>
        <v>0</v>
      </c>
      <c r="G1446">
        <f>+SUMIFS(inv!$D$1:$D$1267,inv!$A$1:$A$1267,$B1446,inv!$T$1:$T$1267,$A1446,inv!$U$1:$U$1267,'DIAS DE INVENTARIO TAT'!G$1)</f>
        <v>0</v>
      </c>
      <c r="H1446">
        <f>+SUMIFS(inv!$D$1:$D$1267,inv!$A$1:$A$1267,$B1446,inv!$T$1:$T$1267,$A1446,inv!$U$1:$U$1267,'DIAS DE INVENTARIO TAT'!H$1)</f>
        <v>0</v>
      </c>
      <c r="I1446">
        <f>+SUMIFS(inv!$D$1:$D$1267,inv!$A$1:$A$1267,$B1446,inv!$T$1:$T$1267,$A1446,inv!$U$1:$U$1267,'DIAS DE INVENTARIO TAT'!I$1)</f>
        <v>0</v>
      </c>
      <c r="J1446">
        <f>+SUMIFS(inv!$D$1:$D$1267,inv!$A$1:$A$1267,$B1446,inv!$T$1:$T$1267,$A1446,inv!$U$1:$U$1267,'DIAS DE INVENTARIO TAT'!J$1)</f>
        <v>0</v>
      </c>
      <c r="K1446">
        <f>+SUMIFS(inv!$D$1:$D$1267,inv!$A$1:$A$1267,$B1446,inv!$T$1:$T$1267,$A1446,inv!$U$1:$U$1267,'DIAS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+SUMIFS(inv!$D$1:$D$1267,inv!$A$1:$A$1267,$B1447,inv!$T$1:$T$1267,$A1447,inv!$U$1:$U$1267,'DIAS DE INVENTARIO TAT'!E$1)</f>
        <v>0</v>
      </c>
      <c r="F1447">
        <f>+SUMIFS(inv!$D$1:$D$1267,inv!$A$1:$A$1267,$B1447,inv!$T$1:$T$1267,$A1447,inv!$U$1:$U$1267,'DIAS DE INVENTARIO TAT'!F$1)</f>
        <v>0</v>
      </c>
      <c r="G1447">
        <f>+SUMIFS(inv!$D$1:$D$1267,inv!$A$1:$A$1267,$B1447,inv!$T$1:$T$1267,$A1447,inv!$U$1:$U$1267,'DIAS DE INVENTARIO TAT'!G$1)</f>
        <v>0</v>
      </c>
      <c r="H1447">
        <f>+SUMIFS(inv!$D$1:$D$1267,inv!$A$1:$A$1267,$B1447,inv!$T$1:$T$1267,$A1447,inv!$U$1:$U$1267,'DIAS DE INVENTARIO TAT'!H$1)</f>
        <v>0</v>
      </c>
      <c r="I1447">
        <f>+SUMIFS(inv!$D$1:$D$1267,inv!$A$1:$A$1267,$B1447,inv!$T$1:$T$1267,$A1447,inv!$U$1:$U$1267,'DIAS DE INVENTARIO TAT'!I$1)</f>
        <v>0</v>
      </c>
      <c r="J1447">
        <f>+SUMIFS(inv!$D$1:$D$1267,inv!$A$1:$A$1267,$B1447,inv!$T$1:$T$1267,$A1447,inv!$U$1:$U$1267,'DIAS DE INVENTARIO TAT'!J$1)</f>
        <v>0</v>
      </c>
      <c r="K1447">
        <f>+SUMIFS(inv!$D$1:$D$1267,inv!$A$1:$A$1267,$B1447,inv!$T$1:$T$1267,$A1447,inv!$U$1:$U$1267,'DIAS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+SUMIFS(inv!$D$1:$D$1267,inv!$A$1:$A$1267,$B1448,inv!$T$1:$T$1267,$A1448,inv!$U$1:$U$1267,'DIAS DE INVENTARIO TAT'!E$1)</f>
        <v>0</v>
      </c>
      <c r="F1448">
        <f>+SUMIFS(inv!$D$1:$D$1267,inv!$A$1:$A$1267,$B1448,inv!$T$1:$T$1267,$A1448,inv!$U$1:$U$1267,'DIAS DE INVENTARIO TAT'!F$1)</f>
        <v>0</v>
      </c>
      <c r="G1448">
        <f>+SUMIFS(inv!$D$1:$D$1267,inv!$A$1:$A$1267,$B1448,inv!$T$1:$T$1267,$A1448,inv!$U$1:$U$1267,'DIAS DE INVENTARIO TAT'!G$1)</f>
        <v>0</v>
      </c>
      <c r="H1448">
        <f>+SUMIFS(inv!$D$1:$D$1267,inv!$A$1:$A$1267,$B1448,inv!$T$1:$T$1267,$A1448,inv!$U$1:$U$1267,'DIAS DE INVENTARIO TAT'!H$1)</f>
        <v>0</v>
      </c>
      <c r="I1448">
        <f>+SUMIFS(inv!$D$1:$D$1267,inv!$A$1:$A$1267,$B1448,inv!$T$1:$T$1267,$A1448,inv!$U$1:$U$1267,'DIAS DE INVENTARIO TAT'!I$1)</f>
        <v>0</v>
      </c>
      <c r="J1448">
        <f>+SUMIFS(inv!$D$1:$D$1267,inv!$A$1:$A$1267,$B1448,inv!$T$1:$T$1267,$A1448,inv!$U$1:$U$1267,'DIAS DE INVENTARIO TAT'!J$1)</f>
        <v>0</v>
      </c>
      <c r="K1448">
        <f>+SUMIFS(inv!$D$1:$D$1267,inv!$A$1:$A$1267,$B1448,inv!$T$1:$T$1267,$A1448,inv!$U$1:$U$1267,'DIAS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+SUMIFS(inv!$D$1:$D$1267,inv!$A$1:$A$1267,$B1449,inv!$T$1:$T$1267,$A1449,inv!$U$1:$U$1267,'DIAS DE INVENTARIO TAT'!E$1)</f>
        <v>0</v>
      </c>
      <c r="F1449">
        <f>+SUMIFS(inv!$D$1:$D$1267,inv!$A$1:$A$1267,$B1449,inv!$T$1:$T$1267,$A1449,inv!$U$1:$U$1267,'DIAS DE INVENTARIO TAT'!F$1)</f>
        <v>0</v>
      </c>
      <c r="G1449">
        <f>+SUMIFS(inv!$D$1:$D$1267,inv!$A$1:$A$1267,$B1449,inv!$T$1:$T$1267,$A1449,inv!$U$1:$U$1267,'DIAS DE INVENTARIO TAT'!G$1)</f>
        <v>0</v>
      </c>
      <c r="H1449">
        <f>+SUMIFS(inv!$D$1:$D$1267,inv!$A$1:$A$1267,$B1449,inv!$T$1:$T$1267,$A1449,inv!$U$1:$U$1267,'DIAS DE INVENTARIO TAT'!H$1)</f>
        <v>0</v>
      </c>
      <c r="I1449">
        <f>+SUMIFS(inv!$D$1:$D$1267,inv!$A$1:$A$1267,$B1449,inv!$T$1:$T$1267,$A1449,inv!$U$1:$U$1267,'DIAS DE INVENTARIO TAT'!I$1)</f>
        <v>0</v>
      </c>
      <c r="J1449">
        <f>+SUMIFS(inv!$D$1:$D$1267,inv!$A$1:$A$1267,$B1449,inv!$T$1:$T$1267,$A1449,inv!$U$1:$U$1267,'DIAS DE INVENTARIO TAT'!J$1)</f>
        <v>0</v>
      </c>
      <c r="K1449">
        <f>+SUMIFS(inv!$D$1:$D$1267,inv!$A$1:$A$1267,$B1449,inv!$T$1:$T$1267,$A1449,inv!$U$1:$U$1267,'DIAS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+SUMIFS(inv!$D$1:$D$1267,inv!$A$1:$A$1267,$B1450,inv!$T$1:$T$1267,$A1450,inv!$U$1:$U$1267,'DIAS DE INVENTARIO TAT'!E$1)</f>
        <v>0</v>
      </c>
      <c r="F1450">
        <f>+SUMIFS(inv!$D$1:$D$1267,inv!$A$1:$A$1267,$B1450,inv!$T$1:$T$1267,$A1450,inv!$U$1:$U$1267,'DIAS DE INVENTARIO TAT'!F$1)</f>
        <v>0</v>
      </c>
      <c r="G1450">
        <f>+SUMIFS(inv!$D$1:$D$1267,inv!$A$1:$A$1267,$B1450,inv!$T$1:$T$1267,$A1450,inv!$U$1:$U$1267,'DIAS DE INVENTARIO TAT'!G$1)</f>
        <v>0</v>
      </c>
      <c r="H1450">
        <f>+SUMIFS(inv!$D$1:$D$1267,inv!$A$1:$A$1267,$B1450,inv!$T$1:$T$1267,$A1450,inv!$U$1:$U$1267,'DIAS DE INVENTARIO TAT'!H$1)</f>
        <v>0</v>
      </c>
      <c r="I1450">
        <f>+SUMIFS(inv!$D$1:$D$1267,inv!$A$1:$A$1267,$B1450,inv!$T$1:$T$1267,$A1450,inv!$U$1:$U$1267,'DIAS DE INVENTARIO TAT'!I$1)</f>
        <v>0</v>
      </c>
      <c r="J1450">
        <f>+SUMIFS(inv!$D$1:$D$1267,inv!$A$1:$A$1267,$B1450,inv!$T$1:$T$1267,$A1450,inv!$U$1:$U$1267,'DIAS DE INVENTARIO TAT'!J$1)</f>
        <v>0</v>
      </c>
      <c r="K1450">
        <f>+SUMIFS(inv!$D$1:$D$1267,inv!$A$1:$A$1267,$B1450,inv!$T$1:$T$1267,$A1450,inv!$U$1:$U$1267,'DIAS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+SUMIFS(inv!$D$1:$D$1267,inv!$A$1:$A$1267,$B1451,inv!$T$1:$T$1267,$A1451,inv!$U$1:$U$1267,'DIAS DE INVENTARIO TAT'!E$1)</f>
        <v>0</v>
      </c>
      <c r="F1451">
        <f>+SUMIFS(inv!$D$1:$D$1267,inv!$A$1:$A$1267,$B1451,inv!$T$1:$T$1267,$A1451,inv!$U$1:$U$1267,'DIAS DE INVENTARIO TAT'!F$1)</f>
        <v>0</v>
      </c>
      <c r="G1451">
        <f>+SUMIFS(inv!$D$1:$D$1267,inv!$A$1:$A$1267,$B1451,inv!$T$1:$T$1267,$A1451,inv!$U$1:$U$1267,'DIAS DE INVENTARIO TAT'!G$1)</f>
        <v>0</v>
      </c>
      <c r="H1451">
        <f>+SUMIFS(inv!$D$1:$D$1267,inv!$A$1:$A$1267,$B1451,inv!$T$1:$T$1267,$A1451,inv!$U$1:$U$1267,'DIAS DE INVENTARIO TAT'!H$1)</f>
        <v>0</v>
      </c>
      <c r="I1451">
        <f>+SUMIFS(inv!$D$1:$D$1267,inv!$A$1:$A$1267,$B1451,inv!$T$1:$T$1267,$A1451,inv!$U$1:$U$1267,'DIAS DE INVENTARIO TAT'!I$1)</f>
        <v>0</v>
      </c>
      <c r="J1451">
        <f>+SUMIFS(inv!$D$1:$D$1267,inv!$A$1:$A$1267,$B1451,inv!$T$1:$T$1267,$A1451,inv!$U$1:$U$1267,'DIAS DE INVENTARIO TAT'!J$1)</f>
        <v>0</v>
      </c>
      <c r="K1451">
        <f>+SUMIFS(inv!$D$1:$D$1267,inv!$A$1:$A$1267,$B1451,inv!$T$1:$T$1267,$A1451,inv!$U$1:$U$1267,'DIAS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+SUMIFS(inv!$D$1:$D$1267,inv!$A$1:$A$1267,$B1452,inv!$T$1:$T$1267,$A1452,inv!$U$1:$U$1267,'DIAS DE INVENTARIO TAT'!E$1)</f>
        <v>0</v>
      </c>
      <c r="F1452">
        <f>+SUMIFS(inv!$D$1:$D$1267,inv!$A$1:$A$1267,$B1452,inv!$T$1:$T$1267,$A1452,inv!$U$1:$U$1267,'DIAS DE INVENTARIO TAT'!F$1)</f>
        <v>0</v>
      </c>
      <c r="G1452">
        <f>+SUMIFS(inv!$D$1:$D$1267,inv!$A$1:$A$1267,$B1452,inv!$T$1:$T$1267,$A1452,inv!$U$1:$U$1267,'DIAS DE INVENTARIO TAT'!G$1)</f>
        <v>0</v>
      </c>
      <c r="H1452">
        <f>+SUMIFS(inv!$D$1:$D$1267,inv!$A$1:$A$1267,$B1452,inv!$T$1:$T$1267,$A1452,inv!$U$1:$U$1267,'DIAS DE INVENTARIO TAT'!H$1)</f>
        <v>0</v>
      </c>
      <c r="I1452">
        <f>+SUMIFS(inv!$D$1:$D$1267,inv!$A$1:$A$1267,$B1452,inv!$T$1:$T$1267,$A1452,inv!$U$1:$U$1267,'DIAS DE INVENTARIO TAT'!I$1)</f>
        <v>0</v>
      </c>
      <c r="J1452">
        <f>+SUMIFS(inv!$D$1:$D$1267,inv!$A$1:$A$1267,$B1452,inv!$T$1:$T$1267,$A1452,inv!$U$1:$U$1267,'DIAS DE INVENTARIO TAT'!J$1)</f>
        <v>0</v>
      </c>
      <c r="K1452">
        <f>+SUMIFS(inv!$D$1:$D$1267,inv!$A$1:$A$1267,$B1452,inv!$T$1:$T$1267,$A1452,inv!$U$1:$U$1267,'DIAS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+SUMIFS(inv!$D$1:$D$1267,inv!$A$1:$A$1267,$B1453,inv!$T$1:$T$1267,$A1453,inv!$U$1:$U$1267,'DIAS DE INVENTARIO TAT'!E$1)</f>
        <v>0</v>
      </c>
      <c r="F1453">
        <f>+SUMIFS(inv!$D$1:$D$1267,inv!$A$1:$A$1267,$B1453,inv!$T$1:$T$1267,$A1453,inv!$U$1:$U$1267,'DIAS DE INVENTARIO TAT'!F$1)</f>
        <v>0</v>
      </c>
      <c r="G1453">
        <f>+SUMIFS(inv!$D$1:$D$1267,inv!$A$1:$A$1267,$B1453,inv!$T$1:$T$1267,$A1453,inv!$U$1:$U$1267,'DIAS DE INVENTARIO TAT'!G$1)</f>
        <v>0</v>
      </c>
      <c r="H1453">
        <f>+SUMIFS(inv!$D$1:$D$1267,inv!$A$1:$A$1267,$B1453,inv!$T$1:$T$1267,$A1453,inv!$U$1:$U$1267,'DIAS DE INVENTARIO TAT'!H$1)</f>
        <v>0</v>
      </c>
      <c r="I1453">
        <f>+SUMIFS(inv!$D$1:$D$1267,inv!$A$1:$A$1267,$B1453,inv!$T$1:$T$1267,$A1453,inv!$U$1:$U$1267,'DIAS DE INVENTARIO TAT'!I$1)</f>
        <v>0</v>
      </c>
      <c r="J1453">
        <f>+SUMIFS(inv!$D$1:$D$1267,inv!$A$1:$A$1267,$B1453,inv!$T$1:$T$1267,$A1453,inv!$U$1:$U$1267,'DIAS DE INVENTARIO TAT'!J$1)</f>
        <v>0</v>
      </c>
      <c r="K1453">
        <f>+SUMIFS(inv!$D$1:$D$1267,inv!$A$1:$A$1267,$B1453,inv!$T$1:$T$1267,$A1453,inv!$U$1:$U$1267,'DIAS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+SUMIFS(inv!$D$1:$D$1267,inv!$A$1:$A$1267,$B1454,inv!$T$1:$T$1267,$A1454,inv!$U$1:$U$1267,'DIAS DE INVENTARIO TAT'!E$1)</f>
        <v>0</v>
      </c>
      <c r="F1454">
        <f>+SUMIFS(inv!$D$1:$D$1267,inv!$A$1:$A$1267,$B1454,inv!$T$1:$T$1267,$A1454,inv!$U$1:$U$1267,'DIAS DE INVENTARIO TAT'!F$1)</f>
        <v>0</v>
      </c>
      <c r="G1454">
        <f>+SUMIFS(inv!$D$1:$D$1267,inv!$A$1:$A$1267,$B1454,inv!$T$1:$T$1267,$A1454,inv!$U$1:$U$1267,'DIAS DE INVENTARIO TAT'!G$1)</f>
        <v>0</v>
      </c>
      <c r="H1454">
        <f>+SUMIFS(inv!$D$1:$D$1267,inv!$A$1:$A$1267,$B1454,inv!$T$1:$T$1267,$A1454,inv!$U$1:$U$1267,'DIAS DE INVENTARIO TAT'!H$1)</f>
        <v>0</v>
      </c>
      <c r="I1454">
        <f>+SUMIFS(inv!$D$1:$D$1267,inv!$A$1:$A$1267,$B1454,inv!$T$1:$T$1267,$A1454,inv!$U$1:$U$1267,'DIAS DE INVENTARIO TAT'!I$1)</f>
        <v>0</v>
      </c>
      <c r="J1454">
        <f>+SUMIFS(inv!$D$1:$D$1267,inv!$A$1:$A$1267,$B1454,inv!$T$1:$T$1267,$A1454,inv!$U$1:$U$1267,'DIAS DE INVENTARIO TAT'!J$1)</f>
        <v>0</v>
      </c>
      <c r="K1454">
        <f>+SUMIFS(inv!$D$1:$D$1267,inv!$A$1:$A$1267,$B1454,inv!$T$1:$T$1267,$A1454,inv!$U$1:$U$1267,'DIAS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+SUMIFS(inv!$D$1:$D$1267,inv!$A$1:$A$1267,$B1455,inv!$T$1:$T$1267,$A1455,inv!$U$1:$U$1267,'DIAS DE INVENTARIO TAT'!E$1)</f>
        <v>0</v>
      </c>
      <c r="F1455">
        <f>+SUMIFS(inv!$D$1:$D$1267,inv!$A$1:$A$1267,$B1455,inv!$T$1:$T$1267,$A1455,inv!$U$1:$U$1267,'DIAS DE INVENTARIO TAT'!F$1)</f>
        <v>0</v>
      </c>
      <c r="G1455">
        <f>+SUMIFS(inv!$D$1:$D$1267,inv!$A$1:$A$1267,$B1455,inv!$T$1:$T$1267,$A1455,inv!$U$1:$U$1267,'DIAS DE INVENTARIO TAT'!G$1)</f>
        <v>0</v>
      </c>
      <c r="H1455">
        <f>+SUMIFS(inv!$D$1:$D$1267,inv!$A$1:$A$1267,$B1455,inv!$T$1:$T$1267,$A1455,inv!$U$1:$U$1267,'DIAS DE INVENTARIO TAT'!H$1)</f>
        <v>0</v>
      </c>
      <c r="I1455">
        <f>+SUMIFS(inv!$D$1:$D$1267,inv!$A$1:$A$1267,$B1455,inv!$T$1:$T$1267,$A1455,inv!$U$1:$U$1267,'DIAS DE INVENTARIO TAT'!I$1)</f>
        <v>0</v>
      </c>
      <c r="J1455">
        <f>+SUMIFS(inv!$D$1:$D$1267,inv!$A$1:$A$1267,$B1455,inv!$T$1:$T$1267,$A1455,inv!$U$1:$U$1267,'DIAS DE INVENTARIO TAT'!J$1)</f>
        <v>0</v>
      </c>
      <c r="K1455">
        <f>+SUMIFS(inv!$D$1:$D$1267,inv!$A$1:$A$1267,$B1455,inv!$T$1:$T$1267,$A1455,inv!$U$1:$U$1267,'DIAS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+SUMIFS(inv!$D$1:$D$1267,inv!$A$1:$A$1267,$B1456,inv!$T$1:$T$1267,$A1456,inv!$U$1:$U$1267,'DIAS DE INVENTARIO TAT'!E$1)</f>
        <v>0</v>
      </c>
      <c r="F1456">
        <f>+SUMIFS(inv!$D$1:$D$1267,inv!$A$1:$A$1267,$B1456,inv!$T$1:$T$1267,$A1456,inv!$U$1:$U$1267,'DIAS DE INVENTARIO TAT'!F$1)</f>
        <v>0</v>
      </c>
      <c r="G1456">
        <f>+SUMIFS(inv!$D$1:$D$1267,inv!$A$1:$A$1267,$B1456,inv!$T$1:$T$1267,$A1456,inv!$U$1:$U$1267,'DIAS DE INVENTARIO TAT'!G$1)</f>
        <v>0</v>
      </c>
      <c r="H1456">
        <f>+SUMIFS(inv!$D$1:$D$1267,inv!$A$1:$A$1267,$B1456,inv!$T$1:$T$1267,$A1456,inv!$U$1:$U$1267,'DIAS DE INVENTARIO TAT'!H$1)</f>
        <v>0</v>
      </c>
      <c r="I1456">
        <f>+SUMIFS(inv!$D$1:$D$1267,inv!$A$1:$A$1267,$B1456,inv!$T$1:$T$1267,$A1456,inv!$U$1:$U$1267,'DIAS DE INVENTARIO TAT'!I$1)</f>
        <v>0</v>
      </c>
      <c r="J1456">
        <f>+SUMIFS(inv!$D$1:$D$1267,inv!$A$1:$A$1267,$B1456,inv!$T$1:$T$1267,$A1456,inv!$U$1:$U$1267,'DIAS DE INVENTARIO TAT'!J$1)</f>
        <v>0</v>
      </c>
      <c r="K1456">
        <f>+SUMIFS(inv!$D$1:$D$1267,inv!$A$1:$A$1267,$B1456,inv!$T$1:$T$1267,$A1456,inv!$U$1:$U$1267,'DIAS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+SUMIFS(inv!$D$1:$D$1267,inv!$A$1:$A$1267,$B1457,inv!$T$1:$T$1267,$A1457,inv!$U$1:$U$1267,'DIAS DE INVENTARIO TAT'!E$1)</f>
        <v>0</v>
      </c>
      <c r="F1457">
        <f>+SUMIFS(inv!$D$1:$D$1267,inv!$A$1:$A$1267,$B1457,inv!$T$1:$T$1267,$A1457,inv!$U$1:$U$1267,'DIAS DE INVENTARIO TAT'!F$1)</f>
        <v>0</v>
      </c>
      <c r="G1457">
        <f>+SUMIFS(inv!$D$1:$D$1267,inv!$A$1:$A$1267,$B1457,inv!$T$1:$T$1267,$A1457,inv!$U$1:$U$1267,'DIAS DE INVENTARIO TAT'!G$1)</f>
        <v>0</v>
      </c>
      <c r="H1457">
        <f>+SUMIFS(inv!$D$1:$D$1267,inv!$A$1:$A$1267,$B1457,inv!$T$1:$T$1267,$A1457,inv!$U$1:$U$1267,'DIAS DE INVENTARIO TAT'!H$1)</f>
        <v>0</v>
      </c>
      <c r="I1457">
        <f>+SUMIFS(inv!$D$1:$D$1267,inv!$A$1:$A$1267,$B1457,inv!$T$1:$T$1267,$A1457,inv!$U$1:$U$1267,'DIAS DE INVENTARIO TAT'!I$1)</f>
        <v>0</v>
      </c>
      <c r="J1457">
        <f>+SUMIFS(inv!$D$1:$D$1267,inv!$A$1:$A$1267,$B1457,inv!$T$1:$T$1267,$A1457,inv!$U$1:$U$1267,'DIAS DE INVENTARIO TAT'!J$1)</f>
        <v>0</v>
      </c>
      <c r="K1457">
        <f>+SUMIFS(inv!$D$1:$D$1267,inv!$A$1:$A$1267,$B1457,inv!$T$1:$T$1267,$A1457,inv!$U$1:$U$1267,'DIAS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+SUMIFS(inv!$D$1:$D$1267,inv!$A$1:$A$1267,$B1458,inv!$T$1:$T$1267,$A1458,inv!$U$1:$U$1267,'DIAS DE INVENTARIO TAT'!E$1)</f>
        <v>0</v>
      </c>
      <c r="F1458">
        <f>+SUMIFS(inv!$D$1:$D$1267,inv!$A$1:$A$1267,$B1458,inv!$T$1:$T$1267,$A1458,inv!$U$1:$U$1267,'DIAS DE INVENTARIO TAT'!F$1)</f>
        <v>0</v>
      </c>
      <c r="G1458">
        <f>+SUMIFS(inv!$D$1:$D$1267,inv!$A$1:$A$1267,$B1458,inv!$T$1:$T$1267,$A1458,inv!$U$1:$U$1267,'DIAS DE INVENTARIO TAT'!G$1)</f>
        <v>0</v>
      </c>
      <c r="H1458">
        <f>+SUMIFS(inv!$D$1:$D$1267,inv!$A$1:$A$1267,$B1458,inv!$T$1:$T$1267,$A1458,inv!$U$1:$U$1267,'DIAS DE INVENTARIO TAT'!H$1)</f>
        <v>0</v>
      </c>
      <c r="I1458">
        <f>+SUMIFS(inv!$D$1:$D$1267,inv!$A$1:$A$1267,$B1458,inv!$T$1:$T$1267,$A1458,inv!$U$1:$U$1267,'DIAS DE INVENTARIO TAT'!I$1)</f>
        <v>0</v>
      </c>
      <c r="J1458">
        <f>+SUMIFS(inv!$D$1:$D$1267,inv!$A$1:$A$1267,$B1458,inv!$T$1:$T$1267,$A1458,inv!$U$1:$U$1267,'DIAS DE INVENTARIO TAT'!J$1)</f>
        <v>0</v>
      </c>
      <c r="K1458">
        <f>+SUMIFS(inv!$D$1:$D$1267,inv!$A$1:$A$1267,$B1458,inv!$T$1:$T$1267,$A1458,inv!$U$1:$U$1267,'DIAS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+SUMIFS(inv!$D$1:$D$1267,inv!$A$1:$A$1267,$B1459,inv!$T$1:$T$1267,$A1459,inv!$U$1:$U$1267,'DIAS DE INVENTARIO TAT'!E$1)</f>
        <v>0</v>
      </c>
      <c r="F1459">
        <f>+SUMIFS(inv!$D$1:$D$1267,inv!$A$1:$A$1267,$B1459,inv!$T$1:$T$1267,$A1459,inv!$U$1:$U$1267,'DIAS DE INVENTARIO TAT'!F$1)</f>
        <v>0</v>
      </c>
      <c r="G1459">
        <f>+SUMIFS(inv!$D$1:$D$1267,inv!$A$1:$A$1267,$B1459,inv!$T$1:$T$1267,$A1459,inv!$U$1:$U$1267,'DIAS DE INVENTARIO TAT'!G$1)</f>
        <v>0</v>
      </c>
      <c r="H1459">
        <f>+SUMIFS(inv!$D$1:$D$1267,inv!$A$1:$A$1267,$B1459,inv!$T$1:$T$1267,$A1459,inv!$U$1:$U$1267,'DIAS DE INVENTARIO TAT'!H$1)</f>
        <v>0</v>
      </c>
      <c r="I1459">
        <f>+SUMIFS(inv!$D$1:$D$1267,inv!$A$1:$A$1267,$B1459,inv!$T$1:$T$1267,$A1459,inv!$U$1:$U$1267,'DIAS DE INVENTARIO TAT'!I$1)</f>
        <v>0</v>
      </c>
      <c r="J1459">
        <f>+SUMIFS(inv!$D$1:$D$1267,inv!$A$1:$A$1267,$B1459,inv!$T$1:$T$1267,$A1459,inv!$U$1:$U$1267,'DIAS DE INVENTARIO TAT'!J$1)</f>
        <v>0</v>
      </c>
      <c r="K1459">
        <f>+SUMIFS(inv!$D$1:$D$1267,inv!$A$1:$A$1267,$B1459,inv!$T$1:$T$1267,$A1459,inv!$U$1:$U$1267,'DIAS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+SUMIFS(inv!$D$1:$D$1267,inv!$A$1:$A$1267,$B1460,inv!$T$1:$T$1267,$A1460,inv!$U$1:$U$1267,'DIAS DE INVENTARIO TAT'!E$1)</f>
        <v>0</v>
      </c>
      <c r="F1460">
        <f>+SUMIFS(inv!$D$1:$D$1267,inv!$A$1:$A$1267,$B1460,inv!$T$1:$T$1267,$A1460,inv!$U$1:$U$1267,'DIAS DE INVENTARIO TAT'!F$1)</f>
        <v>0</v>
      </c>
      <c r="G1460">
        <f>+SUMIFS(inv!$D$1:$D$1267,inv!$A$1:$A$1267,$B1460,inv!$T$1:$T$1267,$A1460,inv!$U$1:$U$1267,'DIAS DE INVENTARIO TAT'!G$1)</f>
        <v>0</v>
      </c>
      <c r="H1460">
        <f>+SUMIFS(inv!$D$1:$D$1267,inv!$A$1:$A$1267,$B1460,inv!$T$1:$T$1267,$A1460,inv!$U$1:$U$1267,'DIAS DE INVENTARIO TAT'!H$1)</f>
        <v>0</v>
      </c>
      <c r="I1460">
        <f>+SUMIFS(inv!$D$1:$D$1267,inv!$A$1:$A$1267,$B1460,inv!$T$1:$T$1267,$A1460,inv!$U$1:$U$1267,'DIAS DE INVENTARIO TAT'!I$1)</f>
        <v>0</v>
      </c>
      <c r="J1460">
        <f>+SUMIFS(inv!$D$1:$D$1267,inv!$A$1:$A$1267,$B1460,inv!$T$1:$T$1267,$A1460,inv!$U$1:$U$1267,'DIAS DE INVENTARIO TAT'!J$1)</f>
        <v>0</v>
      </c>
      <c r="K1460">
        <f>+SUMIFS(inv!$D$1:$D$1267,inv!$A$1:$A$1267,$B1460,inv!$T$1:$T$1267,$A1460,inv!$U$1:$U$1267,'DIAS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+SUMIFS(inv!$D$1:$D$1267,inv!$A$1:$A$1267,$B1461,inv!$T$1:$T$1267,$A1461,inv!$U$1:$U$1267,'DIAS DE INVENTARIO TAT'!E$1)</f>
        <v>0</v>
      </c>
      <c r="F1461">
        <f>+SUMIFS(inv!$D$1:$D$1267,inv!$A$1:$A$1267,$B1461,inv!$T$1:$T$1267,$A1461,inv!$U$1:$U$1267,'DIAS DE INVENTARIO TAT'!F$1)</f>
        <v>0</v>
      </c>
      <c r="G1461">
        <f>+SUMIFS(inv!$D$1:$D$1267,inv!$A$1:$A$1267,$B1461,inv!$T$1:$T$1267,$A1461,inv!$U$1:$U$1267,'DIAS DE INVENTARIO TAT'!G$1)</f>
        <v>0</v>
      </c>
      <c r="H1461">
        <f>+SUMIFS(inv!$D$1:$D$1267,inv!$A$1:$A$1267,$B1461,inv!$T$1:$T$1267,$A1461,inv!$U$1:$U$1267,'DIAS DE INVENTARIO TAT'!H$1)</f>
        <v>0</v>
      </c>
      <c r="I1461">
        <f>+SUMIFS(inv!$D$1:$D$1267,inv!$A$1:$A$1267,$B1461,inv!$T$1:$T$1267,$A1461,inv!$U$1:$U$1267,'DIAS DE INVENTARIO TAT'!I$1)</f>
        <v>0</v>
      </c>
      <c r="J1461">
        <f>+SUMIFS(inv!$D$1:$D$1267,inv!$A$1:$A$1267,$B1461,inv!$T$1:$T$1267,$A1461,inv!$U$1:$U$1267,'DIAS DE INVENTARIO TAT'!J$1)</f>
        <v>0</v>
      </c>
      <c r="K1461">
        <f>+SUMIFS(inv!$D$1:$D$1267,inv!$A$1:$A$1267,$B1461,inv!$T$1:$T$1267,$A1461,inv!$U$1:$U$1267,'DIAS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+SUMIFS(inv!$D$1:$D$1267,inv!$A$1:$A$1267,$B1462,inv!$T$1:$T$1267,$A1462,inv!$U$1:$U$1267,'DIAS DE INVENTARIO TAT'!E$1)</f>
        <v>0</v>
      </c>
      <c r="F1462">
        <f>+SUMIFS(inv!$D$1:$D$1267,inv!$A$1:$A$1267,$B1462,inv!$T$1:$T$1267,$A1462,inv!$U$1:$U$1267,'DIAS DE INVENTARIO TAT'!F$1)</f>
        <v>0</v>
      </c>
      <c r="G1462">
        <f>+SUMIFS(inv!$D$1:$D$1267,inv!$A$1:$A$1267,$B1462,inv!$T$1:$T$1267,$A1462,inv!$U$1:$U$1267,'DIAS DE INVENTARIO TAT'!G$1)</f>
        <v>0</v>
      </c>
      <c r="H1462">
        <f>+SUMIFS(inv!$D$1:$D$1267,inv!$A$1:$A$1267,$B1462,inv!$T$1:$T$1267,$A1462,inv!$U$1:$U$1267,'DIAS DE INVENTARIO TAT'!H$1)</f>
        <v>0</v>
      </c>
      <c r="I1462">
        <f>+SUMIFS(inv!$D$1:$D$1267,inv!$A$1:$A$1267,$B1462,inv!$T$1:$T$1267,$A1462,inv!$U$1:$U$1267,'DIAS DE INVENTARIO TAT'!I$1)</f>
        <v>0</v>
      </c>
      <c r="J1462">
        <f>+SUMIFS(inv!$D$1:$D$1267,inv!$A$1:$A$1267,$B1462,inv!$T$1:$T$1267,$A1462,inv!$U$1:$U$1267,'DIAS DE INVENTARIO TAT'!J$1)</f>
        <v>0</v>
      </c>
      <c r="K1462">
        <f>+SUMIFS(inv!$D$1:$D$1267,inv!$A$1:$A$1267,$B1462,inv!$T$1:$T$1267,$A1462,inv!$U$1:$U$1267,'DIAS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+SUMIFS(inv!$D$1:$D$1267,inv!$A$1:$A$1267,$B1463,inv!$T$1:$T$1267,$A1463,inv!$U$1:$U$1267,'DIAS DE INVENTARIO TAT'!E$1)</f>
        <v>0</v>
      </c>
      <c r="F1463">
        <f>+SUMIFS(inv!$D$1:$D$1267,inv!$A$1:$A$1267,$B1463,inv!$T$1:$T$1267,$A1463,inv!$U$1:$U$1267,'DIAS DE INVENTARIO TAT'!F$1)</f>
        <v>0</v>
      </c>
      <c r="G1463">
        <f>+SUMIFS(inv!$D$1:$D$1267,inv!$A$1:$A$1267,$B1463,inv!$T$1:$T$1267,$A1463,inv!$U$1:$U$1267,'DIAS DE INVENTARIO TAT'!G$1)</f>
        <v>0</v>
      </c>
      <c r="H1463">
        <f>+SUMIFS(inv!$D$1:$D$1267,inv!$A$1:$A$1267,$B1463,inv!$T$1:$T$1267,$A1463,inv!$U$1:$U$1267,'DIAS DE INVENTARIO TAT'!H$1)</f>
        <v>0</v>
      </c>
      <c r="I1463">
        <f>+SUMIFS(inv!$D$1:$D$1267,inv!$A$1:$A$1267,$B1463,inv!$T$1:$T$1267,$A1463,inv!$U$1:$U$1267,'DIAS DE INVENTARIO TAT'!I$1)</f>
        <v>0</v>
      </c>
      <c r="J1463">
        <f>+SUMIFS(inv!$D$1:$D$1267,inv!$A$1:$A$1267,$B1463,inv!$T$1:$T$1267,$A1463,inv!$U$1:$U$1267,'DIAS DE INVENTARIO TAT'!J$1)</f>
        <v>0</v>
      </c>
      <c r="K1463">
        <f>+SUMIFS(inv!$D$1:$D$1267,inv!$A$1:$A$1267,$B1463,inv!$T$1:$T$1267,$A1463,inv!$U$1:$U$1267,'DIAS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+SUMIFS(inv!$D$1:$D$1267,inv!$A$1:$A$1267,$B1464,inv!$T$1:$T$1267,$A1464,inv!$U$1:$U$1267,'DIAS DE INVENTARIO TAT'!E$1)</f>
        <v>0</v>
      </c>
      <c r="F1464">
        <f>+SUMIFS(inv!$D$1:$D$1267,inv!$A$1:$A$1267,$B1464,inv!$T$1:$T$1267,$A1464,inv!$U$1:$U$1267,'DIAS DE INVENTARIO TAT'!F$1)</f>
        <v>0</v>
      </c>
      <c r="G1464">
        <f>+SUMIFS(inv!$D$1:$D$1267,inv!$A$1:$A$1267,$B1464,inv!$T$1:$T$1267,$A1464,inv!$U$1:$U$1267,'DIAS DE INVENTARIO TAT'!G$1)</f>
        <v>0</v>
      </c>
      <c r="H1464">
        <f>+SUMIFS(inv!$D$1:$D$1267,inv!$A$1:$A$1267,$B1464,inv!$T$1:$T$1267,$A1464,inv!$U$1:$U$1267,'DIAS DE INVENTARIO TAT'!H$1)</f>
        <v>0</v>
      </c>
      <c r="I1464">
        <f>+SUMIFS(inv!$D$1:$D$1267,inv!$A$1:$A$1267,$B1464,inv!$T$1:$T$1267,$A1464,inv!$U$1:$U$1267,'DIAS DE INVENTARIO TAT'!I$1)</f>
        <v>0</v>
      </c>
      <c r="J1464">
        <f>+SUMIFS(inv!$D$1:$D$1267,inv!$A$1:$A$1267,$B1464,inv!$T$1:$T$1267,$A1464,inv!$U$1:$U$1267,'DIAS DE INVENTARIO TAT'!J$1)</f>
        <v>0</v>
      </c>
      <c r="K1464">
        <f>+SUMIFS(inv!$D$1:$D$1267,inv!$A$1:$A$1267,$B1464,inv!$T$1:$T$1267,$A1464,inv!$U$1:$U$1267,'DIAS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+SUMIFS(inv!$D$1:$D$1267,inv!$A$1:$A$1267,$B1465,inv!$T$1:$T$1267,$A1465,inv!$U$1:$U$1267,'DIAS DE INVENTARIO TAT'!E$1)</f>
        <v>0</v>
      </c>
      <c r="F1465">
        <f>+SUMIFS(inv!$D$1:$D$1267,inv!$A$1:$A$1267,$B1465,inv!$T$1:$T$1267,$A1465,inv!$U$1:$U$1267,'DIAS DE INVENTARIO TAT'!F$1)</f>
        <v>0</v>
      </c>
      <c r="G1465">
        <f>+SUMIFS(inv!$D$1:$D$1267,inv!$A$1:$A$1267,$B1465,inv!$T$1:$T$1267,$A1465,inv!$U$1:$U$1267,'DIAS DE INVENTARIO TAT'!G$1)</f>
        <v>0</v>
      </c>
      <c r="H1465">
        <f>+SUMIFS(inv!$D$1:$D$1267,inv!$A$1:$A$1267,$B1465,inv!$T$1:$T$1267,$A1465,inv!$U$1:$U$1267,'DIAS DE INVENTARIO TAT'!H$1)</f>
        <v>0</v>
      </c>
      <c r="I1465">
        <f>+SUMIFS(inv!$D$1:$D$1267,inv!$A$1:$A$1267,$B1465,inv!$T$1:$T$1267,$A1465,inv!$U$1:$U$1267,'DIAS DE INVENTARIO TAT'!I$1)</f>
        <v>0</v>
      </c>
      <c r="J1465">
        <f>+SUMIFS(inv!$D$1:$D$1267,inv!$A$1:$A$1267,$B1465,inv!$T$1:$T$1267,$A1465,inv!$U$1:$U$1267,'DIAS DE INVENTARIO TAT'!J$1)</f>
        <v>0</v>
      </c>
      <c r="K1465">
        <f>+SUMIFS(inv!$D$1:$D$1267,inv!$A$1:$A$1267,$B1465,inv!$T$1:$T$1267,$A1465,inv!$U$1:$U$1267,'DIAS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+SUMIFS(inv!$D$1:$D$1267,inv!$A$1:$A$1267,$B1466,inv!$T$1:$T$1267,$A1466,inv!$U$1:$U$1267,'DIAS DE INVENTARIO TAT'!E$1)</f>
        <v>0</v>
      </c>
      <c r="F1466">
        <f>+SUMIFS(inv!$D$1:$D$1267,inv!$A$1:$A$1267,$B1466,inv!$T$1:$T$1267,$A1466,inv!$U$1:$U$1267,'DIAS DE INVENTARIO TAT'!F$1)</f>
        <v>0</v>
      </c>
      <c r="G1466">
        <f>+SUMIFS(inv!$D$1:$D$1267,inv!$A$1:$A$1267,$B1466,inv!$T$1:$T$1267,$A1466,inv!$U$1:$U$1267,'DIAS DE INVENTARIO TAT'!G$1)</f>
        <v>0</v>
      </c>
      <c r="H1466">
        <f>+SUMIFS(inv!$D$1:$D$1267,inv!$A$1:$A$1267,$B1466,inv!$T$1:$T$1267,$A1466,inv!$U$1:$U$1267,'DIAS DE INVENTARIO TAT'!H$1)</f>
        <v>0</v>
      </c>
      <c r="I1466">
        <f>+SUMIFS(inv!$D$1:$D$1267,inv!$A$1:$A$1267,$B1466,inv!$T$1:$T$1267,$A1466,inv!$U$1:$U$1267,'DIAS DE INVENTARIO TAT'!I$1)</f>
        <v>0</v>
      </c>
      <c r="J1466">
        <f>+SUMIFS(inv!$D$1:$D$1267,inv!$A$1:$A$1267,$B1466,inv!$T$1:$T$1267,$A1466,inv!$U$1:$U$1267,'DIAS DE INVENTARIO TAT'!J$1)</f>
        <v>0</v>
      </c>
      <c r="K1466">
        <f>+SUMIFS(inv!$D$1:$D$1267,inv!$A$1:$A$1267,$B1466,inv!$T$1:$T$1267,$A1466,inv!$U$1:$U$1267,'DIAS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+SUMIFS(inv!$D$1:$D$1267,inv!$A$1:$A$1267,$B1467,inv!$T$1:$T$1267,$A1467,inv!$U$1:$U$1267,'DIAS DE INVENTARIO TAT'!E$1)</f>
        <v>0</v>
      </c>
      <c r="F1467">
        <f>+SUMIFS(inv!$D$1:$D$1267,inv!$A$1:$A$1267,$B1467,inv!$T$1:$T$1267,$A1467,inv!$U$1:$U$1267,'DIAS DE INVENTARIO TAT'!F$1)</f>
        <v>0</v>
      </c>
      <c r="G1467">
        <f>+SUMIFS(inv!$D$1:$D$1267,inv!$A$1:$A$1267,$B1467,inv!$T$1:$T$1267,$A1467,inv!$U$1:$U$1267,'DIAS DE INVENTARIO TAT'!G$1)</f>
        <v>0</v>
      </c>
      <c r="H1467">
        <f>+SUMIFS(inv!$D$1:$D$1267,inv!$A$1:$A$1267,$B1467,inv!$T$1:$T$1267,$A1467,inv!$U$1:$U$1267,'DIAS DE INVENTARIO TAT'!H$1)</f>
        <v>0</v>
      </c>
      <c r="I1467">
        <f>+SUMIFS(inv!$D$1:$D$1267,inv!$A$1:$A$1267,$B1467,inv!$T$1:$T$1267,$A1467,inv!$U$1:$U$1267,'DIAS DE INVENTARIO TAT'!I$1)</f>
        <v>0</v>
      </c>
      <c r="J1467">
        <f>+SUMIFS(inv!$D$1:$D$1267,inv!$A$1:$A$1267,$B1467,inv!$T$1:$T$1267,$A1467,inv!$U$1:$U$1267,'DIAS DE INVENTARIO TAT'!J$1)</f>
        <v>0</v>
      </c>
      <c r="K1467">
        <f>+SUMIFS(inv!$D$1:$D$1267,inv!$A$1:$A$1267,$B1467,inv!$T$1:$T$1267,$A1467,inv!$U$1:$U$1267,'DIAS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+SUMIFS(inv!$D$1:$D$1267,inv!$A$1:$A$1267,$B1468,inv!$T$1:$T$1267,$A1468,inv!$U$1:$U$1267,'DIAS DE INVENTARIO TAT'!E$1)</f>
        <v>0</v>
      </c>
      <c r="F1468">
        <f>+SUMIFS(inv!$D$1:$D$1267,inv!$A$1:$A$1267,$B1468,inv!$T$1:$T$1267,$A1468,inv!$U$1:$U$1267,'DIAS DE INVENTARIO TAT'!F$1)</f>
        <v>0</v>
      </c>
      <c r="G1468">
        <f>+SUMIFS(inv!$D$1:$D$1267,inv!$A$1:$A$1267,$B1468,inv!$T$1:$T$1267,$A1468,inv!$U$1:$U$1267,'DIAS DE INVENTARIO TAT'!G$1)</f>
        <v>0</v>
      </c>
      <c r="H1468">
        <f>+SUMIFS(inv!$D$1:$D$1267,inv!$A$1:$A$1267,$B1468,inv!$T$1:$T$1267,$A1468,inv!$U$1:$U$1267,'DIAS DE INVENTARIO TAT'!H$1)</f>
        <v>0</v>
      </c>
      <c r="I1468">
        <f>+SUMIFS(inv!$D$1:$D$1267,inv!$A$1:$A$1267,$B1468,inv!$T$1:$T$1267,$A1468,inv!$U$1:$U$1267,'DIAS DE INVENTARIO TAT'!I$1)</f>
        <v>0</v>
      </c>
      <c r="J1468">
        <f>+SUMIFS(inv!$D$1:$D$1267,inv!$A$1:$A$1267,$B1468,inv!$T$1:$T$1267,$A1468,inv!$U$1:$U$1267,'DIAS DE INVENTARIO TAT'!J$1)</f>
        <v>0</v>
      </c>
      <c r="K1468">
        <f>+SUMIFS(inv!$D$1:$D$1267,inv!$A$1:$A$1267,$B1468,inv!$T$1:$T$1267,$A1468,inv!$U$1:$U$1267,'DIAS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+SUMIFS(inv!$D$1:$D$1267,inv!$A$1:$A$1267,$B1469,inv!$T$1:$T$1267,$A1469,inv!$U$1:$U$1267,'DIAS DE INVENTARIO TAT'!E$1)</f>
        <v>0</v>
      </c>
      <c r="F1469">
        <f>+SUMIFS(inv!$D$1:$D$1267,inv!$A$1:$A$1267,$B1469,inv!$T$1:$T$1267,$A1469,inv!$U$1:$U$1267,'DIAS DE INVENTARIO TAT'!F$1)</f>
        <v>0</v>
      </c>
      <c r="G1469">
        <f>+SUMIFS(inv!$D$1:$D$1267,inv!$A$1:$A$1267,$B1469,inv!$T$1:$T$1267,$A1469,inv!$U$1:$U$1267,'DIAS DE INVENTARIO TAT'!G$1)</f>
        <v>0</v>
      </c>
      <c r="H1469">
        <f>+SUMIFS(inv!$D$1:$D$1267,inv!$A$1:$A$1267,$B1469,inv!$T$1:$T$1267,$A1469,inv!$U$1:$U$1267,'DIAS DE INVENTARIO TAT'!H$1)</f>
        <v>0</v>
      </c>
      <c r="I1469">
        <f>+SUMIFS(inv!$D$1:$D$1267,inv!$A$1:$A$1267,$B1469,inv!$T$1:$T$1267,$A1469,inv!$U$1:$U$1267,'DIAS DE INVENTARIO TAT'!I$1)</f>
        <v>0</v>
      </c>
      <c r="J1469">
        <f>+SUMIFS(inv!$D$1:$D$1267,inv!$A$1:$A$1267,$B1469,inv!$T$1:$T$1267,$A1469,inv!$U$1:$U$1267,'DIAS DE INVENTARIO TAT'!J$1)</f>
        <v>0</v>
      </c>
      <c r="K1469">
        <f>+SUMIFS(inv!$D$1:$D$1267,inv!$A$1:$A$1267,$B1469,inv!$T$1:$T$1267,$A1469,inv!$U$1:$U$1267,'DIAS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+SUMIFS(inv!$D$1:$D$1267,inv!$A$1:$A$1267,$B1470,inv!$T$1:$T$1267,$A1470,inv!$U$1:$U$1267,'DIAS DE INVENTARIO TAT'!E$1)</f>
        <v>0</v>
      </c>
      <c r="F1470">
        <f>+SUMIFS(inv!$D$1:$D$1267,inv!$A$1:$A$1267,$B1470,inv!$T$1:$T$1267,$A1470,inv!$U$1:$U$1267,'DIAS DE INVENTARIO TAT'!F$1)</f>
        <v>0</v>
      </c>
      <c r="G1470">
        <f>+SUMIFS(inv!$D$1:$D$1267,inv!$A$1:$A$1267,$B1470,inv!$T$1:$T$1267,$A1470,inv!$U$1:$U$1267,'DIAS DE INVENTARIO TAT'!G$1)</f>
        <v>0</v>
      </c>
      <c r="H1470">
        <f>+SUMIFS(inv!$D$1:$D$1267,inv!$A$1:$A$1267,$B1470,inv!$T$1:$T$1267,$A1470,inv!$U$1:$U$1267,'DIAS DE INVENTARIO TAT'!H$1)</f>
        <v>0</v>
      </c>
      <c r="I1470">
        <f>+SUMIFS(inv!$D$1:$D$1267,inv!$A$1:$A$1267,$B1470,inv!$T$1:$T$1267,$A1470,inv!$U$1:$U$1267,'DIAS DE INVENTARIO TAT'!I$1)</f>
        <v>0</v>
      </c>
      <c r="J1470">
        <f>+SUMIFS(inv!$D$1:$D$1267,inv!$A$1:$A$1267,$B1470,inv!$T$1:$T$1267,$A1470,inv!$U$1:$U$1267,'DIAS DE INVENTARIO TAT'!J$1)</f>
        <v>0</v>
      </c>
      <c r="K1470">
        <f>+SUMIFS(inv!$D$1:$D$1267,inv!$A$1:$A$1267,$B1470,inv!$T$1:$T$1267,$A1470,inv!$U$1:$U$1267,'DIAS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+SUMIFS(inv!$D$1:$D$1267,inv!$A$1:$A$1267,$B1471,inv!$T$1:$T$1267,$A1471,inv!$U$1:$U$1267,'DIAS DE INVENTARIO TAT'!E$1)</f>
        <v>0</v>
      </c>
      <c r="F1471">
        <f>+SUMIFS(inv!$D$1:$D$1267,inv!$A$1:$A$1267,$B1471,inv!$T$1:$T$1267,$A1471,inv!$U$1:$U$1267,'DIAS DE INVENTARIO TAT'!F$1)</f>
        <v>0</v>
      </c>
      <c r="G1471">
        <f>+SUMIFS(inv!$D$1:$D$1267,inv!$A$1:$A$1267,$B1471,inv!$T$1:$T$1267,$A1471,inv!$U$1:$U$1267,'DIAS DE INVENTARIO TAT'!G$1)</f>
        <v>0</v>
      </c>
      <c r="H1471">
        <f>+SUMIFS(inv!$D$1:$D$1267,inv!$A$1:$A$1267,$B1471,inv!$T$1:$T$1267,$A1471,inv!$U$1:$U$1267,'DIAS DE INVENTARIO TAT'!H$1)</f>
        <v>0</v>
      </c>
      <c r="I1471">
        <f>+SUMIFS(inv!$D$1:$D$1267,inv!$A$1:$A$1267,$B1471,inv!$T$1:$T$1267,$A1471,inv!$U$1:$U$1267,'DIAS DE INVENTARIO TAT'!I$1)</f>
        <v>0</v>
      </c>
      <c r="J1471">
        <f>+SUMIFS(inv!$D$1:$D$1267,inv!$A$1:$A$1267,$B1471,inv!$T$1:$T$1267,$A1471,inv!$U$1:$U$1267,'DIAS DE INVENTARIO TAT'!J$1)</f>
        <v>0</v>
      </c>
      <c r="K1471">
        <f>+SUMIFS(inv!$D$1:$D$1267,inv!$A$1:$A$1267,$B1471,inv!$T$1:$T$1267,$A1471,inv!$U$1:$U$1267,'DIAS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+SUMIFS(inv!$D$1:$D$1267,inv!$A$1:$A$1267,$B1472,inv!$T$1:$T$1267,$A1472,inv!$U$1:$U$1267,'DIAS DE INVENTARIO TAT'!E$1)</f>
        <v>0</v>
      </c>
      <c r="F1472">
        <f>+SUMIFS(inv!$D$1:$D$1267,inv!$A$1:$A$1267,$B1472,inv!$T$1:$T$1267,$A1472,inv!$U$1:$U$1267,'DIAS DE INVENTARIO TAT'!F$1)</f>
        <v>0</v>
      </c>
      <c r="G1472">
        <f>+SUMIFS(inv!$D$1:$D$1267,inv!$A$1:$A$1267,$B1472,inv!$T$1:$T$1267,$A1472,inv!$U$1:$U$1267,'DIAS DE INVENTARIO TAT'!G$1)</f>
        <v>0</v>
      </c>
      <c r="H1472">
        <f>+SUMIFS(inv!$D$1:$D$1267,inv!$A$1:$A$1267,$B1472,inv!$T$1:$T$1267,$A1472,inv!$U$1:$U$1267,'DIAS DE INVENTARIO TAT'!H$1)</f>
        <v>0</v>
      </c>
      <c r="I1472">
        <f>+SUMIFS(inv!$D$1:$D$1267,inv!$A$1:$A$1267,$B1472,inv!$T$1:$T$1267,$A1472,inv!$U$1:$U$1267,'DIAS DE INVENTARIO TAT'!I$1)</f>
        <v>0</v>
      </c>
      <c r="J1472">
        <f>+SUMIFS(inv!$D$1:$D$1267,inv!$A$1:$A$1267,$B1472,inv!$T$1:$T$1267,$A1472,inv!$U$1:$U$1267,'DIAS DE INVENTARIO TAT'!J$1)</f>
        <v>0</v>
      </c>
      <c r="K1472">
        <f>+SUMIFS(inv!$D$1:$D$1267,inv!$A$1:$A$1267,$B1472,inv!$T$1:$T$1267,$A1472,inv!$U$1:$U$1267,'DIAS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+SUMIFS(inv!$D$1:$D$1267,inv!$A$1:$A$1267,$B1473,inv!$T$1:$T$1267,$A1473,inv!$U$1:$U$1267,'DIAS DE INVENTARIO TAT'!E$1)</f>
        <v>0</v>
      </c>
      <c r="F1473">
        <f>+SUMIFS(inv!$D$1:$D$1267,inv!$A$1:$A$1267,$B1473,inv!$T$1:$T$1267,$A1473,inv!$U$1:$U$1267,'DIAS DE INVENTARIO TAT'!F$1)</f>
        <v>0</v>
      </c>
      <c r="G1473">
        <f>+SUMIFS(inv!$D$1:$D$1267,inv!$A$1:$A$1267,$B1473,inv!$T$1:$T$1267,$A1473,inv!$U$1:$U$1267,'DIAS DE INVENTARIO TAT'!G$1)</f>
        <v>0</v>
      </c>
      <c r="H1473">
        <f>+SUMIFS(inv!$D$1:$D$1267,inv!$A$1:$A$1267,$B1473,inv!$T$1:$T$1267,$A1473,inv!$U$1:$U$1267,'DIAS DE INVENTARIO TAT'!H$1)</f>
        <v>0</v>
      </c>
      <c r="I1473">
        <f>+SUMIFS(inv!$D$1:$D$1267,inv!$A$1:$A$1267,$B1473,inv!$T$1:$T$1267,$A1473,inv!$U$1:$U$1267,'DIAS DE INVENTARIO TAT'!I$1)</f>
        <v>0</v>
      </c>
      <c r="J1473">
        <f>+SUMIFS(inv!$D$1:$D$1267,inv!$A$1:$A$1267,$B1473,inv!$T$1:$T$1267,$A1473,inv!$U$1:$U$1267,'DIAS DE INVENTARIO TAT'!J$1)</f>
        <v>0</v>
      </c>
      <c r="K1473">
        <f>+SUMIFS(inv!$D$1:$D$1267,inv!$A$1:$A$1267,$B1473,inv!$T$1:$T$1267,$A1473,inv!$U$1:$U$1267,'DIAS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+SUMIFS(inv!$D$1:$D$1267,inv!$A$1:$A$1267,$B1474,inv!$T$1:$T$1267,$A1474,inv!$U$1:$U$1267,'DIAS DE INVENTARIO TAT'!E$1)</f>
        <v>0</v>
      </c>
      <c r="F1474">
        <f>+SUMIFS(inv!$D$1:$D$1267,inv!$A$1:$A$1267,$B1474,inv!$T$1:$T$1267,$A1474,inv!$U$1:$U$1267,'DIAS DE INVENTARIO TAT'!F$1)</f>
        <v>0</v>
      </c>
      <c r="G1474">
        <f>+SUMIFS(inv!$D$1:$D$1267,inv!$A$1:$A$1267,$B1474,inv!$T$1:$T$1267,$A1474,inv!$U$1:$U$1267,'DIAS DE INVENTARIO TAT'!G$1)</f>
        <v>0</v>
      </c>
      <c r="H1474">
        <f>+SUMIFS(inv!$D$1:$D$1267,inv!$A$1:$A$1267,$B1474,inv!$T$1:$T$1267,$A1474,inv!$U$1:$U$1267,'DIAS DE INVENTARIO TAT'!H$1)</f>
        <v>0</v>
      </c>
      <c r="I1474">
        <f>+SUMIFS(inv!$D$1:$D$1267,inv!$A$1:$A$1267,$B1474,inv!$T$1:$T$1267,$A1474,inv!$U$1:$U$1267,'DIAS DE INVENTARIO TAT'!I$1)</f>
        <v>0</v>
      </c>
      <c r="J1474">
        <f>+SUMIFS(inv!$D$1:$D$1267,inv!$A$1:$A$1267,$B1474,inv!$T$1:$T$1267,$A1474,inv!$U$1:$U$1267,'DIAS DE INVENTARIO TAT'!J$1)</f>
        <v>0</v>
      </c>
      <c r="K1474">
        <f>+SUMIFS(inv!$D$1:$D$1267,inv!$A$1:$A$1267,$B1474,inv!$T$1:$T$1267,$A1474,inv!$U$1:$U$1267,'DIAS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+SUMIFS(inv!$D$1:$D$1267,inv!$A$1:$A$1267,$B1475,inv!$T$1:$T$1267,$A1475,inv!$U$1:$U$1267,'DIAS DE INVENTARIO TAT'!E$1)</f>
        <v>0</v>
      </c>
      <c r="F1475">
        <f>+SUMIFS(inv!$D$1:$D$1267,inv!$A$1:$A$1267,$B1475,inv!$T$1:$T$1267,$A1475,inv!$U$1:$U$1267,'DIAS DE INVENTARIO TAT'!F$1)</f>
        <v>0</v>
      </c>
      <c r="G1475">
        <f>+SUMIFS(inv!$D$1:$D$1267,inv!$A$1:$A$1267,$B1475,inv!$T$1:$T$1267,$A1475,inv!$U$1:$U$1267,'DIAS DE INVENTARIO TAT'!G$1)</f>
        <v>0</v>
      </c>
      <c r="H1475">
        <f>+SUMIFS(inv!$D$1:$D$1267,inv!$A$1:$A$1267,$B1475,inv!$T$1:$T$1267,$A1475,inv!$U$1:$U$1267,'DIAS DE INVENTARIO TAT'!H$1)</f>
        <v>0</v>
      </c>
      <c r="I1475">
        <f>+SUMIFS(inv!$D$1:$D$1267,inv!$A$1:$A$1267,$B1475,inv!$T$1:$T$1267,$A1475,inv!$U$1:$U$1267,'DIAS DE INVENTARIO TAT'!I$1)</f>
        <v>0</v>
      </c>
      <c r="J1475">
        <f>+SUMIFS(inv!$D$1:$D$1267,inv!$A$1:$A$1267,$B1475,inv!$T$1:$T$1267,$A1475,inv!$U$1:$U$1267,'DIAS DE INVENTARIO TAT'!J$1)</f>
        <v>0</v>
      </c>
      <c r="K1475">
        <f>+SUMIFS(inv!$D$1:$D$1267,inv!$A$1:$A$1267,$B1475,inv!$T$1:$T$1267,$A1475,inv!$U$1:$U$1267,'DIAS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+SUMIFS(inv!$D$1:$D$1267,inv!$A$1:$A$1267,$B1476,inv!$T$1:$T$1267,$A1476,inv!$U$1:$U$1267,'DIAS DE INVENTARIO TAT'!E$1)</f>
        <v>0</v>
      </c>
      <c r="F1476">
        <f>+SUMIFS(inv!$D$1:$D$1267,inv!$A$1:$A$1267,$B1476,inv!$T$1:$T$1267,$A1476,inv!$U$1:$U$1267,'DIAS DE INVENTARIO TAT'!F$1)</f>
        <v>0</v>
      </c>
      <c r="G1476">
        <f>+SUMIFS(inv!$D$1:$D$1267,inv!$A$1:$A$1267,$B1476,inv!$T$1:$T$1267,$A1476,inv!$U$1:$U$1267,'DIAS DE INVENTARIO TAT'!G$1)</f>
        <v>0</v>
      </c>
      <c r="H1476">
        <f>+SUMIFS(inv!$D$1:$D$1267,inv!$A$1:$A$1267,$B1476,inv!$T$1:$T$1267,$A1476,inv!$U$1:$U$1267,'DIAS DE INVENTARIO TAT'!H$1)</f>
        <v>0</v>
      </c>
      <c r="I1476">
        <f>+SUMIFS(inv!$D$1:$D$1267,inv!$A$1:$A$1267,$B1476,inv!$T$1:$T$1267,$A1476,inv!$U$1:$U$1267,'DIAS DE INVENTARIO TAT'!I$1)</f>
        <v>0</v>
      </c>
      <c r="J1476">
        <f>+SUMIFS(inv!$D$1:$D$1267,inv!$A$1:$A$1267,$B1476,inv!$T$1:$T$1267,$A1476,inv!$U$1:$U$1267,'DIAS DE INVENTARIO TAT'!J$1)</f>
        <v>0</v>
      </c>
      <c r="K1476">
        <f>+SUMIFS(inv!$D$1:$D$1267,inv!$A$1:$A$1267,$B1476,inv!$T$1:$T$1267,$A1476,inv!$U$1:$U$1267,'DIAS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+SUMIFS(inv!$D$1:$D$1267,inv!$A$1:$A$1267,$B1477,inv!$T$1:$T$1267,$A1477,inv!$U$1:$U$1267,'DIAS DE INVENTARIO TAT'!E$1)</f>
        <v>0</v>
      </c>
      <c r="F1477">
        <f>+SUMIFS(inv!$D$1:$D$1267,inv!$A$1:$A$1267,$B1477,inv!$T$1:$T$1267,$A1477,inv!$U$1:$U$1267,'DIAS DE INVENTARIO TAT'!F$1)</f>
        <v>0</v>
      </c>
      <c r="G1477">
        <f>+SUMIFS(inv!$D$1:$D$1267,inv!$A$1:$A$1267,$B1477,inv!$T$1:$T$1267,$A1477,inv!$U$1:$U$1267,'DIAS DE INVENTARIO TAT'!G$1)</f>
        <v>0</v>
      </c>
      <c r="H1477">
        <f>+SUMIFS(inv!$D$1:$D$1267,inv!$A$1:$A$1267,$B1477,inv!$T$1:$T$1267,$A1477,inv!$U$1:$U$1267,'DIAS DE INVENTARIO TAT'!H$1)</f>
        <v>0</v>
      </c>
      <c r="I1477">
        <f>+SUMIFS(inv!$D$1:$D$1267,inv!$A$1:$A$1267,$B1477,inv!$T$1:$T$1267,$A1477,inv!$U$1:$U$1267,'DIAS DE INVENTARIO TAT'!I$1)</f>
        <v>0</v>
      </c>
      <c r="J1477">
        <f>+SUMIFS(inv!$D$1:$D$1267,inv!$A$1:$A$1267,$B1477,inv!$T$1:$T$1267,$A1477,inv!$U$1:$U$1267,'DIAS DE INVENTARIO TAT'!J$1)</f>
        <v>0</v>
      </c>
      <c r="K1477">
        <f>+SUMIFS(inv!$D$1:$D$1267,inv!$A$1:$A$1267,$B1477,inv!$T$1:$T$1267,$A1477,inv!$U$1:$U$1267,'DIAS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+SUMIFS(inv!$D$1:$D$1267,inv!$A$1:$A$1267,$B1478,inv!$T$1:$T$1267,$A1478,inv!$U$1:$U$1267,'DIAS DE INVENTARIO TAT'!E$1)</f>
        <v>0</v>
      </c>
      <c r="F1478">
        <f>+SUMIFS(inv!$D$1:$D$1267,inv!$A$1:$A$1267,$B1478,inv!$T$1:$T$1267,$A1478,inv!$U$1:$U$1267,'DIAS DE INVENTARIO TAT'!F$1)</f>
        <v>0</v>
      </c>
      <c r="G1478">
        <f>+SUMIFS(inv!$D$1:$D$1267,inv!$A$1:$A$1267,$B1478,inv!$T$1:$T$1267,$A1478,inv!$U$1:$U$1267,'DIAS DE INVENTARIO TAT'!G$1)</f>
        <v>0</v>
      </c>
      <c r="H1478">
        <f>+SUMIFS(inv!$D$1:$D$1267,inv!$A$1:$A$1267,$B1478,inv!$T$1:$T$1267,$A1478,inv!$U$1:$U$1267,'DIAS DE INVENTARIO TAT'!H$1)</f>
        <v>0</v>
      </c>
      <c r="I1478">
        <f>+SUMIFS(inv!$D$1:$D$1267,inv!$A$1:$A$1267,$B1478,inv!$T$1:$T$1267,$A1478,inv!$U$1:$U$1267,'DIAS DE INVENTARIO TAT'!I$1)</f>
        <v>0</v>
      </c>
      <c r="J1478">
        <f>+SUMIFS(inv!$D$1:$D$1267,inv!$A$1:$A$1267,$B1478,inv!$T$1:$T$1267,$A1478,inv!$U$1:$U$1267,'DIAS DE INVENTARIO TAT'!J$1)</f>
        <v>0</v>
      </c>
      <c r="K1478">
        <f>+SUMIFS(inv!$D$1:$D$1267,inv!$A$1:$A$1267,$B1478,inv!$T$1:$T$1267,$A1478,inv!$U$1:$U$1267,'DIAS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+SUMIFS(inv!$D$1:$D$1267,inv!$A$1:$A$1267,$B1479,inv!$T$1:$T$1267,$A1479,inv!$U$1:$U$1267,'DIAS DE INVENTARIO TAT'!E$1)</f>
        <v>0</v>
      </c>
      <c r="F1479">
        <f>+SUMIFS(inv!$D$1:$D$1267,inv!$A$1:$A$1267,$B1479,inv!$T$1:$T$1267,$A1479,inv!$U$1:$U$1267,'DIAS DE INVENTARIO TAT'!F$1)</f>
        <v>0</v>
      </c>
      <c r="G1479">
        <f>+SUMIFS(inv!$D$1:$D$1267,inv!$A$1:$A$1267,$B1479,inv!$T$1:$T$1267,$A1479,inv!$U$1:$U$1267,'DIAS DE INVENTARIO TAT'!G$1)</f>
        <v>0</v>
      </c>
      <c r="H1479">
        <f>+SUMIFS(inv!$D$1:$D$1267,inv!$A$1:$A$1267,$B1479,inv!$T$1:$T$1267,$A1479,inv!$U$1:$U$1267,'DIAS DE INVENTARIO TAT'!H$1)</f>
        <v>0</v>
      </c>
      <c r="I1479">
        <f>+SUMIFS(inv!$D$1:$D$1267,inv!$A$1:$A$1267,$B1479,inv!$T$1:$T$1267,$A1479,inv!$U$1:$U$1267,'DIAS DE INVENTARIO TAT'!I$1)</f>
        <v>0</v>
      </c>
      <c r="J1479">
        <f>+SUMIFS(inv!$D$1:$D$1267,inv!$A$1:$A$1267,$B1479,inv!$T$1:$T$1267,$A1479,inv!$U$1:$U$1267,'DIAS DE INVENTARIO TAT'!J$1)</f>
        <v>0</v>
      </c>
      <c r="K1479">
        <f>+SUMIFS(inv!$D$1:$D$1267,inv!$A$1:$A$1267,$B1479,inv!$T$1:$T$1267,$A1479,inv!$U$1:$U$1267,'DIAS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+SUMIFS(inv!$D$1:$D$1267,inv!$A$1:$A$1267,$B1480,inv!$T$1:$T$1267,$A1480,inv!$U$1:$U$1267,'DIAS DE INVENTARIO TAT'!E$1)</f>
        <v>0</v>
      </c>
      <c r="F1480">
        <f>+SUMIFS(inv!$D$1:$D$1267,inv!$A$1:$A$1267,$B1480,inv!$T$1:$T$1267,$A1480,inv!$U$1:$U$1267,'DIAS DE INVENTARIO TAT'!F$1)</f>
        <v>0</v>
      </c>
      <c r="G1480">
        <f>+SUMIFS(inv!$D$1:$D$1267,inv!$A$1:$A$1267,$B1480,inv!$T$1:$T$1267,$A1480,inv!$U$1:$U$1267,'DIAS DE INVENTARIO TAT'!G$1)</f>
        <v>0</v>
      </c>
      <c r="H1480">
        <f>+SUMIFS(inv!$D$1:$D$1267,inv!$A$1:$A$1267,$B1480,inv!$T$1:$T$1267,$A1480,inv!$U$1:$U$1267,'DIAS DE INVENTARIO TAT'!H$1)</f>
        <v>0</v>
      </c>
      <c r="I1480">
        <f>+SUMIFS(inv!$D$1:$D$1267,inv!$A$1:$A$1267,$B1480,inv!$T$1:$T$1267,$A1480,inv!$U$1:$U$1267,'DIAS DE INVENTARIO TAT'!I$1)</f>
        <v>0</v>
      </c>
      <c r="J1480">
        <f>+SUMIFS(inv!$D$1:$D$1267,inv!$A$1:$A$1267,$B1480,inv!$T$1:$T$1267,$A1480,inv!$U$1:$U$1267,'DIAS DE INVENTARIO TAT'!J$1)</f>
        <v>0</v>
      </c>
      <c r="K1480">
        <f>+SUMIFS(inv!$D$1:$D$1267,inv!$A$1:$A$1267,$B1480,inv!$T$1:$T$1267,$A1480,inv!$U$1:$U$1267,'DIAS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+SUMIFS(inv!$D$1:$D$1267,inv!$A$1:$A$1267,$B1481,inv!$T$1:$T$1267,$A1481,inv!$U$1:$U$1267,'DIAS DE INVENTARIO TAT'!E$1)</f>
        <v>0</v>
      </c>
      <c r="F1481">
        <f>+SUMIFS(inv!$D$1:$D$1267,inv!$A$1:$A$1267,$B1481,inv!$T$1:$T$1267,$A1481,inv!$U$1:$U$1267,'DIAS DE INVENTARIO TAT'!F$1)</f>
        <v>0</v>
      </c>
      <c r="G1481">
        <f>+SUMIFS(inv!$D$1:$D$1267,inv!$A$1:$A$1267,$B1481,inv!$T$1:$T$1267,$A1481,inv!$U$1:$U$1267,'DIAS DE INVENTARIO TAT'!G$1)</f>
        <v>0</v>
      </c>
      <c r="H1481">
        <f>+SUMIFS(inv!$D$1:$D$1267,inv!$A$1:$A$1267,$B1481,inv!$T$1:$T$1267,$A1481,inv!$U$1:$U$1267,'DIAS DE INVENTARIO TAT'!H$1)</f>
        <v>0</v>
      </c>
      <c r="I1481">
        <f>+SUMIFS(inv!$D$1:$D$1267,inv!$A$1:$A$1267,$B1481,inv!$T$1:$T$1267,$A1481,inv!$U$1:$U$1267,'DIAS DE INVENTARIO TAT'!I$1)</f>
        <v>0</v>
      </c>
      <c r="J1481">
        <f>+SUMIFS(inv!$D$1:$D$1267,inv!$A$1:$A$1267,$B1481,inv!$T$1:$T$1267,$A1481,inv!$U$1:$U$1267,'DIAS DE INVENTARIO TAT'!J$1)</f>
        <v>0</v>
      </c>
      <c r="K1481">
        <f>+SUMIFS(inv!$D$1:$D$1267,inv!$A$1:$A$1267,$B1481,inv!$T$1:$T$1267,$A1481,inv!$U$1:$U$1267,'DIAS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+SUMIFS(inv!$D$1:$D$1267,inv!$A$1:$A$1267,$B1482,inv!$T$1:$T$1267,$A1482,inv!$U$1:$U$1267,'DIAS DE INVENTARIO TAT'!E$1)</f>
        <v>0</v>
      </c>
      <c r="F1482">
        <f>+SUMIFS(inv!$D$1:$D$1267,inv!$A$1:$A$1267,$B1482,inv!$T$1:$T$1267,$A1482,inv!$U$1:$U$1267,'DIAS DE INVENTARIO TAT'!F$1)</f>
        <v>0</v>
      </c>
      <c r="G1482">
        <f>+SUMIFS(inv!$D$1:$D$1267,inv!$A$1:$A$1267,$B1482,inv!$T$1:$T$1267,$A1482,inv!$U$1:$U$1267,'DIAS DE INVENTARIO TAT'!G$1)</f>
        <v>0</v>
      </c>
      <c r="H1482">
        <f>+SUMIFS(inv!$D$1:$D$1267,inv!$A$1:$A$1267,$B1482,inv!$T$1:$T$1267,$A1482,inv!$U$1:$U$1267,'DIAS DE INVENTARIO TAT'!H$1)</f>
        <v>0</v>
      </c>
      <c r="I1482">
        <f>+SUMIFS(inv!$D$1:$D$1267,inv!$A$1:$A$1267,$B1482,inv!$T$1:$T$1267,$A1482,inv!$U$1:$U$1267,'DIAS DE INVENTARIO TAT'!I$1)</f>
        <v>0</v>
      </c>
      <c r="J1482">
        <f>+SUMIFS(inv!$D$1:$D$1267,inv!$A$1:$A$1267,$B1482,inv!$T$1:$T$1267,$A1482,inv!$U$1:$U$1267,'DIAS DE INVENTARIO TAT'!J$1)</f>
        <v>0</v>
      </c>
      <c r="K1482">
        <f>+SUMIFS(inv!$D$1:$D$1267,inv!$A$1:$A$1267,$B1482,inv!$T$1:$T$1267,$A1482,inv!$U$1:$U$1267,'DIAS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+SUMIFS(inv!$D$1:$D$1267,inv!$A$1:$A$1267,$B1483,inv!$T$1:$T$1267,$A1483,inv!$U$1:$U$1267,'DIAS DE INVENTARIO TAT'!E$1)</f>
        <v>0</v>
      </c>
      <c r="F1483">
        <f>+SUMIFS(inv!$D$1:$D$1267,inv!$A$1:$A$1267,$B1483,inv!$T$1:$T$1267,$A1483,inv!$U$1:$U$1267,'DIAS DE INVENTARIO TAT'!F$1)</f>
        <v>0</v>
      </c>
      <c r="G1483">
        <f>+SUMIFS(inv!$D$1:$D$1267,inv!$A$1:$A$1267,$B1483,inv!$T$1:$T$1267,$A1483,inv!$U$1:$U$1267,'DIAS DE INVENTARIO TAT'!G$1)</f>
        <v>0</v>
      </c>
      <c r="H1483">
        <f>+SUMIFS(inv!$D$1:$D$1267,inv!$A$1:$A$1267,$B1483,inv!$T$1:$T$1267,$A1483,inv!$U$1:$U$1267,'DIAS DE INVENTARIO TAT'!H$1)</f>
        <v>0</v>
      </c>
      <c r="I1483">
        <f>+SUMIFS(inv!$D$1:$D$1267,inv!$A$1:$A$1267,$B1483,inv!$T$1:$T$1267,$A1483,inv!$U$1:$U$1267,'DIAS DE INVENTARIO TAT'!I$1)</f>
        <v>0</v>
      </c>
      <c r="J1483">
        <f>+SUMIFS(inv!$D$1:$D$1267,inv!$A$1:$A$1267,$B1483,inv!$T$1:$T$1267,$A1483,inv!$U$1:$U$1267,'DIAS DE INVENTARIO TAT'!J$1)</f>
        <v>0</v>
      </c>
      <c r="K1483">
        <f>+SUMIFS(inv!$D$1:$D$1267,inv!$A$1:$A$1267,$B1483,inv!$T$1:$T$1267,$A1483,inv!$U$1:$U$1267,'DIAS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+SUMIFS(inv!$D$1:$D$1267,inv!$A$1:$A$1267,$B1484,inv!$T$1:$T$1267,$A1484,inv!$U$1:$U$1267,'DIAS DE INVENTARIO TAT'!E$1)</f>
        <v>0</v>
      </c>
      <c r="F1484">
        <f>+SUMIFS(inv!$D$1:$D$1267,inv!$A$1:$A$1267,$B1484,inv!$T$1:$T$1267,$A1484,inv!$U$1:$U$1267,'DIAS DE INVENTARIO TAT'!F$1)</f>
        <v>0</v>
      </c>
      <c r="G1484">
        <f>+SUMIFS(inv!$D$1:$D$1267,inv!$A$1:$A$1267,$B1484,inv!$T$1:$T$1267,$A1484,inv!$U$1:$U$1267,'DIAS DE INVENTARIO TAT'!G$1)</f>
        <v>0</v>
      </c>
      <c r="H1484">
        <f>+SUMIFS(inv!$D$1:$D$1267,inv!$A$1:$A$1267,$B1484,inv!$T$1:$T$1267,$A1484,inv!$U$1:$U$1267,'DIAS DE INVENTARIO TAT'!H$1)</f>
        <v>0</v>
      </c>
      <c r="I1484">
        <f>+SUMIFS(inv!$D$1:$D$1267,inv!$A$1:$A$1267,$B1484,inv!$T$1:$T$1267,$A1484,inv!$U$1:$U$1267,'DIAS DE INVENTARIO TAT'!I$1)</f>
        <v>0</v>
      </c>
      <c r="J1484">
        <f>+SUMIFS(inv!$D$1:$D$1267,inv!$A$1:$A$1267,$B1484,inv!$T$1:$T$1267,$A1484,inv!$U$1:$U$1267,'DIAS DE INVENTARIO TAT'!J$1)</f>
        <v>0</v>
      </c>
      <c r="K1484">
        <f>+SUMIFS(inv!$D$1:$D$1267,inv!$A$1:$A$1267,$B1484,inv!$T$1:$T$1267,$A1484,inv!$U$1:$U$1267,'DIAS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+SUMIFS(inv!$D$1:$D$1267,inv!$A$1:$A$1267,$B1485,inv!$T$1:$T$1267,$A1485,inv!$U$1:$U$1267,'DIAS DE INVENTARIO TAT'!E$1)</f>
        <v>0</v>
      </c>
      <c r="F1485">
        <f>+SUMIFS(inv!$D$1:$D$1267,inv!$A$1:$A$1267,$B1485,inv!$T$1:$T$1267,$A1485,inv!$U$1:$U$1267,'DIAS DE INVENTARIO TAT'!F$1)</f>
        <v>0</v>
      </c>
      <c r="G1485">
        <f>+SUMIFS(inv!$D$1:$D$1267,inv!$A$1:$A$1267,$B1485,inv!$T$1:$T$1267,$A1485,inv!$U$1:$U$1267,'DIAS DE INVENTARIO TAT'!G$1)</f>
        <v>0</v>
      </c>
      <c r="H1485">
        <f>+SUMIFS(inv!$D$1:$D$1267,inv!$A$1:$A$1267,$B1485,inv!$T$1:$T$1267,$A1485,inv!$U$1:$U$1267,'DIAS DE INVENTARIO TAT'!H$1)</f>
        <v>0</v>
      </c>
      <c r="I1485">
        <f>+SUMIFS(inv!$D$1:$D$1267,inv!$A$1:$A$1267,$B1485,inv!$T$1:$T$1267,$A1485,inv!$U$1:$U$1267,'DIAS DE INVENTARIO TAT'!I$1)</f>
        <v>0</v>
      </c>
      <c r="J1485">
        <f>+SUMIFS(inv!$D$1:$D$1267,inv!$A$1:$A$1267,$B1485,inv!$T$1:$T$1267,$A1485,inv!$U$1:$U$1267,'DIAS DE INVENTARIO TAT'!J$1)</f>
        <v>0</v>
      </c>
      <c r="K1485">
        <f>+SUMIFS(inv!$D$1:$D$1267,inv!$A$1:$A$1267,$B1485,inv!$T$1:$T$1267,$A1485,inv!$U$1:$U$1267,'DIAS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+SUMIFS(inv!$D$1:$D$1267,inv!$A$1:$A$1267,$B1486,inv!$T$1:$T$1267,$A1486,inv!$U$1:$U$1267,'DIAS DE INVENTARIO TAT'!E$1)</f>
        <v>0</v>
      </c>
      <c r="F1486">
        <f>+SUMIFS(inv!$D$1:$D$1267,inv!$A$1:$A$1267,$B1486,inv!$T$1:$T$1267,$A1486,inv!$U$1:$U$1267,'DIAS DE INVENTARIO TAT'!F$1)</f>
        <v>0</v>
      </c>
      <c r="G1486">
        <f>+SUMIFS(inv!$D$1:$D$1267,inv!$A$1:$A$1267,$B1486,inv!$T$1:$T$1267,$A1486,inv!$U$1:$U$1267,'DIAS DE INVENTARIO TAT'!G$1)</f>
        <v>0</v>
      </c>
      <c r="H1486">
        <f>+SUMIFS(inv!$D$1:$D$1267,inv!$A$1:$A$1267,$B1486,inv!$T$1:$T$1267,$A1486,inv!$U$1:$U$1267,'DIAS DE INVENTARIO TAT'!H$1)</f>
        <v>0</v>
      </c>
      <c r="I1486">
        <f>+SUMIFS(inv!$D$1:$D$1267,inv!$A$1:$A$1267,$B1486,inv!$T$1:$T$1267,$A1486,inv!$U$1:$U$1267,'DIAS DE INVENTARIO TAT'!I$1)</f>
        <v>0</v>
      </c>
      <c r="J1486">
        <f>+SUMIFS(inv!$D$1:$D$1267,inv!$A$1:$A$1267,$B1486,inv!$T$1:$T$1267,$A1486,inv!$U$1:$U$1267,'DIAS DE INVENTARIO TAT'!J$1)</f>
        <v>0</v>
      </c>
      <c r="K1486">
        <f>+SUMIFS(inv!$D$1:$D$1267,inv!$A$1:$A$1267,$B1486,inv!$T$1:$T$1267,$A1486,inv!$U$1:$U$1267,'DIAS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+SUMIFS(inv!$D$1:$D$1267,inv!$A$1:$A$1267,$B1487,inv!$T$1:$T$1267,$A1487,inv!$U$1:$U$1267,'DIAS DE INVENTARIO TAT'!E$1)</f>
        <v>0</v>
      </c>
      <c r="F1487">
        <f>+SUMIFS(inv!$D$1:$D$1267,inv!$A$1:$A$1267,$B1487,inv!$T$1:$T$1267,$A1487,inv!$U$1:$U$1267,'DIAS DE INVENTARIO TAT'!F$1)</f>
        <v>0</v>
      </c>
      <c r="G1487">
        <f>+SUMIFS(inv!$D$1:$D$1267,inv!$A$1:$A$1267,$B1487,inv!$T$1:$T$1267,$A1487,inv!$U$1:$U$1267,'DIAS DE INVENTARIO TAT'!G$1)</f>
        <v>0</v>
      </c>
      <c r="H1487">
        <f>+SUMIFS(inv!$D$1:$D$1267,inv!$A$1:$A$1267,$B1487,inv!$T$1:$T$1267,$A1487,inv!$U$1:$U$1267,'DIAS DE INVENTARIO TAT'!H$1)</f>
        <v>0</v>
      </c>
      <c r="I1487">
        <f>+SUMIFS(inv!$D$1:$D$1267,inv!$A$1:$A$1267,$B1487,inv!$T$1:$T$1267,$A1487,inv!$U$1:$U$1267,'DIAS DE INVENTARIO TAT'!I$1)</f>
        <v>0</v>
      </c>
      <c r="J1487">
        <f>+SUMIFS(inv!$D$1:$D$1267,inv!$A$1:$A$1267,$B1487,inv!$T$1:$T$1267,$A1487,inv!$U$1:$U$1267,'DIAS DE INVENTARIO TAT'!J$1)</f>
        <v>0</v>
      </c>
      <c r="K1487">
        <f>+SUMIFS(inv!$D$1:$D$1267,inv!$A$1:$A$1267,$B1487,inv!$T$1:$T$1267,$A1487,inv!$U$1:$U$1267,'DIAS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+SUMIFS(inv!$D$1:$D$1267,inv!$A$1:$A$1267,$B1488,inv!$T$1:$T$1267,$A1488,inv!$U$1:$U$1267,'DIAS DE INVENTARIO TAT'!E$1)</f>
        <v>0</v>
      </c>
      <c r="F1488">
        <f>+SUMIFS(inv!$D$1:$D$1267,inv!$A$1:$A$1267,$B1488,inv!$T$1:$T$1267,$A1488,inv!$U$1:$U$1267,'DIAS DE INVENTARIO TAT'!F$1)</f>
        <v>0</v>
      </c>
      <c r="G1488">
        <f>+SUMIFS(inv!$D$1:$D$1267,inv!$A$1:$A$1267,$B1488,inv!$T$1:$T$1267,$A1488,inv!$U$1:$U$1267,'DIAS DE INVENTARIO TAT'!G$1)</f>
        <v>0</v>
      </c>
      <c r="H1488">
        <f>+SUMIFS(inv!$D$1:$D$1267,inv!$A$1:$A$1267,$B1488,inv!$T$1:$T$1267,$A1488,inv!$U$1:$U$1267,'DIAS DE INVENTARIO TAT'!H$1)</f>
        <v>0</v>
      </c>
      <c r="I1488">
        <f>+SUMIFS(inv!$D$1:$D$1267,inv!$A$1:$A$1267,$B1488,inv!$T$1:$T$1267,$A1488,inv!$U$1:$U$1267,'DIAS DE INVENTARIO TAT'!I$1)</f>
        <v>0</v>
      </c>
      <c r="J1488">
        <f>+SUMIFS(inv!$D$1:$D$1267,inv!$A$1:$A$1267,$B1488,inv!$T$1:$T$1267,$A1488,inv!$U$1:$U$1267,'DIAS DE INVENTARIO TAT'!J$1)</f>
        <v>0</v>
      </c>
      <c r="K1488">
        <f>+SUMIFS(inv!$D$1:$D$1267,inv!$A$1:$A$1267,$B1488,inv!$T$1:$T$1267,$A1488,inv!$U$1:$U$1267,'DIAS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+SUMIFS(inv!$D$1:$D$1267,inv!$A$1:$A$1267,$B1489,inv!$T$1:$T$1267,$A1489,inv!$U$1:$U$1267,'DIAS DE INVENTARIO TAT'!E$1)</f>
        <v>0</v>
      </c>
      <c r="F1489">
        <f>+SUMIFS(inv!$D$1:$D$1267,inv!$A$1:$A$1267,$B1489,inv!$T$1:$T$1267,$A1489,inv!$U$1:$U$1267,'DIAS DE INVENTARIO TAT'!F$1)</f>
        <v>0</v>
      </c>
      <c r="G1489">
        <f>+SUMIFS(inv!$D$1:$D$1267,inv!$A$1:$A$1267,$B1489,inv!$T$1:$T$1267,$A1489,inv!$U$1:$U$1267,'DIAS DE INVENTARIO TAT'!G$1)</f>
        <v>0</v>
      </c>
      <c r="H1489">
        <f>+SUMIFS(inv!$D$1:$D$1267,inv!$A$1:$A$1267,$B1489,inv!$T$1:$T$1267,$A1489,inv!$U$1:$U$1267,'DIAS DE INVENTARIO TAT'!H$1)</f>
        <v>0</v>
      </c>
      <c r="I1489">
        <f>+SUMIFS(inv!$D$1:$D$1267,inv!$A$1:$A$1267,$B1489,inv!$T$1:$T$1267,$A1489,inv!$U$1:$U$1267,'DIAS DE INVENTARIO TAT'!I$1)</f>
        <v>0</v>
      </c>
      <c r="J1489">
        <f>+SUMIFS(inv!$D$1:$D$1267,inv!$A$1:$A$1267,$B1489,inv!$T$1:$T$1267,$A1489,inv!$U$1:$U$1267,'DIAS DE INVENTARIO TAT'!J$1)</f>
        <v>0</v>
      </c>
      <c r="K1489">
        <f>+SUMIFS(inv!$D$1:$D$1267,inv!$A$1:$A$1267,$B1489,inv!$T$1:$T$1267,$A1489,inv!$U$1:$U$1267,'DIAS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+SUMIFS(inv!$D$1:$D$1267,inv!$A$1:$A$1267,$B1490,inv!$T$1:$T$1267,$A1490,inv!$U$1:$U$1267,'DIAS DE INVENTARIO TAT'!E$1)</f>
        <v>0</v>
      </c>
      <c r="F1490">
        <f>+SUMIFS(inv!$D$1:$D$1267,inv!$A$1:$A$1267,$B1490,inv!$T$1:$T$1267,$A1490,inv!$U$1:$U$1267,'DIAS DE INVENTARIO TAT'!F$1)</f>
        <v>0</v>
      </c>
      <c r="G1490">
        <f>+SUMIFS(inv!$D$1:$D$1267,inv!$A$1:$A$1267,$B1490,inv!$T$1:$T$1267,$A1490,inv!$U$1:$U$1267,'DIAS DE INVENTARIO TAT'!G$1)</f>
        <v>0</v>
      </c>
      <c r="H1490">
        <f>+SUMIFS(inv!$D$1:$D$1267,inv!$A$1:$A$1267,$B1490,inv!$T$1:$T$1267,$A1490,inv!$U$1:$U$1267,'DIAS DE INVENTARIO TAT'!H$1)</f>
        <v>0</v>
      </c>
      <c r="I1490">
        <f>+SUMIFS(inv!$D$1:$D$1267,inv!$A$1:$A$1267,$B1490,inv!$T$1:$T$1267,$A1490,inv!$U$1:$U$1267,'DIAS DE INVENTARIO TAT'!I$1)</f>
        <v>0</v>
      </c>
      <c r="J1490">
        <f>+SUMIFS(inv!$D$1:$D$1267,inv!$A$1:$A$1267,$B1490,inv!$T$1:$T$1267,$A1490,inv!$U$1:$U$1267,'DIAS DE INVENTARIO TAT'!J$1)</f>
        <v>0</v>
      </c>
      <c r="K1490">
        <f>+SUMIFS(inv!$D$1:$D$1267,inv!$A$1:$A$1267,$B1490,inv!$T$1:$T$1267,$A1490,inv!$U$1:$U$1267,'DIAS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+SUMIFS(inv!$D$1:$D$1267,inv!$A$1:$A$1267,$B1491,inv!$T$1:$T$1267,$A1491,inv!$U$1:$U$1267,'DIAS DE INVENTARIO TAT'!E$1)</f>
        <v>0</v>
      </c>
      <c r="F1491">
        <f>+SUMIFS(inv!$D$1:$D$1267,inv!$A$1:$A$1267,$B1491,inv!$T$1:$T$1267,$A1491,inv!$U$1:$U$1267,'DIAS DE INVENTARIO TAT'!F$1)</f>
        <v>0</v>
      </c>
      <c r="G1491">
        <f>+SUMIFS(inv!$D$1:$D$1267,inv!$A$1:$A$1267,$B1491,inv!$T$1:$T$1267,$A1491,inv!$U$1:$U$1267,'DIAS DE INVENTARIO TAT'!G$1)</f>
        <v>0</v>
      </c>
      <c r="H1491">
        <f>+SUMIFS(inv!$D$1:$D$1267,inv!$A$1:$A$1267,$B1491,inv!$T$1:$T$1267,$A1491,inv!$U$1:$U$1267,'DIAS DE INVENTARIO TAT'!H$1)</f>
        <v>0</v>
      </c>
      <c r="I1491">
        <f>+SUMIFS(inv!$D$1:$D$1267,inv!$A$1:$A$1267,$B1491,inv!$T$1:$T$1267,$A1491,inv!$U$1:$U$1267,'DIAS DE INVENTARIO TAT'!I$1)</f>
        <v>0</v>
      </c>
      <c r="J1491">
        <f>+SUMIFS(inv!$D$1:$D$1267,inv!$A$1:$A$1267,$B1491,inv!$T$1:$T$1267,$A1491,inv!$U$1:$U$1267,'DIAS DE INVENTARIO TAT'!J$1)</f>
        <v>0</v>
      </c>
      <c r="K1491">
        <f>+SUMIFS(inv!$D$1:$D$1267,inv!$A$1:$A$1267,$B1491,inv!$T$1:$T$1267,$A1491,inv!$U$1:$U$1267,'DIAS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+SUMIFS(inv!$D$1:$D$1267,inv!$A$1:$A$1267,$B1492,inv!$T$1:$T$1267,$A1492,inv!$U$1:$U$1267,'DIAS DE INVENTARIO TAT'!E$1)</f>
        <v>0</v>
      </c>
      <c r="F1492">
        <f>+SUMIFS(inv!$D$1:$D$1267,inv!$A$1:$A$1267,$B1492,inv!$T$1:$T$1267,$A1492,inv!$U$1:$U$1267,'DIAS DE INVENTARIO TAT'!F$1)</f>
        <v>0</v>
      </c>
      <c r="G1492">
        <f>+SUMIFS(inv!$D$1:$D$1267,inv!$A$1:$A$1267,$B1492,inv!$T$1:$T$1267,$A1492,inv!$U$1:$U$1267,'DIAS DE INVENTARIO TAT'!G$1)</f>
        <v>0</v>
      </c>
      <c r="H1492">
        <f>+SUMIFS(inv!$D$1:$D$1267,inv!$A$1:$A$1267,$B1492,inv!$T$1:$T$1267,$A1492,inv!$U$1:$U$1267,'DIAS DE INVENTARIO TAT'!H$1)</f>
        <v>0</v>
      </c>
      <c r="I1492">
        <f>+SUMIFS(inv!$D$1:$D$1267,inv!$A$1:$A$1267,$B1492,inv!$T$1:$T$1267,$A1492,inv!$U$1:$U$1267,'DIAS DE INVENTARIO TAT'!I$1)</f>
        <v>0</v>
      </c>
      <c r="J1492">
        <f>+SUMIFS(inv!$D$1:$D$1267,inv!$A$1:$A$1267,$B1492,inv!$T$1:$T$1267,$A1492,inv!$U$1:$U$1267,'DIAS DE INVENTARIO TAT'!J$1)</f>
        <v>0</v>
      </c>
      <c r="K1492">
        <f>+SUMIFS(inv!$D$1:$D$1267,inv!$A$1:$A$1267,$B1492,inv!$T$1:$T$1267,$A1492,inv!$U$1:$U$1267,'DIAS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+SUMIFS(inv!$D$1:$D$1267,inv!$A$1:$A$1267,$B1493,inv!$T$1:$T$1267,$A1493,inv!$U$1:$U$1267,'DIAS DE INVENTARIO TAT'!E$1)</f>
        <v>0</v>
      </c>
      <c r="F1493">
        <f>+SUMIFS(inv!$D$1:$D$1267,inv!$A$1:$A$1267,$B1493,inv!$T$1:$T$1267,$A1493,inv!$U$1:$U$1267,'DIAS DE INVENTARIO TAT'!F$1)</f>
        <v>0</v>
      </c>
      <c r="G1493">
        <f>+SUMIFS(inv!$D$1:$D$1267,inv!$A$1:$A$1267,$B1493,inv!$T$1:$T$1267,$A1493,inv!$U$1:$U$1267,'DIAS DE INVENTARIO TAT'!G$1)</f>
        <v>0</v>
      </c>
      <c r="H1493">
        <f>+SUMIFS(inv!$D$1:$D$1267,inv!$A$1:$A$1267,$B1493,inv!$T$1:$T$1267,$A1493,inv!$U$1:$U$1267,'DIAS DE INVENTARIO TAT'!H$1)</f>
        <v>0</v>
      </c>
      <c r="I1493">
        <f>+SUMIFS(inv!$D$1:$D$1267,inv!$A$1:$A$1267,$B1493,inv!$T$1:$T$1267,$A1493,inv!$U$1:$U$1267,'DIAS DE INVENTARIO TAT'!I$1)</f>
        <v>0</v>
      </c>
      <c r="J1493">
        <f>+SUMIFS(inv!$D$1:$D$1267,inv!$A$1:$A$1267,$B1493,inv!$T$1:$T$1267,$A1493,inv!$U$1:$U$1267,'DIAS DE INVENTARIO TAT'!J$1)</f>
        <v>0</v>
      </c>
      <c r="K1493">
        <f>+SUMIFS(inv!$D$1:$D$1267,inv!$A$1:$A$1267,$B1493,inv!$T$1:$T$1267,$A1493,inv!$U$1:$U$1267,'DIAS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+SUMIFS(inv!$D$1:$D$1267,inv!$A$1:$A$1267,$B1494,inv!$T$1:$T$1267,$A1494,inv!$U$1:$U$1267,'DIAS DE INVENTARIO TAT'!E$1)</f>
        <v>0</v>
      </c>
      <c r="F1494">
        <f>+SUMIFS(inv!$D$1:$D$1267,inv!$A$1:$A$1267,$B1494,inv!$T$1:$T$1267,$A1494,inv!$U$1:$U$1267,'DIAS DE INVENTARIO TAT'!F$1)</f>
        <v>0</v>
      </c>
      <c r="G1494">
        <f>+SUMIFS(inv!$D$1:$D$1267,inv!$A$1:$A$1267,$B1494,inv!$T$1:$T$1267,$A1494,inv!$U$1:$U$1267,'DIAS DE INVENTARIO TAT'!G$1)</f>
        <v>0</v>
      </c>
      <c r="H1494">
        <f>+SUMIFS(inv!$D$1:$D$1267,inv!$A$1:$A$1267,$B1494,inv!$T$1:$T$1267,$A1494,inv!$U$1:$U$1267,'DIAS DE INVENTARIO TAT'!H$1)</f>
        <v>0</v>
      </c>
      <c r="I1494">
        <f>+SUMIFS(inv!$D$1:$D$1267,inv!$A$1:$A$1267,$B1494,inv!$T$1:$T$1267,$A1494,inv!$U$1:$U$1267,'DIAS DE INVENTARIO TAT'!I$1)</f>
        <v>0</v>
      </c>
      <c r="J1494">
        <f>+SUMIFS(inv!$D$1:$D$1267,inv!$A$1:$A$1267,$B1494,inv!$T$1:$T$1267,$A1494,inv!$U$1:$U$1267,'DIAS DE INVENTARIO TAT'!J$1)</f>
        <v>0</v>
      </c>
      <c r="K1494">
        <f>+SUMIFS(inv!$D$1:$D$1267,inv!$A$1:$A$1267,$B1494,inv!$T$1:$T$1267,$A1494,inv!$U$1:$U$1267,'DIAS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+SUMIFS(inv!$D$1:$D$1267,inv!$A$1:$A$1267,$B1495,inv!$T$1:$T$1267,$A1495,inv!$U$1:$U$1267,'DIAS DE INVENTARIO TAT'!E$1)</f>
        <v>0</v>
      </c>
      <c r="F1495">
        <f>+SUMIFS(inv!$D$1:$D$1267,inv!$A$1:$A$1267,$B1495,inv!$T$1:$T$1267,$A1495,inv!$U$1:$U$1267,'DIAS DE INVENTARIO TAT'!F$1)</f>
        <v>0</v>
      </c>
      <c r="G1495">
        <f>+SUMIFS(inv!$D$1:$D$1267,inv!$A$1:$A$1267,$B1495,inv!$T$1:$T$1267,$A1495,inv!$U$1:$U$1267,'DIAS DE INVENTARIO TAT'!G$1)</f>
        <v>0</v>
      </c>
      <c r="H1495">
        <f>+SUMIFS(inv!$D$1:$D$1267,inv!$A$1:$A$1267,$B1495,inv!$T$1:$T$1267,$A1495,inv!$U$1:$U$1267,'DIAS DE INVENTARIO TAT'!H$1)</f>
        <v>0</v>
      </c>
      <c r="I1495">
        <f>+SUMIFS(inv!$D$1:$D$1267,inv!$A$1:$A$1267,$B1495,inv!$T$1:$T$1267,$A1495,inv!$U$1:$U$1267,'DIAS DE INVENTARIO TAT'!I$1)</f>
        <v>0</v>
      </c>
      <c r="J1495">
        <f>+SUMIFS(inv!$D$1:$D$1267,inv!$A$1:$A$1267,$B1495,inv!$T$1:$T$1267,$A1495,inv!$U$1:$U$1267,'DIAS DE INVENTARIO TAT'!J$1)</f>
        <v>0</v>
      </c>
      <c r="K1495">
        <f>+SUMIFS(inv!$D$1:$D$1267,inv!$A$1:$A$1267,$B1495,inv!$T$1:$T$1267,$A1495,inv!$U$1:$U$1267,'DIAS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+SUMIFS(inv!$D$1:$D$1267,inv!$A$1:$A$1267,$B1496,inv!$T$1:$T$1267,$A1496,inv!$U$1:$U$1267,'DIAS DE INVENTARIO TAT'!E$1)</f>
        <v>0</v>
      </c>
      <c r="F1496">
        <f>+SUMIFS(inv!$D$1:$D$1267,inv!$A$1:$A$1267,$B1496,inv!$T$1:$T$1267,$A1496,inv!$U$1:$U$1267,'DIAS DE INVENTARIO TAT'!F$1)</f>
        <v>0</v>
      </c>
      <c r="G1496">
        <f>+SUMIFS(inv!$D$1:$D$1267,inv!$A$1:$A$1267,$B1496,inv!$T$1:$T$1267,$A1496,inv!$U$1:$U$1267,'DIAS DE INVENTARIO TAT'!G$1)</f>
        <v>0</v>
      </c>
      <c r="H1496">
        <f>+SUMIFS(inv!$D$1:$D$1267,inv!$A$1:$A$1267,$B1496,inv!$T$1:$T$1267,$A1496,inv!$U$1:$U$1267,'DIAS DE INVENTARIO TAT'!H$1)</f>
        <v>0</v>
      </c>
      <c r="I1496">
        <f>+SUMIFS(inv!$D$1:$D$1267,inv!$A$1:$A$1267,$B1496,inv!$T$1:$T$1267,$A1496,inv!$U$1:$U$1267,'DIAS DE INVENTARIO TAT'!I$1)</f>
        <v>0</v>
      </c>
      <c r="J1496">
        <f>+SUMIFS(inv!$D$1:$D$1267,inv!$A$1:$A$1267,$B1496,inv!$T$1:$T$1267,$A1496,inv!$U$1:$U$1267,'DIAS DE INVENTARIO TAT'!J$1)</f>
        <v>0</v>
      </c>
      <c r="K1496">
        <f>+SUMIFS(inv!$D$1:$D$1267,inv!$A$1:$A$1267,$B1496,inv!$T$1:$T$1267,$A1496,inv!$U$1:$U$1267,'DIAS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+SUMIFS(inv!$D$1:$D$1267,inv!$A$1:$A$1267,$B1497,inv!$T$1:$T$1267,$A1497,inv!$U$1:$U$1267,'DIAS DE INVENTARIO TAT'!E$1)</f>
        <v>0</v>
      </c>
      <c r="F1497">
        <f>+SUMIFS(inv!$D$1:$D$1267,inv!$A$1:$A$1267,$B1497,inv!$T$1:$T$1267,$A1497,inv!$U$1:$U$1267,'DIAS DE INVENTARIO TAT'!F$1)</f>
        <v>0</v>
      </c>
      <c r="G1497">
        <f>+SUMIFS(inv!$D$1:$D$1267,inv!$A$1:$A$1267,$B1497,inv!$T$1:$T$1267,$A1497,inv!$U$1:$U$1267,'DIAS DE INVENTARIO TAT'!G$1)</f>
        <v>0</v>
      </c>
      <c r="H1497">
        <f>+SUMIFS(inv!$D$1:$D$1267,inv!$A$1:$A$1267,$B1497,inv!$T$1:$T$1267,$A1497,inv!$U$1:$U$1267,'DIAS DE INVENTARIO TAT'!H$1)</f>
        <v>0</v>
      </c>
      <c r="I1497">
        <f>+SUMIFS(inv!$D$1:$D$1267,inv!$A$1:$A$1267,$B1497,inv!$T$1:$T$1267,$A1497,inv!$U$1:$U$1267,'DIAS DE INVENTARIO TAT'!I$1)</f>
        <v>0</v>
      </c>
      <c r="J1497">
        <f>+SUMIFS(inv!$D$1:$D$1267,inv!$A$1:$A$1267,$B1497,inv!$T$1:$T$1267,$A1497,inv!$U$1:$U$1267,'DIAS DE INVENTARIO TAT'!J$1)</f>
        <v>0</v>
      </c>
      <c r="K1497">
        <f>+SUMIFS(inv!$D$1:$D$1267,inv!$A$1:$A$1267,$B1497,inv!$T$1:$T$1267,$A1497,inv!$U$1:$U$1267,'DIAS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+SUMIFS(inv!$D$1:$D$1267,inv!$A$1:$A$1267,$B1498,inv!$T$1:$T$1267,$A1498,inv!$U$1:$U$1267,'DIAS DE INVENTARIO TAT'!E$1)</f>
        <v>0</v>
      </c>
      <c r="F1498">
        <f>+SUMIFS(inv!$D$1:$D$1267,inv!$A$1:$A$1267,$B1498,inv!$T$1:$T$1267,$A1498,inv!$U$1:$U$1267,'DIAS DE INVENTARIO TAT'!F$1)</f>
        <v>0</v>
      </c>
      <c r="G1498">
        <f>+SUMIFS(inv!$D$1:$D$1267,inv!$A$1:$A$1267,$B1498,inv!$T$1:$T$1267,$A1498,inv!$U$1:$U$1267,'DIAS DE INVENTARIO TAT'!G$1)</f>
        <v>0</v>
      </c>
      <c r="H1498">
        <f>+SUMIFS(inv!$D$1:$D$1267,inv!$A$1:$A$1267,$B1498,inv!$T$1:$T$1267,$A1498,inv!$U$1:$U$1267,'DIAS DE INVENTARIO TAT'!H$1)</f>
        <v>0</v>
      </c>
      <c r="I1498">
        <f>+SUMIFS(inv!$D$1:$D$1267,inv!$A$1:$A$1267,$B1498,inv!$T$1:$T$1267,$A1498,inv!$U$1:$U$1267,'DIAS DE INVENTARIO TAT'!I$1)</f>
        <v>0</v>
      </c>
      <c r="J1498">
        <f>+SUMIFS(inv!$D$1:$D$1267,inv!$A$1:$A$1267,$B1498,inv!$T$1:$T$1267,$A1498,inv!$U$1:$U$1267,'DIAS DE INVENTARIO TAT'!J$1)</f>
        <v>0</v>
      </c>
      <c r="K1498">
        <f>+SUMIFS(inv!$D$1:$D$1267,inv!$A$1:$A$1267,$B1498,inv!$T$1:$T$1267,$A1498,inv!$U$1:$U$1267,'DIAS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+SUMIFS(inv!$D$1:$D$1267,inv!$A$1:$A$1267,$B1499,inv!$T$1:$T$1267,$A1499,inv!$U$1:$U$1267,'DIAS DE INVENTARIO TAT'!E$1)</f>
        <v>0</v>
      </c>
      <c r="F1499">
        <f>+SUMIFS(inv!$D$1:$D$1267,inv!$A$1:$A$1267,$B1499,inv!$T$1:$T$1267,$A1499,inv!$U$1:$U$1267,'DIAS DE INVENTARIO TAT'!F$1)</f>
        <v>0</v>
      </c>
      <c r="G1499">
        <f>+SUMIFS(inv!$D$1:$D$1267,inv!$A$1:$A$1267,$B1499,inv!$T$1:$T$1267,$A1499,inv!$U$1:$U$1267,'DIAS DE INVENTARIO TAT'!G$1)</f>
        <v>0</v>
      </c>
      <c r="H1499">
        <f>+SUMIFS(inv!$D$1:$D$1267,inv!$A$1:$A$1267,$B1499,inv!$T$1:$T$1267,$A1499,inv!$U$1:$U$1267,'DIAS DE INVENTARIO TAT'!H$1)</f>
        <v>0</v>
      </c>
      <c r="I1499">
        <f>+SUMIFS(inv!$D$1:$D$1267,inv!$A$1:$A$1267,$B1499,inv!$T$1:$T$1267,$A1499,inv!$U$1:$U$1267,'DIAS DE INVENTARIO TAT'!I$1)</f>
        <v>0</v>
      </c>
      <c r="J1499">
        <f>+SUMIFS(inv!$D$1:$D$1267,inv!$A$1:$A$1267,$B1499,inv!$T$1:$T$1267,$A1499,inv!$U$1:$U$1267,'DIAS DE INVENTARIO TAT'!J$1)</f>
        <v>0</v>
      </c>
      <c r="K1499">
        <f>+SUMIFS(inv!$D$1:$D$1267,inv!$A$1:$A$1267,$B1499,inv!$T$1:$T$1267,$A1499,inv!$U$1:$U$1267,'DIAS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+SUMIFS(inv!$D$1:$D$1267,inv!$A$1:$A$1267,$B1500,inv!$T$1:$T$1267,$A1500,inv!$U$1:$U$1267,'DIAS DE INVENTARIO TAT'!E$1)</f>
        <v>0</v>
      </c>
      <c r="F1500">
        <f>+SUMIFS(inv!$D$1:$D$1267,inv!$A$1:$A$1267,$B1500,inv!$T$1:$T$1267,$A1500,inv!$U$1:$U$1267,'DIAS DE INVENTARIO TAT'!F$1)</f>
        <v>0</v>
      </c>
      <c r="G1500">
        <f>+SUMIFS(inv!$D$1:$D$1267,inv!$A$1:$A$1267,$B1500,inv!$T$1:$T$1267,$A1500,inv!$U$1:$U$1267,'DIAS DE INVENTARIO TAT'!G$1)</f>
        <v>0</v>
      </c>
      <c r="H1500">
        <f>+SUMIFS(inv!$D$1:$D$1267,inv!$A$1:$A$1267,$B1500,inv!$T$1:$T$1267,$A1500,inv!$U$1:$U$1267,'DIAS DE INVENTARIO TAT'!H$1)</f>
        <v>0</v>
      </c>
      <c r="I1500">
        <f>+SUMIFS(inv!$D$1:$D$1267,inv!$A$1:$A$1267,$B1500,inv!$T$1:$T$1267,$A1500,inv!$U$1:$U$1267,'DIAS DE INVENTARIO TAT'!I$1)</f>
        <v>0</v>
      </c>
      <c r="J1500">
        <f>+SUMIFS(inv!$D$1:$D$1267,inv!$A$1:$A$1267,$B1500,inv!$T$1:$T$1267,$A1500,inv!$U$1:$U$1267,'DIAS DE INVENTARIO TAT'!J$1)</f>
        <v>0</v>
      </c>
      <c r="K1500">
        <f>+SUMIFS(inv!$D$1:$D$1267,inv!$A$1:$A$1267,$B1500,inv!$T$1:$T$1267,$A1500,inv!$U$1:$U$1267,'DIAS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+SUMIFS(inv!$D$1:$D$1267,inv!$A$1:$A$1267,$B1501,inv!$T$1:$T$1267,$A1501,inv!$U$1:$U$1267,'DIAS DE INVENTARIO TAT'!E$1)</f>
        <v>0</v>
      </c>
      <c r="F1501">
        <f>+SUMIFS(inv!$D$1:$D$1267,inv!$A$1:$A$1267,$B1501,inv!$T$1:$T$1267,$A1501,inv!$U$1:$U$1267,'DIAS DE INVENTARIO TAT'!F$1)</f>
        <v>0</v>
      </c>
      <c r="G1501">
        <f>+SUMIFS(inv!$D$1:$D$1267,inv!$A$1:$A$1267,$B1501,inv!$T$1:$T$1267,$A1501,inv!$U$1:$U$1267,'DIAS DE INVENTARIO TAT'!G$1)</f>
        <v>0</v>
      </c>
      <c r="H1501">
        <f>+SUMIFS(inv!$D$1:$D$1267,inv!$A$1:$A$1267,$B1501,inv!$T$1:$T$1267,$A1501,inv!$U$1:$U$1267,'DIAS DE INVENTARIO TAT'!H$1)</f>
        <v>0</v>
      </c>
      <c r="I1501">
        <f>+SUMIFS(inv!$D$1:$D$1267,inv!$A$1:$A$1267,$B1501,inv!$T$1:$T$1267,$A1501,inv!$U$1:$U$1267,'DIAS DE INVENTARIO TAT'!I$1)</f>
        <v>0</v>
      </c>
      <c r="J1501">
        <f>+SUMIFS(inv!$D$1:$D$1267,inv!$A$1:$A$1267,$B1501,inv!$T$1:$T$1267,$A1501,inv!$U$1:$U$1267,'DIAS DE INVENTARIO TAT'!J$1)</f>
        <v>0</v>
      </c>
      <c r="K1501">
        <f>+SUMIFS(inv!$D$1:$D$1267,inv!$A$1:$A$1267,$B1501,inv!$T$1:$T$1267,$A1501,inv!$U$1:$U$1267,'DIAS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+SUMIFS(inv!$D$1:$D$1267,inv!$A$1:$A$1267,$B1502,inv!$T$1:$T$1267,$A1502,inv!$U$1:$U$1267,'DIAS DE INVENTARIO TAT'!E$1)</f>
        <v>0</v>
      </c>
      <c r="F1502">
        <f>+SUMIFS(inv!$D$1:$D$1267,inv!$A$1:$A$1267,$B1502,inv!$T$1:$T$1267,$A1502,inv!$U$1:$U$1267,'DIAS DE INVENTARIO TAT'!F$1)</f>
        <v>0</v>
      </c>
      <c r="G1502">
        <f>+SUMIFS(inv!$D$1:$D$1267,inv!$A$1:$A$1267,$B1502,inv!$T$1:$T$1267,$A1502,inv!$U$1:$U$1267,'DIAS DE INVENTARIO TAT'!G$1)</f>
        <v>0</v>
      </c>
      <c r="H1502">
        <f>+SUMIFS(inv!$D$1:$D$1267,inv!$A$1:$A$1267,$B1502,inv!$T$1:$T$1267,$A1502,inv!$U$1:$U$1267,'DIAS DE INVENTARIO TAT'!H$1)</f>
        <v>0</v>
      </c>
      <c r="I1502">
        <f>+SUMIFS(inv!$D$1:$D$1267,inv!$A$1:$A$1267,$B1502,inv!$T$1:$T$1267,$A1502,inv!$U$1:$U$1267,'DIAS DE INVENTARIO TAT'!I$1)</f>
        <v>0</v>
      </c>
      <c r="J1502">
        <f>+SUMIFS(inv!$D$1:$D$1267,inv!$A$1:$A$1267,$B1502,inv!$T$1:$T$1267,$A1502,inv!$U$1:$U$1267,'DIAS DE INVENTARIO TAT'!J$1)</f>
        <v>0</v>
      </c>
      <c r="K1502">
        <f>+SUMIFS(inv!$D$1:$D$1267,inv!$A$1:$A$1267,$B1502,inv!$T$1:$T$1267,$A1502,inv!$U$1:$U$1267,'DIAS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+SUMIFS(inv!$D$1:$D$1267,inv!$A$1:$A$1267,$B1503,inv!$T$1:$T$1267,$A1503,inv!$U$1:$U$1267,'DIAS DE INVENTARIO TAT'!E$1)</f>
        <v>0</v>
      </c>
      <c r="F1503">
        <f>+SUMIFS(inv!$D$1:$D$1267,inv!$A$1:$A$1267,$B1503,inv!$T$1:$T$1267,$A1503,inv!$U$1:$U$1267,'DIAS DE INVENTARIO TAT'!F$1)</f>
        <v>0</v>
      </c>
      <c r="G1503">
        <f>+SUMIFS(inv!$D$1:$D$1267,inv!$A$1:$A$1267,$B1503,inv!$T$1:$T$1267,$A1503,inv!$U$1:$U$1267,'DIAS DE INVENTARIO TAT'!G$1)</f>
        <v>0</v>
      </c>
      <c r="H1503">
        <f>+SUMIFS(inv!$D$1:$D$1267,inv!$A$1:$A$1267,$B1503,inv!$T$1:$T$1267,$A1503,inv!$U$1:$U$1267,'DIAS DE INVENTARIO TAT'!H$1)</f>
        <v>0</v>
      </c>
      <c r="I1503">
        <f>+SUMIFS(inv!$D$1:$D$1267,inv!$A$1:$A$1267,$B1503,inv!$T$1:$T$1267,$A1503,inv!$U$1:$U$1267,'DIAS DE INVENTARIO TAT'!I$1)</f>
        <v>0</v>
      </c>
      <c r="J1503">
        <f>+SUMIFS(inv!$D$1:$D$1267,inv!$A$1:$A$1267,$B1503,inv!$T$1:$T$1267,$A1503,inv!$U$1:$U$1267,'DIAS DE INVENTARIO TAT'!J$1)</f>
        <v>0</v>
      </c>
      <c r="K1503">
        <f>+SUMIFS(inv!$D$1:$D$1267,inv!$A$1:$A$1267,$B1503,inv!$T$1:$T$1267,$A1503,inv!$U$1:$U$1267,'DIAS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+SUMIFS(inv!$D$1:$D$1267,inv!$A$1:$A$1267,$B1504,inv!$T$1:$T$1267,$A1504,inv!$U$1:$U$1267,'DIAS DE INVENTARIO TAT'!E$1)</f>
        <v>0</v>
      </c>
      <c r="F1504">
        <f>+SUMIFS(inv!$D$1:$D$1267,inv!$A$1:$A$1267,$B1504,inv!$T$1:$T$1267,$A1504,inv!$U$1:$U$1267,'DIAS DE INVENTARIO TAT'!F$1)</f>
        <v>0</v>
      </c>
      <c r="G1504">
        <f>+SUMIFS(inv!$D$1:$D$1267,inv!$A$1:$A$1267,$B1504,inv!$T$1:$T$1267,$A1504,inv!$U$1:$U$1267,'DIAS DE INVENTARIO TAT'!G$1)</f>
        <v>0</v>
      </c>
      <c r="H1504">
        <f>+SUMIFS(inv!$D$1:$D$1267,inv!$A$1:$A$1267,$B1504,inv!$T$1:$T$1267,$A1504,inv!$U$1:$U$1267,'DIAS DE INVENTARIO TAT'!H$1)</f>
        <v>0</v>
      </c>
      <c r="I1504">
        <f>+SUMIFS(inv!$D$1:$D$1267,inv!$A$1:$A$1267,$B1504,inv!$T$1:$T$1267,$A1504,inv!$U$1:$U$1267,'DIAS DE INVENTARIO TAT'!I$1)</f>
        <v>0</v>
      </c>
      <c r="J1504">
        <f>+SUMIFS(inv!$D$1:$D$1267,inv!$A$1:$A$1267,$B1504,inv!$T$1:$T$1267,$A1504,inv!$U$1:$U$1267,'DIAS DE INVENTARIO TAT'!J$1)</f>
        <v>0</v>
      </c>
      <c r="K1504">
        <f>+SUMIFS(inv!$D$1:$D$1267,inv!$A$1:$A$1267,$B1504,inv!$T$1:$T$1267,$A1504,inv!$U$1:$U$1267,'DIAS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+SUMIFS(inv!$D$1:$D$1267,inv!$A$1:$A$1267,$B1505,inv!$T$1:$T$1267,$A1505,inv!$U$1:$U$1267,'DIAS DE INVENTARIO TAT'!E$1)</f>
        <v>0</v>
      </c>
      <c r="F1505">
        <f>+SUMIFS(inv!$D$1:$D$1267,inv!$A$1:$A$1267,$B1505,inv!$T$1:$T$1267,$A1505,inv!$U$1:$U$1267,'DIAS DE INVENTARIO TAT'!F$1)</f>
        <v>0</v>
      </c>
      <c r="G1505">
        <f>+SUMIFS(inv!$D$1:$D$1267,inv!$A$1:$A$1267,$B1505,inv!$T$1:$T$1267,$A1505,inv!$U$1:$U$1267,'DIAS DE INVENTARIO TAT'!G$1)</f>
        <v>0</v>
      </c>
      <c r="H1505">
        <f>+SUMIFS(inv!$D$1:$D$1267,inv!$A$1:$A$1267,$B1505,inv!$T$1:$T$1267,$A1505,inv!$U$1:$U$1267,'DIAS DE INVENTARIO TAT'!H$1)</f>
        <v>0</v>
      </c>
      <c r="I1505">
        <f>+SUMIFS(inv!$D$1:$D$1267,inv!$A$1:$A$1267,$B1505,inv!$T$1:$T$1267,$A1505,inv!$U$1:$U$1267,'DIAS DE INVENTARIO TAT'!I$1)</f>
        <v>0</v>
      </c>
      <c r="J1505">
        <f>+SUMIFS(inv!$D$1:$D$1267,inv!$A$1:$A$1267,$B1505,inv!$T$1:$T$1267,$A1505,inv!$U$1:$U$1267,'DIAS DE INVENTARIO TAT'!J$1)</f>
        <v>0</v>
      </c>
      <c r="K1505">
        <f>+SUMIFS(inv!$D$1:$D$1267,inv!$A$1:$A$1267,$B1505,inv!$T$1:$T$1267,$A1505,inv!$U$1:$U$1267,'DIAS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+SUMIFS(inv!$D$1:$D$1267,inv!$A$1:$A$1267,$B1506,inv!$T$1:$T$1267,$A1506,inv!$U$1:$U$1267,'DIAS DE INVENTARIO TAT'!E$1)</f>
        <v>0</v>
      </c>
      <c r="F1506">
        <f>+SUMIFS(inv!$D$1:$D$1267,inv!$A$1:$A$1267,$B1506,inv!$T$1:$T$1267,$A1506,inv!$U$1:$U$1267,'DIAS DE INVENTARIO TAT'!F$1)</f>
        <v>0</v>
      </c>
      <c r="G1506">
        <f>+SUMIFS(inv!$D$1:$D$1267,inv!$A$1:$A$1267,$B1506,inv!$T$1:$T$1267,$A1506,inv!$U$1:$U$1267,'DIAS DE INVENTARIO TAT'!G$1)</f>
        <v>0</v>
      </c>
      <c r="H1506">
        <f>+SUMIFS(inv!$D$1:$D$1267,inv!$A$1:$A$1267,$B1506,inv!$T$1:$T$1267,$A1506,inv!$U$1:$U$1267,'DIAS DE INVENTARIO TAT'!H$1)</f>
        <v>0</v>
      </c>
      <c r="I1506">
        <f>+SUMIFS(inv!$D$1:$D$1267,inv!$A$1:$A$1267,$B1506,inv!$T$1:$T$1267,$A1506,inv!$U$1:$U$1267,'DIAS DE INVENTARIO TAT'!I$1)</f>
        <v>0</v>
      </c>
      <c r="J1506">
        <f>+SUMIFS(inv!$D$1:$D$1267,inv!$A$1:$A$1267,$B1506,inv!$T$1:$T$1267,$A1506,inv!$U$1:$U$1267,'DIAS DE INVENTARIO TAT'!J$1)</f>
        <v>0</v>
      </c>
      <c r="K1506">
        <f>+SUMIFS(inv!$D$1:$D$1267,inv!$A$1:$A$1267,$B1506,inv!$T$1:$T$1267,$A1506,inv!$U$1:$U$1267,'DIAS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+SUMIFS(inv!$D$1:$D$1267,inv!$A$1:$A$1267,$B1507,inv!$T$1:$T$1267,$A1507,inv!$U$1:$U$1267,'DIAS DE INVENTARIO TAT'!E$1)</f>
        <v>0</v>
      </c>
      <c r="F1507">
        <f>+SUMIFS(inv!$D$1:$D$1267,inv!$A$1:$A$1267,$B1507,inv!$T$1:$T$1267,$A1507,inv!$U$1:$U$1267,'DIAS DE INVENTARIO TAT'!F$1)</f>
        <v>0</v>
      </c>
      <c r="G1507">
        <f>+SUMIFS(inv!$D$1:$D$1267,inv!$A$1:$A$1267,$B1507,inv!$T$1:$T$1267,$A1507,inv!$U$1:$U$1267,'DIAS DE INVENTARIO TAT'!G$1)</f>
        <v>0</v>
      </c>
      <c r="H1507">
        <f>+SUMIFS(inv!$D$1:$D$1267,inv!$A$1:$A$1267,$B1507,inv!$T$1:$T$1267,$A1507,inv!$U$1:$U$1267,'DIAS DE INVENTARIO TAT'!H$1)</f>
        <v>0</v>
      </c>
      <c r="I1507">
        <f>+SUMIFS(inv!$D$1:$D$1267,inv!$A$1:$A$1267,$B1507,inv!$T$1:$T$1267,$A1507,inv!$U$1:$U$1267,'DIAS DE INVENTARIO TAT'!I$1)</f>
        <v>0</v>
      </c>
      <c r="J1507">
        <f>+SUMIFS(inv!$D$1:$D$1267,inv!$A$1:$A$1267,$B1507,inv!$T$1:$T$1267,$A1507,inv!$U$1:$U$1267,'DIAS DE INVENTARIO TAT'!J$1)</f>
        <v>0</v>
      </c>
      <c r="K1507">
        <f>+SUMIFS(inv!$D$1:$D$1267,inv!$A$1:$A$1267,$B1507,inv!$T$1:$T$1267,$A1507,inv!$U$1:$U$1267,'DIAS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+SUMIFS(inv!$D$1:$D$1267,inv!$A$1:$A$1267,$B1508,inv!$T$1:$T$1267,$A1508,inv!$U$1:$U$1267,'DIAS DE INVENTARIO TAT'!E$1)</f>
        <v>0</v>
      </c>
      <c r="F1508">
        <f>+SUMIFS(inv!$D$1:$D$1267,inv!$A$1:$A$1267,$B1508,inv!$T$1:$T$1267,$A1508,inv!$U$1:$U$1267,'DIAS DE INVENTARIO TAT'!F$1)</f>
        <v>0</v>
      </c>
      <c r="G1508">
        <f>+SUMIFS(inv!$D$1:$D$1267,inv!$A$1:$A$1267,$B1508,inv!$T$1:$T$1267,$A1508,inv!$U$1:$U$1267,'DIAS DE INVENTARIO TAT'!G$1)</f>
        <v>0</v>
      </c>
      <c r="H1508">
        <f>+SUMIFS(inv!$D$1:$D$1267,inv!$A$1:$A$1267,$B1508,inv!$T$1:$T$1267,$A1508,inv!$U$1:$U$1267,'DIAS DE INVENTARIO TAT'!H$1)</f>
        <v>0</v>
      </c>
      <c r="I1508">
        <f>+SUMIFS(inv!$D$1:$D$1267,inv!$A$1:$A$1267,$B1508,inv!$T$1:$T$1267,$A1508,inv!$U$1:$U$1267,'DIAS DE INVENTARIO TAT'!I$1)</f>
        <v>0</v>
      </c>
      <c r="J1508">
        <f>+SUMIFS(inv!$D$1:$D$1267,inv!$A$1:$A$1267,$B1508,inv!$T$1:$T$1267,$A1508,inv!$U$1:$U$1267,'DIAS DE INVENTARIO TAT'!J$1)</f>
        <v>0</v>
      </c>
      <c r="K1508">
        <f>+SUMIFS(inv!$D$1:$D$1267,inv!$A$1:$A$1267,$B1508,inv!$T$1:$T$1267,$A1508,inv!$U$1:$U$1267,'DIAS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+SUMIFS(inv!$D$1:$D$1267,inv!$A$1:$A$1267,$B1509,inv!$T$1:$T$1267,$A1509,inv!$U$1:$U$1267,'DIAS DE INVENTARIO TAT'!E$1)</f>
        <v>0</v>
      </c>
      <c r="F1509">
        <f>+SUMIFS(inv!$D$1:$D$1267,inv!$A$1:$A$1267,$B1509,inv!$T$1:$T$1267,$A1509,inv!$U$1:$U$1267,'DIAS DE INVENTARIO TAT'!F$1)</f>
        <v>0</v>
      </c>
      <c r="G1509">
        <f>+SUMIFS(inv!$D$1:$D$1267,inv!$A$1:$A$1267,$B1509,inv!$T$1:$T$1267,$A1509,inv!$U$1:$U$1267,'DIAS DE INVENTARIO TAT'!G$1)</f>
        <v>0</v>
      </c>
      <c r="H1509">
        <f>+SUMIFS(inv!$D$1:$D$1267,inv!$A$1:$A$1267,$B1509,inv!$T$1:$T$1267,$A1509,inv!$U$1:$U$1267,'DIAS DE INVENTARIO TAT'!H$1)</f>
        <v>0</v>
      </c>
      <c r="I1509">
        <f>+SUMIFS(inv!$D$1:$D$1267,inv!$A$1:$A$1267,$B1509,inv!$T$1:$T$1267,$A1509,inv!$U$1:$U$1267,'DIAS DE INVENTARIO TAT'!I$1)</f>
        <v>0</v>
      </c>
      <c r="J1509">
        <f>+SUMIFS(inv!$D$1:$D$1267,inv!$A$1:$A$1267,$B1509,inv!$T$1:$T$1267,$A1509,inv!$U$1:$U$1267,'DIAS DE INVENTARIO TAT'!J$1)</f>
        <v>0</v>
      </c>
      <c r="K1509">
        <f>+SUMIFS(inv!$D$1:$D$1267,inv!$A$1:$A$1267,$B1509,inv!$T$1:$T$1267,$A1509,inv!$U$1:$U$1267,'DIAS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+SUMIFS(inv!$D$1:$D$1267,inv!$A$1:$A$1267,$B1510,inv!$T$1:$T$1267,$A1510,inv!$U$1:$U$1267,'DIAS DE INVENTARIO TAT'!E$1)</f>
        <v>0</v>
      </c>
      <c r="F1510">
        <f>+SUMIFS(inv!$D$1:$D$1267,inv!$A$1:$A$1267,$B1510,inv!$T$1:$T$1267,$A1510,inv!$U$1:$U$1267,'DIAS DE INVENTARIO TAT'!F$1)</f>
        <v>0</v>
      </c>
      <c r="G1510">
        <f>+SUMIFS(inv!$D$1:$D$1267,inv!$A$1:$A$1267,$B1510,inv!$T$1:$T$1267,$A1510,inv!$U$1:$U$1267,'DIAS DE INVENTARIO TAT'!G$1)</f>
        <v>0</v>
      </c>
      <c r="H1510">
        <f>+SUMIFS(inv!$D$1:$D$1267,inv!$A$1:$A$1267,$B1510,inv!$T$1:$T$1267,$A1510,inv!$U$1:$U$1267,'DIAS DE INVENTARIO TAT'!H$1)</f>
        <v>0</v>
      </c>
      <c r="I1510">
        <f>+SUMIFS(inv!$D$1:$D$1267,inv!$A$1:$A$1267,$B1510,inv!$T$1:$T$1267,$A1510,inv!$U$1:$U$1267,'DIAS DE INVENTARIO TAT'!I$1)</f>
        <v>0</v>
      </c>
      <c r="J1510">
        <f>+SUMIFS(inv!$D$1:$D$1267,inv!$A$1:$A$1267,$B1510,inv!$T$1:$T$1267,$A1510,inv!$U$1:$U$1267,'DIAS DE INVENTARIO TAT'!J$1)</f>
        <v>0</v>
      </c>
      <c r="K1510">
        <f>+SUMIFS(inv!$D$1:$D$1267,inv!$A$1:$A$1267,$B1510,inv!$T$1:$T$1267,$A1510,inv!$U$1:$U$1267,'DIAS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+SUMIFS(inv!$D$1:$D$1267,inv!$A$1:$A$1267,$B1511,inv!$T$1:$T$1267,$A1511,inv!$U$1:$U$1267,'DIAS DE INVENTARIO TAT'!E$1)</f>
        <v>0</v>
      </c>
      <c r="F1511">
        <f>+SUMIFS(inv!$D$1:$D$1267,inv!$A$1:$A$1267,$B1511,inv!$T$1:$T$1267,$A1511,inv!$U$1:$U$1267,'DIAS DE INVENTARIO TAT'!F$1)</f>
        <v>0</v>
      </c>
      <c r="G1511">
        <f>+SUMIFS(inv!$D$1:$D$1267,inv!$A$1:$A$1267,$B1511,inv!$T$1:$T$1267,$A1511,inv!$U$1:$U$1267,'DIAS DE INVENTARIO TAT'!G$1)</f>
        <v>0</v>
      </c>
      <c r="H1511">
        <f>+SUMIFS(inv!$D$1:$D$1267,inv!$A$1:$A$1267,$B1511,inv!$T$1:$T$1267,$A1511,inv!$U$1:$U$1267,'DIAS DE INVENTARIO TAT'!H$1)</f>
        <v>0</v>
      </c>
      <c r="I1511">
        <f>+SUMIFS(inv!$D$1:$D$1267,inv!$A$1:$A$1267,$B1511,inv!$T$1:$T$1267,$A1511,inv!$U$1:$U$1267,'DIAS DE INVENTARIO TAT'!I$1)</f>
        <v>0</v>
      </c>
      <c r="J1511">
        <f>+SUMIFS(inv!$D$1:$D$1267,inv!$A$1:$A$1267,$B1511,inv!$T$1:$T$1267,$A1511,inv!$U$1:$U$1267,'DIAS DE INVENTARIO TAT'!J$1)</f>
        <v>0</v>
      </c>
      <c r="K1511">
        <f>+SUMIFS(inv!$D$1:$D$1267,inv!$A$1:$A$1267,$B1511,inv!$T$1:$T$1267,$A1511,inv!$U$1:$U$1267,'DIAS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+SUMIFS(inv!$D$1:$D$1267,inv!$A$1:$A$1267,$B1512,inv!$T$1:$T$1267,$A1512,inv!$U$1:$U$1267,'DIAS DE INVENTARIO TAT'!E$1)</f>
        <v>0</v>
      </c>
      <c r="F1512">
        <f>+SUMIFS(inv!$D$1:$D$1267,inv!$A$1:$A$1267,$B1512,inv!$T$1:$T$1267,$A1512,inv!$U$1:$U$1267,'DIAS DE INVENTARIO TAT'!F$1)</f>
        <v>0</v>
      </c>
      <c r="G1512">
        <f>+SUMIFS(inv!$D$1:$D$1267,inv!$A$1:$A$1267,$B1512,inv!$T$1:$T$1267,$A1512,inv!$U$1:$U$1267,'DIAS DE INVENTARIO TAT'!G$1)</f>
        <v>0</v>
      </c>
      <c r="H1512">
        <f>+SUMIFS(inv!$D$1:$D$1267,inv!$A$1:$A$1267,$B1512,inv!$T$1:$T$1267,$A1512,inv!$U$1:$U$1267,'DIAS DE INVENTARIO TAT'!H$1)</f>
        <v>0</v>
      </c>
      <c r="I1512">
        <f>+SUMIFS(inv!$D$1:$D$1267,inv!$A$1:$A$1267,$B1512,inv!$T$1:$T$1267,$A1512,inv!$U$1:$U$1267,'DIAS DE INVENTARIO TAT'!I$1)</f>
        <v>0</v>
      </c>
      <c r="J1512">
        <f>+SUMIFS(inv!$D$1:$D$1267,inv!$A$1:$A$1267,$B1512,inv!$T$1:$T$1267,$A1512,inv!$U$1:$U$1267,'DIAS DE INVENTARIO TAT'!J$1)</f>
        <v>0</v>
      </c>
      <c r="K1512">
        <f>+SUMIFS(inv!$D$1:$D$1267,inv!$A$1:$A$1267,$B1512,inv!$T$1:$T$1267,$A1512,inv!$U$1:$U$1267,'DIAS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+SUMIFS(inv!$D$1:$D$1267,inv!$A$1:$A$1267,$B1513,inv!$T$1:$T$1267,$A1513,inv!$U$1:$U$1267,'DIAS DE INVENTARIO TAT'!E$1)</f>
        <v>0</v>
      </c>
      <c r="F1513">
        <f>+SUMIFS(inv!$D$1:$D$1267,inv!$A$1:$A$1267,$B1513,inv!$T$1:$T$1267,$A1513,inv!$U$1:$U$1267,'DIAS DE INVENTARIO TAT'!F$1)</f>
        <v>0</v>
      </c>
      <c r="G1513">
        <f>+SUMIFS(inv!$D$1:$D$1267,inv!$A$1:$A$1267,$B1513,inv!$T$1:$T$1267,$A1513,inv!$U$1:$U$1267,'DIAS DE INVENTARIO TAT'!G$1)</f>
        <v>0</v>
      </c>
      <c r="H1513">
        <f>+SUMIFS(inv!$D$1:$D$1267,inv!$A$1:$A$1267,$B1513,inv!$T$1:$T$1267,$A1513,inv!$U$1:$U$1267,'DIAS DE INVENTARIO TAT'!H$1)</f>
        <v>0</v>
      </c>
      <c r="I1513">
        <f>+SUMIFS(inv!$D$1:$D$1267,inv!$A$1:$A$1267,$B1513,inv!$T$1:$T$1267,$A1513,inv!$U$1:$U$1267,'DIAS DE INVENTARIO TAT'!I$1)</f>
        <v>0</v>
      </c>
      <c r="J1513">
        <f>+SUMIFS(inv!$D$1:$D$1267,inv!$A$1:$A$1267,$B1513,inv!$T$1:$T$1267,$A1513,inv!$U$1:$U$1267,'DIAS DE INVENTARIO TAT'!J$1)</f>
        <v>0</v>
      </c>
      <c r="K1513">
        <f>+SUMIFS(inv!$D$1:$D$1267,inv!$A$1:$A$1267,$B1513,inv!$T$1:$T$1267,$A1513,inv!$U$1:$U$1267,'DIAS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+SUMIFS(inv!$D$1:$D$1267,inv!$A$1:$A$1267,$B1514,inv!$T$1:$T$1267,$A1514,inv!$U$1:$U$1267,'DIAS DE INVENTARIO TAT'!E$1)</f>
        <v>0</v>
      </c>
      <c r="F1514">
        <f>+SUMIFS(inv!$D$1:$D$1267,inv!$A$1:$A$1267,$B1514,inv!$T$1:$T$1267,$A1514,inv!$U$1:$U$1267,'DIAS DE INVENTARIO TAT'!F$1)</f>
        <v>0</v>
      </c>
      <c r="G1514">
        <f>+SUMIFS(inv!$D$1:$D$1267,inv!$A$1:$A$1267,$B1514,inv!$T$1:$T$1267,$A1514,inv!$U$1:$U$1267,'DIAS DE INVENTARIO TAT'!G$1)</f>
        <v>0</v>
      </c>
      <c r="H1514">
        <f>+SUMIFS(inv!$D$1:$D$1267,inv!$A$1:$A$1267,$B1514,inv!$T$1:$T$1267,$A1514,inv!$U$1:$U$1267,'DIAS DE INVENTARIO TAT'!H$1)</f>
        <v>0</v>
      </c>
      <c r="I1514">
        <f>+SUMIFS(inv!$D$1:$D$1267,inv!$A$1:$A$1267,$B1514,inv!$T$1:$T$1267,$A1514,inv!$U$1:$U$1267,'DIAS DE INVENTARIO TAT'!I$1)</f>
        <v>0</v>
      </c>
      <c r="J1514">
        <f>+SUMIFS(inv!$D$1:$D$1267,inv!$A$1:$A$1267,$B1514,inv!$T$1:$T$1267,$A1514,inv!$U$1:$U$1267,'DIAS DE INVENTARIO TAT'!J$1)</f>
        <v>0</v>
      </c>
      <c r="K1514">
        <f>+SUMIFS(inv!$D$1:$D$1267,inv!$A$1:$A$1267,$B1514,inv!$T$1:$T$1267,$A1514,inv!$U$1:$U$1267,'DIAS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+SUMIFS(inv!$D$1:$D$1267,inv!$A$1:$A$1267,$B1515,inv!$T$1:$T$1267,$A1515,inv!$U$1:$U$1267,'DIAS DE INVENTARIO TAT'!E$1)</f>
        <v>0</v>
      </c>
      <c r="F1515">
        <f>+SUMIFS(inv!$D$1:$D$1267,inv!$A$1:$A$1267,$B1515,inv!$T$1:$T$1267,$A1515,inv!$U$1:$U$1267,'DIAS DE INVENTARIO TAT'!F$1)</f>
        <v>0</v>
      </c>
      <c r="G1515">
        <f>+SUMIFS(inv!$D$1:$D$1267,inv!$A$1:$A$1267,$B1515,inv!$T$1:$T$1267,$A1515,inv!$U$1:$U$1267,'DIAS DE INVENTARIO TAT'!G$1)</f>
        <v>0</v>
      </c>
      <c r="H1515">
        <f>+SUMIFS(inv!$D$1:$D$1267,inv!$A$1:$A$1267,$B1515,inv!$T$1:$T$1267,$A1515,inv!$U$1:$U$1267,'DIAS DE INVENTARIO TAT'!H$1)</f>
        <v>0</v>
      </c>
      <c r="I1515">
        <f>+SUMIFS(inv!$D$1:$D$1267,inv!$A$1:$A$1267,$B1515,inv!$T$1:$T$1267,$A1515,inv!$U$1:$U$1267,'DIAS DE INVENTARIO TAT'!I$1)</f>
        <v>0</v>
      </c>
      <c r="J1515">
        <f>+SUMIFS(inv!$D$1:$D$1267,inv!$A$1:$A$1267,$B1515,inv!$T$1:$T$1267,$A1515,inv!$U$1:$U$1267,'DIAS DE INVENTARIO TAT'!J$1)</f>
        <v>0</v>
      </c>
      <c r="K1515">
        <f>+SUMIFS(inv!$D$1:$D$1267,inv!$A$1:$A$1267,$B1515,inv!$T$1:$T$1267,$A1515,inv!$U$1:$U$1267,'DIAS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+SUMIFS(inv!$D$1:$D$1267,inv!$A$1:$A$1267,$B1516,inv!$T$1:$T$1267,$A1516,inv!$U$1:$U$1267,'DIAS DE INVENTARIO TAT'!E$1)</f>
        <v>0</v>
      </c>
      <c r="F1516">
        <f>+SUMIFS(inv!$D$1:$D$1267,inv!$A$1:$A$1267,$B1516,inv!$T$1:$T$1267,$A1516,inv!$U$1:$U$1267,'DIAS DE INVENTARIO TAT'!F$1)</f>
        <v>0</v>
      </c>
      <c r="G1516">
        <f>+SUMIFS(inv!$D$1:$D$1267,inv!$A$1:$A$1267,$B1516,inv!$T$1:$T$1267,$A1516,inv!$U$1:$U$1267,'DIAS DE INVENTARIO TAT'!G$1)</f>
        <v>0</v>
      </c>
      <c r="H1516">
        <f>+SUMIFS(inv!$D$1:$D$1267,inv!$A$1:$A$1267,$B1516,inv!$T$1:$T$1267,$A1516,inv!$U$1:$U$1267,'DIAS DE INVENTARIO TAT'!H$1)</f>
        <v>0</v>
      </c>
      <c r="I1516">
        <f>+SUMIFS(inv!$D$1:$D$1267,inv!$A$1:$A$1267,$B1516,inv!$T$1:$T$1267,$A1516,inv!$U$1:$U$1267,'DIAS DE INVENTARIO TAT'!I$1)</f>
        <v>0</v>
      </c>
      <c r="J1516">
        <f>+SUMIFS(inv!$D$1:$D$1267,inv!$A$1:$A$1267,$B1516,inv!$T$1:$T$1267,$A1516,inv!$U$1:$U$1267,'DIAS DE INVENTARIO TAT'!J$1)</f>
        <v>0</v>
      </c>
      <c r="K1516">
        <f>+SUMIFS(inv!$D$1:$D$1267,inv!$A$1:$A$1267,$B1516,inv!$T$1:$T$1267,$A1516,inv!$U$1:$U$1267,'DIAS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+SUMIFS(inv!$D$1:$D$1267,inv!$A$1:$A$1267,$B1517,inv!$T$1:$T$1267,$A1517,inv!$U$1:$U$1267,'DIAS DE INVENTARIO TAT'!E$1)</f>
        <v>0</v>
      </c>
      <c r="F1517">
        <f>+SUMIFS(inv!$D$1:$D$1267,inv!$A$1:$A$1267,$B1517,inv!$T$1:$T$1267,$A1517,inv!$U$1:$U$1267,'DIAS DE INVENTARIO TAT'!F$1)</f>
        <v>0</v>
      </c>
      <c r="G1517">
        <f>+SUMIFS(inv!$D$1:$D$1267,inv!$A$1:$A$1267,$B1517,inv!$T$1:$T$1267,$A1517,inv!$U$1:$U$1267,'DIAS DE INVENTARIO TAT'!G$1)</f>
        <v>0</v>
      </c>
      <c r="H1517">
        <f>+SUMIFS(inv!$D$1:$D$1267,inv!$A$1:$A$1267,$B1517,inv!$T$1:$T$1267,$A1517,inv!$U$1:$U$1267,'DIAS DE INVENTARIO TAT'!H$1)</f>
        <v>0</v>
      </c>
      <c r="I1517">
        <f>+SUMIFS(inv!$D$1:$D$1267,inv!$A$1:$A$1267,$B1517,inv!$T$1:$T$1267,$A1517,inv!$U$1:$U$1267,'DIAS DE INVENTARIO TAT'!I$1)</f>
        <v>0</v>
      </c>
      <c r="J1517">
        <f>+SUMIFS(inv!$D$1:$D$1267,inv!$A$1:$A$1267,$B1517,inv!$T$1:$T$1267,$A1517,inv!$U$1:$U$1267,'DIAS DE INVENTARIO TAT'!J$1)</f>
        <v>0</v>
      </c>
      <c r="K1517">
        <f>+SUMIFS(inv!$D$1:$D$1267,inv!$A$1:$A$1267,$B1517,inv!$T$1:$T$1267,$A1517,inv!$U$1:$U$1267,'DIAS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+SUMIFS(inv!$D$1:$D$1267,inv!$A$1:$A$1267,$B1518,inv!$T$1:$T$1267,$A1518,inv!$U$1:$U$1267,'DIAS DE INVENTARIO TAT'!E$1)</f>
        <v>0</v>
      </c>
      <c r="F1518">
        <f>+SUMIFS(inv!$D$1:$D$1267,inv!$A$1:$A$1267,$B1518,inv!$T$1:$T$1267,$A1518,inv!$U$1:$U$1267,'DIAS DE INVENTARIO TAT'!F$1)</f>
        <v>0</v>
      </c>
      <c r="G1518">
        <f>+SUMIFS(inv!$D$1:$D$1267,inv!$A$1:$A$1267,$B1518,inv!$T$1:$T$1267,$A1518,inv!$U$1:$U$1267,'DIAS DE INVENTARIO TAT'!G$1)</f>
        <v>0</v>
      </c>
      <c r="H1518">
        <f>+SUMIFS(inv!$D$1:$D$1267,inv!$A$1:$A$1267,$B1518,inv!$T$1:$T$1267,$A1518,inv!$U$1:$U$1267,'DIAS DE INVENTARIO TAT'!H$1)</f>
        <v>0</v>
      </c>
      <c r="I1518">
        <f>+SUMIFS(inv!$D$1:$D$1267,inv!$A$1:$A$1267,$B1518,inv!$T$1:$T$1267,$A1518,inv!$U$1:$U$1267,'DIAS DE INVENTARIO TAT'!I$1)</f>
        <v>0</v>
      </c>
      <c r="J1518">
        <f>+SUMIFS(inv!$D$1:$D$1267,inv!$A$1:$A$1267,$B1518,inv!$T$1:$T$1267,$A1518,inv!$U$1:$U$1267,'DIAS DE INVENTARIO TAT'!J$1)</f>
        <v>0</v>
      </c>
      <c r="K1518">
        <f>+SUMIFS(inv!$D$1:$D$1267,inv!$A$1:$A$1267,$B1518,inv!$T$1:$T$1267,$A1518,inv!$U$1:$U$1267,'DIAS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+SUMIFS(inv!$D$1:$D$1267,inv!$A$1:$A$1267,$B1519,inv!$T$1:$T$1267,$A1519,inv!$U$1:$U$1267,'DIAS DE INVENTARIO TAT'!E$1)</f>
        <v>0</v>
      </c>
      <c r="F1519">
        <f>+SUMIFS(inv!$D$1:$D$1267,inv!$A$1:$A$1267,$B1519,inv!$T$1:$T$1267,$A1519,inv!$U$1:$U$1267,'DIAS DE INVENTARIO TAT'!F$1)</f>
        <v>0</v>
      </c>
      <c r="G1519">
        <f>+SUMIFS(inv!$D$1:$D$1267,inv!$A$1:$A$1267,$B1519,inv!$T$1:$T$1267,$A1519,inv!$U$1:$U$1267,'DIAS DE INVENTARIO TAT'!G$1)</f>
        <v>0</v>
      </c>
      <c r="H1519">
        <f>+SUMIFS(inv!$D$1:$D$1267,inv!$A$1:$A$1267,$B1519,inv!$T$1:$T$1267,$A1519,inv!$U$1:$U$1267,'DIAS DE INVENTARIO TAT'!H$1)</f>
        <v>0</v>
      </c>
      <c r="I1519">
        <f>+SUMIFS(inv!$D$1:$D$1267,inv!$A$1:$A$1267,$B1519,inv!$T$1:$T$1267,$A1519,inv!$U$1:$U$1267,'DIAS DE INVENTARIO TAT'!I$1)</f>
        <v>0</v>
      </c>
      <c r="J1519">
        <f>+SUMIFS(inv!$D$1:$D$1267,inv!$A$1:$A$1267,$B1519,inv!$T$1:$T$1267,$A1519,inv!$U$1:$U$1267,'DIAS DE INVENTARIO TAT'!J$1)</f>
        <v>0</v>
      </c>
      <c r="K1519">
        <f>+SUMIFS(inv!$D$1:$D$1267,inv!$A$1:$A$1267,$B1519,inv!$T$1:$T$1267,$A1519,inv!$U$1:$U$1267,'DIAS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+SUMIFS(inv!$D$1:$D$1267,inv!$A$1:$A$1267,$B1520,inv!$T$1:$T$1267,$A1520,inv!$U$1:$U$1267,'DIAS DE INVENTARIO TAT'!E$1)</f>
        <v>0</v>
      </c>
      <c r="F1520">
        <f>+SUMIFS(inv!$D$1:$D$1267,inv!$A$1:$A$1267,$B1520,inv!$T$1:$T$1267,$A1520,inv!$U$1:$U$1267,'DIAS DE INVENTARIO TAT'!F$1)</f>
        <v>0</v>
      </c>
      <c r="G1520">
        <f>+SUMIFS(inv!$D$1:$D$1267,inv!$A$1:$A$1267,$B1520,inv!$T$1:$T$1267,$A1520,inv!$U$1:$U$1267,'DIAS DE INVENTARIO TAT'!G$1)</f>
        <v>0</v>
      </c>
      <c r="H1520">
        <f>+SUMIFS(inv!$D$1:$D$1267,inv!$A$1:$A$1267,$B1520,inv!$T$1:$T$1267,$A1520,inv!$U$1:$U$1267,'DIAS DE INVENTARIO TAT'!H$1)</f>
        <v>0</v>
      </c>
      <c r="I1520">
        <f>+SUMIFS(inv!$D$1:$D$1267,inv!$A$1:$A$1267,$B1520,inv!$T$1:$T$1267,$A1520,inv!$U$1:$U$1267,'DIAS DE INVENTARIO TAT'!I$1)</f>
        <v>0</v>
      </c>
      <c r="J1520">
        <f>+SUMIFS(inv!$D$1:$D$1267,inv!$A$1:$A$1267,$B1520,inv!$T$1:$T$1267,$A1520,inv!$U$1:$U$1267,'DIAS DE INVENTARIO TAT'!J$1)</f>
        <v>0</v>
      </c>
      <c r="K1520">
        <f>+SUMIFS(inv!$D$1:$D$1267,inv!$A$1:$A$1267,$B1520,inv!$T$1:$T$1267,$A1520,inv!$U$1:$U$1267,'DIAS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+SUMIFS(inv!$D$1:$D$1267,inv!$A$1:$A$1267,$B1521,inv!$T$1:$T$1267,$A1521,inv!$U$1:$U$1267,'DIAS DE INVENTARIO TAT'!E$1)</f>
        <v>0</v>
      </c>
      <c r="F1521">
        <f>+SUMIFS(inv!$D$1:$D$1267,inv!$A$1:$A$1267,$B1521,inv!$T$1:$T$1267,$A1521,inv!$U$1:$U$1267,'DIAS DE INVENTARIO TAT'!F$1)</f>
        <v>0</v>
      </c>
      <c r="G1521">
        <f>+SUMIFS(inv!$D$1:$D$1267,inv!$A$1:$A$1267,$B1521,inv!$T$1:$T$1267,$A1521,inv!$U$1:$U$1267,'DIAS DE INVENTARIO TAT'!G$1)</f>
        <v>0</v>
      </c>
      <c r="H1521">
        <f>+SUMIFS(inv!$D$1:$D$1267,inv!$A$1:$A$1267,$B1521,inv!$T$1:$T$1267,$A1521,inv!$U$1:$U$1267,'DIAS DE INVENTARIO TAT'!H$1)</f>
        <v>0</v>
      </c>
      <c r="I1521">
        <f>+SUMIFS(inv!$D$1:$D$1267,inv!$A$1:$A$1267,$B1521,inv!$T$1:$T$1267,$A1521,inv!$U$1:$U$1267,'DIAS DE INVENTARIO TAT'!I$1)</f>
        <v>0</v>
      </c>
      <c r="J1521">
        <f>+SUMIFS(inv!$D$1:$D$1267,inv!$A$1:$A$1267,$B1521,inv!$T$1:$T$1267,$A1521,inv!$U$1:$U$1267,'DIAS DE INVENTARIO TAT'!J$1)</f>
        <v>0</v>
      </c>
      <c r="K1521">
        <f>+SUMIFS(inv!$D$1:$D$1267,inv!$A$1:$A$1267,$B1521,inv!$T$1:$T$1267,$A1521,inv!$U$1:$U$1267,'DIAS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+SUMIFS(inv!$D$1:$D$1267,inv!$A$1:$A$1267,$B1522,inv!$T$1:$T$1267,$A1522,inv!$U$1:$U$1267,'DIAS DE INVENTARIO TAT'!E$1)</f>
        <v>0</v>
      </c>
      <c r="F1522">
        <f>+SUMIFS(inv!$D$1:$D$1267,inv!$A$1:$A$1267,$B1522,inv!$T$1:$T$1267,$A1522,inv!$U$1:$U$1267,'DIAS DE INVENTARIO TAT'!F$1)</f>
        <v>0</v>
      </c>
      <c r="G1522">
        <f>+SUMIFS(inv!$D$1:$D$1267,inv!$A$1:$A$1267,$B1522,inv!$T$1:$T$1267,$A1522,inv!$U$1:$U$1267,'DIAS DE INVENTARIO TAT'!G$1)</f>
        <v>0</v>
      </c>
      <c r="H1522">
        <f>+SUMIFS(inv!$D$1:$D$1267,inv!$A$1:$A$1267,$B1522,inv!$T$1:$T$1267,$A1522,inv!$U$1:$U$1267,'DIAS DE INVENTARIO TAT'!H$1)</f>
        <v>0</v>
      </c>
      <c r="I1522">
        <f>+SUMIFS(inv!$D$1:$D$1267,inv!$A$1:$A$1267,$B1522,inv!$T$1:$T$1267,$A1522,inv!$U$1:$U$1267,'DIAS DE INVENTARIO TAT'!I$1)</f>
        <v>0</v>
      </c>
      <c r="J1522">
        <f>+SUMIFS(inv!$D$1:$D$1267,inv!$A$1:$A$1267,$B1522,inv!$T$1:$T$1267,$A1522,inv!$U$1:$U$1267,'DIAS DE INVENTARIO TAT'!J$1)</f>
        <v>0</v>
      </c>
      <c r="K1522">
        <f>+SUMIFS(inv!$D$1:$D$1267,inv!$A$1:$A$1267,$B1522,inv!$T$1:$T$1267,$A1522,inv!$U$1:$U$1267,'DIAS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+SUMIFS(inv!$D$1:$D$1267,inv!$A$1:$A$1267,$B1523,inv!$T$1:$T$1267,$A1523,inv!$U$1:$U$1267,'DIAS DE INVENTARIO TAT'!E$1)</f>
        <v>0</v>
      </c>
      <c r="F1523">
        <f>+SUMIFS(inv!$D$1:$D$1267,inv!$A$1:$A$1267,$B1523,inv!$T$1:$T$1267,$A1523,inv!$U$1:$U$1267,'DIAS DE INVENTARIO TAT'!F$1)</f>
        <v>0</v>
      </c>
      <c r="G1523">
        <f>+SUMIFS(inv!$D$1:$D$1267,inv!$A$1:$A$1267,$B1523,inv!$T$1:$T$1267,$A1523,inv!$U$1:$U$1267,'DIAS DE INVENTARIO TAT'!G$1)</f>
        <v>0</v>
      </c>
      <c r="H1523">
        <f>+SUMIFS(inv!$D$1:$D$1267,inv!$A$1:$A$1267,$B1523,inv!$T$1:$T$1267,$A1523,inv!$U$1:$U$1267,'DIAS DE INVENTARIO TAT'!H$1)</f>
        <v>0</v>
      </c>
      <c r="I1523">
        <f>+SUMIFS(inv!$D$1:$D$1267,inv!$A$1:$A$1267,$B1523,inv!$T$1:$T$1267,$A1523,inv!$U$1:$U$1267,'DIAS DE INVENTARIO TAT'!I$1)</f>
        <v>0</v>
      </c>
      <c r="J1523">
        <f>+SUMIFS(inv!$D$1:$D$1267,inv!$A$1:$A$1267,$B1523,inv!$T$1:$T$1267,$A1523,inv!$U$1:$U$1267,'DIAS DE INVENTARIO TAT'!J$1)</f>
        <v>0</v>
      </c>
      <c r="K1523">
        <f>+SUMIFS(inv!$D$1:$D$1267,inv!$A$1:$A$1267,$B1523,inv!$T$1:$T$1267,$A1523,inv!$U$1:$U$1267,'DIAS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+SUMIFS(inv!$D$1:$D$1267,inv!$A$1:$A$1267,$B1524,inv!$T$1:$T$1267,$A1524,inv!$U$1:$U$1267,'DIAS DE INVENTARIO TAT'!E$1)</f>
        <v>0</v>
      </c>
      <c r="F1524">
        <f>+SUMIFS(inv!$D$1:$D$1267,inv!$A$1:$A$1267,$B1524,inv!$T$1:$T$1267,$A1524,inv!$U$1:$U$1267,'DIAS DE INVENTARIO TAT'!F$1)</f>
        <v>0</v>
      </c>
      <c r="G1524">
        <f>+SUMIFS(inv!$D$1:$D$1267,inv!$A$1:$A$1267,$B1524,inv!$T$1:$T$1267,$A1524,inv!$U$1:$U$1267,'DIAS DE INVENTARIO TAT'!G$1)</f>
        <v>0</v>
      </c>
      <c r="H1524">
        <f>+SUMIFS(inv!$D$1:$D$1267,inv!$A$1:$A$1267,$B1524,inv!$T$1:$T$1267,$A1524,inv!$U$1:$U$1267,'DIAS DE INVENTARIO TAT'!H$1)</f>
        <v>0</v>
      </c>
      <c r="I1524">
        <f>+SUMIFS(inv!$D$1:$D$1267,inv!$A$1:$A$1267,$B1524,inv!$T$1:$T$1267,$A1524,inv!$U$1:$U$1267,'DIAS DE INVENTARIO TAT'!I$1)</f>
        <v>0</v>
      </c>
      <c r="J1524">
        <f>+SUMIFS(inv!$D$1:$D$1267,inv!$A$1:$A$1267,$B1524,inv!$T$1:$T$1267,$A1524,inv!$U$1:$U$1267,'DIAS DE INVENTARIO TAT'!J$1)</f>
        <v>0</v>
      </c>
      <c r="K1524">
        <f>+SUMIFS(inv!$D$1:$D$1267,inv!$A$1:$A$1267,$B1524,inv!$T$1:$T$1267,$A1524,inv!$U$1:$U$1267,'DIAS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+SUMIFS(inv!$D$1:$D$1267,inv!$A$1:$A$1267,$B1525,inv!$T$1:$T$1267,$A1525,inv!$U$1:$U$1267,'DIAS DE INVENTARIO TAT'!E$1)</f>
        <v>0</v>
      </c>
      <c r="F1525">
        <f>+SUMIFS(inv!$D$1:$D$1267,inv!$A$1:$A$1267,$B1525,inv!$T$1:$T$1267,$A1525,inv!$U$1:$U$1267,'DIAS DE INVENTARIO TAT'!F$1)</f>
        <v>0</v>
      </c>
      <c r="G1525">
        <f>+SUMIFS(inv!$D$1:$D$1267,inv!$A$1:$A$1267,$B1525,inv!$T$1:$T$1267,$A1525,inv!$U$1:$U$1267,'DIAS DE INVENTARIO TAT'!G$1)</f>
        <v>0</v>
      </c>
      <c r="H1525">
        <f>+SUMIFS(inv!$D$1:$D$1267,inv!$A$1:$A$1267,$B1525,inv!$T$1:$T$1267,$A1525,inv!$U$1:$U$1267,'DIAS DE INVENTARIO TAT'!H$1)</f>
        <v>0</v>
      </c>
      <c r="I1525">
        <f>+SUMIFS(inv!$D$1:$D$1267,inv!$A$1:$A$1267,$B1525,inv!$T$1:$T$1267,$A1525,inv!$U$1:$U$1267,'DIAS DE INVENTARIO TAT'!I$1)</f>
        <v>0</v>
      </c>
      <c r="J1525">
        <f>+SUMIFS(inv!$D$1:$D$1267,inv!$A$1:$A$1267,$B1525,inv!$T$1:$T$1267,$A1525,inv!$U$1:$U$1267,'DIAS DE INVENTARIO TAT'!J$1)</f>
        <v>0</v>
      </c>
      <c r="K1525">
        <f>+SUMIFS(inv!$D$1:$D$1267,inv!$A$1:$A$1267,$B1525,inv!$T$1:$T$1267,$A1525,inv!$U$1:$U$1267,'DIAS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4253</v>
      </c>
      <c r="E1526">
        <f>+SUMIFS(inv!$D$1:$D$1267,inv!$A$1:$A$1267,$B1526,inv!$T$1:$T$1267,$A1526,inv!$U$1:$U$1267,'DIAS DE INVENTARIO TAT'!E$1)</f>
        <v>0</v>
      </c>
      <c r="F1526">
        <f>+SUMIFS(inv!$D$1:$D$1267,inv!$A$1:$A$1267,$B1526,inv!$T$1:$T$1267,$A1526,inv!$U$1:$U$1267,'DIAS DE INVENTARIO TAT'!F$1)</f>
        <v>0</v>
      </c>
      <c r="G1526">
        <f>+SUMIFS(inv!$D$1:$D$1267,inv!$A$1:$A$1267,$B1526,inv!$T$1:$T$1267,$A1526,inv!$U$1:$U$1267,'DIAS DE INVENTARIO TAT'!G$1)</f>
        <v>4253</v>
      </c>
      <c r="H1526">
        <f>+SUMIFS(inv!$D$1:$D$1267,inv!$A$1:$A$1267,$B1526,inv!$T$1:$T$1267,$A1526,inv!$U$1:$U$1267,'DIAS DE INVENTARIO TAT'!H$1)</f>
        <v>0</v>
      </c>
      <c r="I1526">
        <f>+SUMIFS(inv!$D$1:$D$1267,inv!$A$1:$A$1267,$B1526,inv!$T$1:$T$1267,$A1526,inv!$U$1:$U$1267,'DIAS DE INVENTARIO TAT'!I$1)</f>
        <v>0</v>
      </c>
      <c r="J1526">
        <f>+SUMIFS(inv!$D$1:$D$1267,inv!$A$1:$A$1267,$B1526,inv!$T$1:$T$1267,$A1526,inv!$U$1:$U$1267,'DIAS DE INVENTARIO TAT'!J$1)</f>
        <v>0</v>
      </c>
      <c r="K1526">
        <f>+SUMIFS(inv!$D$1:$D$1267,inv!$A$1:$A$1267,$B1526,inv!$T$1:$T$1267,$A1526,inv!$U$1:$U$1267,'DIAS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2736</v>
      </c>
      <c r="E1527">
        <f>+SUMIFS(inv!$D$1:$D$1267,inv!$A$1:$A$1267,$B1527,inv!$T$1:$T$1267,$A1527,inv!$U$1:$U$1267,'DIAS DE INVENTARIO TAT'!E$1)</f>
        <v>0</v>
      </c>
      <c r="F1527">
        <f>+SUMIFS(inv!$D$1:$D$1267,inv!$A$1:$A$1267,$B1527,inv!$T$1:$T$1267,$A1527,inv!$U$1:$U$1267,'DIAS DE INVENTARIO TAT'!F$1)</f>
        <v>0</v>
      </c>
      <c r="G1527">
        <f>+SUMIFS(inv!$D$1:$D$1267,inv!$A$1:$A$1267,$B1527,inv!$T$1:$T$1267,$A1527,inv!$U$1:$U$1267,'DIAS DE INVENTARIO TAT'!G$1)</f>
        <v>2736</v>
      </c>
      <c r="H1527">
        <f>+SUMIFS(inv!$D$1:$D$1267,inv!$A$1:$A$1267,$B1527,inv!$T$1:$T$1267,$A1527,inv!$U$1:$U$1267,'DIAS DE INVENTARIO TAT'!H$1)</f>
        <v>0</v>
      </c>
      <c r="I1527">
        <f>+SUMIFS(inv!$D$1:$D$1267,inv!$A$1:$A$1267,$B1527,inv!$T$1:$T$1267,$A1527,inv!$U$1:$U$1267,'DIAS DE INVENTARIO TAT'!I$1)</f>
        <v>0</v>
      </c>
      <c r="J1527">
        <f>+SUMIFS(inv!$D$1:$D$1267,inv!$A$1:$A$1267,$B1527,inv!$T$1:$T$1267,$A1527,inv!$U$1:$U$1267,'DIAS DE INVENTARIO TAT'!J$1)</f>
        <v>0</v>
      </c>
      <c r="K1527">
        <f>+SUMIFS(inv!$D$1:$D$1267,inv!$A$1:$A$1267,$B1527,inv!$T$1:$T$1267,$A1527,inv!$U$1:$U$1267,'DIAS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+SUMIFS(inv!$D$1:$D$1267,inv!$A$1:$A$1267,$B1528,inv!$T$1:$T$1267,$A1528,inv!$U$1:$U$1267,'DIAS DE INVENTARIO TAT'!E$1)</f>
        <v>0</v>
      </c>
      <c r="F1528">
        <f>+SUMIFS(inv!$D$1:$D$1267,inv!$A$1:$A$1267,$B1528,inv!$T$1:$T$1267,$A1528,inv!$U$1:$U$1267,'DIAS DE INVENTARIO TAT'!F$1)</f>
        <v>0</v>
      </c>
      <c r="G1528">
        <f>+SUMIFS(inv!$D$1:$D$1267,inv!$A$1:$A$1267,$B1528,inv!$T$1:$T$1267,$A1528,inv!$U$1:$U$1267,'DIAS DE INVENTARIO TAT'!G$1)</f>
        <v>0</v>
      </c>
      <c r="H1528">
        <f>+SUMIFS(inv!$D$1:$D$1267,inv!$A$1:$A$1267,$B1528,inv!$T$1:$T$1267,$A1528,inv!$U$1:$U$1267,'DIAS DE INVENTARIO TAT'!H$1)</f>
        <v>0</v>
      </c>
      <c r="I1528">
        <f>+SUMIFS(inv!$D$1:$D$1267,inv!$A$1:$A$1267,$B1528,inv!$T$1:$T$1267,$A1528,inv!$U$1:$U$1267,'DIAS DE INVENTARIO TAT'!I$1)</f>
        <v>0</v>
      </c>
      <c r="J1528">
        <f>+SUMIFS(inv!$D$1:$D$1267,inv!$A$1:$A$1267,$B1528,inv!$T$1:$T$1267,$A1528,inv!$U$1:$U$1267,'DIAS DE INVENTARIO TAT'!J$1)</f>
        <v>0</v>
      </c>
      <c r="K1528">
        <f>+SUMIFS(inv!$D$1:$D$1267,inv!$A$1:$A$1267,$B1528,inv!$T$1:$T$1267,$A1528,inv!$U$1:$U$1267,'DIAS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+SUMIFS(inv!$D$1:$D$1267,inv!$A$1:$A$1267,$B1529,inv!$T$1:$T$1267,$A1529,inv!$U$1:$U$1267,'DIAS DE INVENTARIO TAT'!E$1)</f>
        <v>0</v>
      </c>
      <c r="F1529">
        <f>+SUMIFS(inv!$D$1:$D$1267,inv!$A$1:$A$1267,$B1529,inv!$T$1:$T$1267,$A1529,inv!$U$1:$U$1267,'DIAS DE INVENTARIO TAT'!F$1)</f>
        <v>0</v>
      </c>
      <c r="G1529">
        <f>+SUMIFS(inv!$D$1:$D$1267,inv!$A$1:$A$1267,$B1529,inv!$T$1:$T$1267,$A1529,inv!$U$1:$U$1267,'DIAS DE INVENTARIO TAT'!G$1)</f>
        <v>0</v>
      </c>
      <c r="H1529">
        <f>+SUMIFS(inv!$D$1:$D$1267,inv!$A$1:$A$1267,$B1529,inv!$T$1:$T$1267,$A1529,inv!$U$1:$U$1267,'DIAS DE INVENTARIO TAT'!H$1)</f>
        <v>0</v>
      </c>
      <c r="I1529">
        <f>+SUMIFS(inv!$D$1:$D$1267,inv!$A$1:$A$1267,$B1529,inv!$T$1:$T$1267,$A1529,inv!$U$1:$U$1267,'DIAS DE INVENTARIO TAT'!I$1)</f>
        <v>0</v>
      </c>
      <c r="J1529">
        <f>+SUMIFS(inv!$D$1:$D$1267,inv!$A$1:$A$1267,$B1529,inv!$T$1:$T$1267,$A1529,inv!$U$1:$U$1267,'DIAS DE INVENTARIO TAT'!J$1)</f>
        <v>0</v>
      </c>
      <c r="K1529">
        <f>+SUMIFS(inv!$D$1:$D$1267,inv!$A$1:$A$1267,$B1529,inv!$T$1:$T$1267,$A1529,inv!$U$1:$U$1267,'DIAS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+SUMIFS(inv!$D$1:$D$1267,inv!$A$1:$A$1267,$B1530,inv!$T$1:$T$1267,$A1530,inv!$U$1:$U$1267,'DIAS DE INVENTARIO TAT'!E$1)</f>
        <v>0</v>
      </c>
      <c r="F1530">
        <f>+SUMIFS(inv!$D$1:$D$1267,inv!$A$1:$A$1267,$B1530,inv!$T$1:$T$1267,$A1530,inv!$U$1:$U$1267,'DIAS DE INVENTARIO TAT'!F$1)</f>
        <v>0</v>
      </c>
      <c r="G1530">
        <f>+SUMIFS(inv!$D$1:$D$1267,inv!$A$1:$A$1267,$B1530,inv!$T$1:$T$1267,$A1530,inv!$U$1:$U$1267,'DIAS DE INVENTARIO TAT'!G$1)</f>
        <v>0</v>
      </c>
      <c r="H1530">
        <f>+SUMIFS(inv!$D$1:$D$1267,inv!$A$1:$A$1267,$B1530,inv!$T$1:$T$1267,$A1530,inv!$U$1:$U$1267,'DIAS DE INVENTARIO TAT'!H$1)</f>
        <v>0</v>
      </c>
      <c r="I1530">
        <f>+SUMIFS(inv!$D$1:$D$1267,inv!$A$1:$A$1267,$B1530,inv!$T$1:$T$1267,$A1530,inv!$U$1:$U$1267,'DIAS DE INVENTARIO TAT'!I$1)</f>
        <v>0</v>
      </c>
      <c r="J1530">
        <f>+SUMIFS(inv!$D$1:$D$1267,inv!$A$1:$A$1267,$B1530,inv!$T$1:$T$1267,$A1530,inv!$U$1:$U$1267,'DIAS DE INVENTARIO TAT'!J$1)</f>
        <v>0</v>
      </c>
      <c r="K1530">
        <f>+SUMIFS(inv!$D$1:$D$1267,inv!$A$1:$A$1267,$B1530,inv!$T$1:$T$1267,$A1530,inv!$U$1:$U$1267,'DIAS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+SUMIFS(inv!$D$1:$D$1267,inv!$A$1:$A$1267,$B1531,inv!$T$1:$T$1267,$A1531,inv!$U$1:$U$1267,'DIAS DE INVENTARIO TAT'!E$1)</f>
        <v>0</v>
      </c>
      <c r="F1531">
        <f>+SUMIFS(inv!$D$1:$D$1267,inv!$A$1:$A$1267,$B1531,inv!$T$1:$T$1267,$A1531,inv!$U$1:$U$1267,'DIAS DE INVENTARIO TAT'!F$1)</f>
        <v>0</v>
      </c>
      <c r="G1531">
        <f>+SUMIFS(inv!$D$1:$D$1267,inv!$A$1:$A$1267,$B1531,inv!$T$1:$T$1267,$A1531,inv!$U$1:$U$1267,'DIAS DE INVENTARIO TAT'!G$1)</f>
        <v>0</v>
      </c>
      <c r="H1531">
        <f>+SUMIFS(inv!$D$1:$D$1267,inv!$A$1:$A$1267,$B1531,inv!$T$1:$T$1267,$A1531,inv!$U$1:$U$1267,'DIAS DE INVENTARIO TAT'!H$1)</f>
        <v>0</v>
      </c>
      <c r="I1531">
        <f>+SUMIFS(inv!$D$1:$D$1267,inv!$A$1:$A$1267,$B1531,inv!$T$1:$T$1267,$A1531,inv!$U$1:$U$1267,'DIAS DE INVENTARIO TAT'!I$1)</f>
        <v>0</v>
      </c>
      <c r="J1531">
        <f>+SUMIFS(inv!$D$1:$D$1267,inv!$A$1:$A$1267,$B1531,inv!$T$1:$T$1267,$A1531,inv!$U$1:$U$1267,'DIAS DE INVENTARIO TAT'!J$1)</f>
        <v>0</v>
      </c>
      <c r="K1531">
        <f>+SUMIFS(inv!$D$1:$D$1267,inv!$A$1:$A$1267,$B1531,inv!$T$1:$T$1267,$A1531,inv!$U$1:$U$1267,'DIAS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+SUMIFS(inv!$D$1:$D$1267,inv!$A$1:$A$1267,$B1532,inv!$T$1:$T$1267,$A1532,inv!$U$1:$U$1267,'DIAS DE INVENTARIO TAT'!E$1)</f>
        <v>0</v>
      </c>
      <c r="F1532">
        <f>+SUMIFS(inv!$D$1:$D$1267,inv!$A$1:$A$1267,$B1532,inv!$T$1:$T$1267,$A1532,inv!$U$1:$U$1267,'DIAS DE INVENTARIO TAT'!F$1)</f>
        <v>0</v>
      </c>
      <c r="G1532">
        <f>+SUMIFS(inv!$D$1:$D$1267,inv!$A$1:$A$1267,$B1532,inv!$T$1:$T$1267,$A1532,inv!$U$1:$U$1267,'DIAS DE INVENTARIO TAT'!G$1)</f>
        <v>0</v>
      </c>
      <c r="H1532">
        <f>+SUMIFS(inv!$D$1:$D$1267,inv!$A$1:$A$1267,$B1532,inv!$T$1:$T$1267,$A1532,inv!$U$1:$U$1267,'DIAS DE INVENTARIO TAT'!H$1)</f>
        <v>0</v>
      </c>
      <c r="I1532">
        <f>+SUMIFS(inv!$D$1:$D$1267,inv!$A$1:$A$1267,$B1532,inv!$T$1:$T$1267,$A1532,inv!$U$1:$U$1267,'DIAS DE INVENTARIO TAT'!I$1)</f>
        <v>0</v>
      </c>
      <c r="J1532">
        <f>+SUMIFS(inv!$D$1:$D$1267,inv!$A$1:$A$1267,$B1532,inv!$T$1:$T$1267,$A1532,inv!$U$1:$U$1267,'DIAS DE INVENTARIO TAT'!J$1)</f>
        <v>0</v>
      </c>
      <c r="K1532">
        <f>+SUMIFS(inv!$D$1:$D$1267,inv!$A$1:$A$1267,$B1532,inv!$T$1:$T$1267,$A1532,inv!$U$1:$U$1267,'DIAS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+SUMIFS(inv!$D$1:$D$1267,inv!$A$1:$A$1267,$B1533,inv!$T$1:$T$1267,$A1533,inv!$U$1:$U$1267,'DIAS DE INVENTARIO TAT'!E$1)</f>
        <v>0</v>
      </c>
      <c r="F1533">
        <f>+SUMIFS(inv!$D$1:$D$1267,inv!$A$1:$A$1267,$B1533,inv!$T$1:$T$1267,$A1533,inv!$U$1:$U$1267,'DIAS DE INVENTARIO TAT'!F$1)</f>
        <v>0</v>
      </c>
      <c r="G1533">
        <f>+SUMIFS(inv!$D$1:$D$1267,inv!$A$1:$A$1267,$B1533,inv!$T$1:$T$1267,$A1533,inv!$U$1:$U$1267,'DIAS DE INVENTARIO TAT'!G$1)</f>
        <v>0</v>
      </c>
      <c r="H1533">
        <f>+SUMIFS(inv!$D$1:$D$1267,inv!$A$1:$A$1267,$B1533,inv!$T$1:$T$1267,$A1533,inv!$U$1:$U$1267,'DIAS DE INVENTARIO TAT'!H$1)</f>
        <v>0</v>
      </c>
      <c r="I1533">
        <f>+SUMIFS(inv!$D$1:$D$1267,inv!$A$1:$A$1267,$B1533,inv!$T$1:$T$1267,$A1533,inv!$U$1:$U$1267,'DIAS DE INVENTARIO TAT'!I$1)</f>
        <v>0</v>
      </c>
      <c r="J1533">
        <f>+SUMIFS(inv!$D$1:$D$1267,inv!$A$1:$A$1267,$B1533,inv!$T$1:$T$1267,$A1533,inv!$U$1:$U$1267,'DIAS DE INVENTARIO TAT'!J$1)</f>
        <v>0</v>
      </c>
      <c r="K1533">
        <f>+SUMIFS(inv!$D$1:$D$1267,inv!$A$1:$A$1267,$B1533,inv!$T$1:$T$1267,$A1533,inv!$U$1:$U$1267,'DIAS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+SUMIFS(inv!$D$1:$D$1267,inv!$A$1:$A$1267,$B1534,inv!$T$1:$T$1267,$A1534,inv!$U$1:$U$1267,'DIAS DE INVENTARIO TAT'!E$1)</f>
        <v>0</v>
      </c>
      <c r="F1534">
        <f>+SUMIFS(inv!$D$1:$D$1267,inv!$A$1:$A$1267,$B1534,inv!$T$1:$T$1267,$A1534,inv!$U$1:$U$1267,'DIAS DE INVENTARIO TAT'!F$1)</f>
        <v>0</v>
      </c>
      <c r="G1534">
        <f>+SUMIFS(inv!$D$1:$D$1267,inv!$A$1:$A$1267,$B1534,inv!$T$1:$T$1267,$A1534,inv!$U$1:$U$1267,'DIAS DE INVENTARIO TAT'!G$1)</f>
        <v>0</v>
      </c>
      <c r="H1534">
        <f>+SUMIFS(inv!$D$1:$D$1267,inv!$A$1:$A$1267,$B1534,inv!$T$1:$T$1267,$A1534,inv!$U$1:$U$1267,'DIAS DE INVENTARIO TAT'!H$1)</f>
        <v>0</v>
      </c>
      <c r="I1534">
        <f>+SUMIFS(inv!$D$1:$D$1267,inv!$A$1:$A$1267,$B1534,inv!$T$1:$T$1267,$A1534,inv!$U$1:$U$1267,'DIAS DE INVENTARIO TAT'!I$1)</f>
        <v>0</v>
      </c>
      <c r="J1534">
        <f>+SUMIFS(inv!$D$1:$D$1267,inv!$A$1:$A$1267,$B1534,inv!$T$1:$T$1267,$A1534,inv!$U$1:$U$1267,'DIAS DE INVENTARIO TAT'!J$1)</f>
        <v>0</v>
      </c>
      <c r="K1534">
        <f>+SUMIFS(inv!$D$1:$D$1267,inv!$A$1:$A$1267,$B1534,inv!$T$1:$T$1267,$A1534,inv!$U$1:$U$1267,'DIAS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+SUMIFS(inv!$D$1:$D$1267,inv!$A$1:$A$1267,$B1535,inv!$T$1:$T$1267,$A1535,inv!$U$1:$U$1267,'DIAS DE INVENTARIO TAT'!E$1)</f>
        <v>0</v>
      </c>
      <c r="F1535">
        <f>+SUMIFS(inv!$D$1:$D$1267,inv!$A$1:$A$1267,$B1535,inv!$T$1:$T$1267,$A1535,inv!$U$1:$U$1267,'DIAS DE INVENTARIO TAT'!F$1)</f>
        <v>0</v>
      </c>
      <c r="G1535">
        <f>+SUMIFS(inv!$D$1:$D$1267,inv!$A$1:$A$1267,$B1535,inv!$T$1:$T$1267,$A1535,inv!$U$1:$U$1267,'DIAS DE INVENTARIO TAT'!G$1)</f>
        <v>0</v>
      </c>
      <c r="H1535">
        <f>+SUMIFS(inv!$D$1:$D$1267,inv!$A$1:$A$1267,$B1535,inv!$T$1:$T$1267,$A1535,inv!$U$1:$U$1267,'DIAS DE INVENTARIO TAT'!H$1)</f>
        <v>0</v>
      </c>
      <c r="I1535">
        <f>+SUMIFS(inv!$D$1:$D$1267,inv!$A$1:$A$1267,$B1535,inv!$T$1:$T$1267,$A1535,inv!$U$1:$U$1267,'DIAS DE INVENTARIO TAT'!I$1)</f>
        <v>0</v>
      </c>
      <c r="J1535">
        <f>+SUMIFS(inv!$D$1:$D$1267,inv!$A$1:$A$1267,$B1535,inv!$T$1:$T$1267,$A1535,inv!$U$1:$U$1267,'DIAS DE INVENTARIO TAT'!J$1)</f>
        <v>0</v>
      </c>
      <c r="K1535">
        <f>+SUMIFS(inv!$D$1:$D$1267,inv!$A$1:$A$1267,$B1535,inv!$T$1:$T$1267,$A1535,inv!$U$1:$U$1267,'DIAS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+SUMIFS(inv!$D$1:$D$1267,inv!$A$1:$A$1267,$B1536,inv!$T$1:$T$1267,$A1536,inv!$U$1:$U$1267,'DIAS DE INVENTARIO TAT'!E$1)</f>
        <v>0</v>
      </c>
      <c r="F1536">
        <f>+SUMIFS(inv!$D$1:$D$1267,inv!$A$1:$A$1267,$B1536,inv!$T$1:$T$1267,$A1536,inv!$U$1:$U$1267,'DIAS DE INVENTARIO TAT'!F$1)</f>
        <v>0</v>
      </c>
      <c r="G1536">
        <f>+SUMIFS(inv!$D$1:$D$1267,inv!$A$1:$A$1267,$B1536,inv!$T$1:$T$1267,$A1536,inv!$U$1:$U$1267,'DIAS DE INVENTARIO TAT'!G$1)</f>
        <v>0</v>
      </c>
      <c r="H1536">
        <f>+SUMIFS(inv!$D$1:$D$1267,inv!$A$1:$A$1267,$B1536,inv!$T$1:$T$1267,$A1536,inv!$U$1:$U$1267,'DIAS DE INVENTARIO TAT'!H$1)</f>
        <v>0</v>
      </c>
      <c r="I1536">
        <f>+SUMIFS(inv!$D$1:$D$1267,inv!$A$1:$A$1267,$B1536,inv!$T$1:$T$1267,$A1536,inv!$U$1:$U$1267,'DIAS DE INVENTARIO TAT'!I$1)</f>
        <v>0</v>
      </c>
      <c r="J1536">
        <f>+SUMIFS(inv!$D$1:$D$1267,inv!$A$1:$A$1267,$B1536,inv!$T$1:$T$1267,$A1536,inv!$U$1:$U$1267,'DIAS DE INVENTARIO TAT'!J$1)</f>
        <v>0</v>
      </c>
      <c r="K1536">
        <f>+SUMIFS(inv!$D$1:$D$1267,inv!$A$1:$A$1267,$B1536,inv!$T$1:$T$1267,$A1536,inv!$U$1:$U$1267,'DIAS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+SUMIFS(inv!$D$1:$D$1267,inv!$A$1:$A$1267,$B1537,inv!$T$1:$T$1267,$A1537,inv!$U$1:$U$1267,'DIAS DE INVENTARIO TAT'!E$1)</f>
        <v>0</v>
      </c>
      <c r="F1537">
        <f>+SUMIFS(inv!$D$1:$D$1267,inv!$A$1:$A$1267,$B1537,inv!$T$1:$T$1267,$A1537,inv!$U$1:$U$1267,'DIAS DE INVENTARIO TAT'!F$1)</f>
        <v>0</v>
      </c>
      <c r="G1537">
        <f>+SUMIFS(inv!$D$1:$D$1267,inv!$A$1:$A$1267,$B1537,inv!$T$1:$T$1267,$A1537,inv!$U$1:$U$1267,'DIAS DE INVENTARIO TAT'!G$1)</f>
        <v>0</v>
      </c>
      <c r="H1537">
        <f>+SUMIFS(inv!$D$1:$D$1267,inv!$A$1:$A$1267,$B1537,inv!$T$1:$T$1267,$A1537,inv!$U$1:$U$1267,'DIAS DE INVENTARIO TAT'!H$1)</f>
        <v>0</v>
      </c>
      <c r="I1537">
        <f>+SUMIFS(inv!$D$1:$D$1267,inv!$A$1:$A$1267,$B1537,inv!$T$1:$T$1267,$A1537,inv!$U$1:$U$1267,'DIAS DE INVENTARIO TAT'!I$1)</f>
        <v>0</v>
      </c>
      <c r="J1537">
        <f>+SUMIFS(inv!$D$1:$D$1267,inv!$A$1:$A$1267,$B1537,inv!$T$1:$T$1267,$A1537,inv!$U$1:$U$1267,'DIAS DE INVENTARIO TAT'!J$1)</f>
        <v>0</v>
      </c>
      <c r="K1537">
        <f>+SUMIFS(inv!$D$1:$D$1267,inv!$A$1:$A$1267,$B1537,inv!$T$1:$T$1267,$A1537,inv!$U$1:$U$1267,'DIAS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+SUMIFS(inv!$D$1:$D$1267,inv!$A$1:$A$1267,$B1538,inv!$T$1:$T$1267,$A1538,inv!$U$1:$U$1267,'DIAS DE INVENTARIO TAT'!E$1)</f>
        <v>0</v>
      </c>
      <c r="F1538">
        <f>+SUMIFS(inv!$D$1:$D$1267,inv!$A$1:$A$1267,$B1538,inv!$T$1:$T$1267,$A1538,inv!$U$1:$U$1267,'DIAS DE INVENTARIO TAT'!F$1)</f>
        <v>0</v>
      </c>
      <c r="G1538">
        <f>+SUMIFS(inv!$D$1:$D$1267,inv!$A$1:$A$1267,$B1538,inv!$T$1:$T$1267,$A1538,inv!$U$1:$U$1267,'DIAS DE INVENTARIO TAT'!G$1)</f>
        <v>0</v>
      </c>
      <c r="H1538">
        <f>+SUMIFS(inv!$D$1:$D$1267,inv!$A$1:$A$1267,$B1538,inv!$T$1:$T$1267,$A1538,inv!$U$1:$U$1267,'DIAS DE INVENTARIO TAT'!H$1)</f>
        <v>0</v>
      </c>
      <c r="I1538">
        <f>+SUMIFS(inv!$D$1:$D$1267,inv!$A$1:$A$1267,$B1538,inv!$T$1:$T$1267,$A1538,inv!$U$1:$U$1267,'DIAS DE INVENTARIO TAT'!I$1)</f>
        <v>0</v>
      </c>
      <c r="J1538">
        <f>+SUMIFS(inv!$D$1:$D$1267,inv!$A$1:$A$1267,$B1538,inv!$T$1:$T$1267,$A1538,inv!$U$1:$U$1267,'DIAS DE INVENTARIO TAT'!J$1)</f>
        <v>0</v>
      </c>
      <c r="K1538">
        <f>+SUMIFS(inv!$D$1:$D$1267,inv!$A$1:$A$1267,$B1538,inv!$T$1:$T$1267,$A1538,inv!$U$1:$U$1267,'DIAS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+SUMIFS(inv!$D$1:$D$1267,inv!$A$1:$A$1267,$B1539,inv!$T$1:$T$1267,$A1539,inv!$U$1:$U$1267,'DIAS DE INVENTARIO TAT'!E$1)</f>
        <v>0</v>
      </c>
      <c r="F1539">
        <f>+SUMIFS(inv!$D$1:$D$1267,inv!$A$1:$A$1267,$B1539,inv!$T$1:$T$1267,$A1539,inv!$U$1:$U$1267,'DIAS DE INVENTARIO TAT'!F$1)</f>
        <v>0</v>
      </c>
      <c r="G1539">
        <f>+SUMIFS(inv!$D$1:$D$1267,inv!$A$1:$A$1267,$B1539,inv!$T$1:$T$1267,$A1539,inv!$U$1:$U$1267,'DIAS DE INVENTARIO TAT'!G$1)</f>
        <v>0</v>
      </c>
      <c r="H1539">
        <f>+SUMIFS(inv!$D$1:$D$1267,inv!$A$1:$A$1267,$B1539,inv!$T$1:$T$1267,$A1539,inv!$U$1:$U$1267,'DIAS DE INVENTARIO TAT'!H$1)</f>
        <v>0</v>
      </c>
      <c r="I1539">
        <f>+SUMIFS(inv!$D$1:$D$1267,inv!$A$1:$A$1267,$B1539,inv!$T$1:$T$1267,$A1539,inv!$U$1:$U$1267,'DIAS DE INVENTARIO TAT'!I$1)</f>
        <v>0</v>
      </c>
      <c r="J1539">
        <f>+SUMIFS(inv!$D$1:$D$1267,inv!$A$1:$A$1267,$B1539,inv!$T$1:$T$1267,$A1539,inv!$U$1:$U$1267,'DIAS DE INVENTARIO TAT'!J$1)</f>
        <v>0</v>
      </c>
      <c r="K1539">
        <f>+SUMIFS(inv!$D$1:$D$1267,inv!$A$1:$A$1267,$B1539,inv!$T$1:$T$1267,$A1539,inv!$U$1:$U$1267,'DIAS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+SUMIFS(inv!$D$1:$D$1267,inv!$A$1:$A$1267,$B1540,inv!$T$1:$T$1267,$A1540,inv!$U$1:$U$1267,'DIAS DE INVENTARIO TAT'!E$1)</f>
        <v>0</v>
      </c>
      <c r="F1540">
        <f>+SUMIFS(inv!$D$1:$D$1267,inv!$A$1:$A$1267,$B1540,inv!$T$1:$T$1267,$A1540,inv!$U$1:$U$1267,'DIAS DE INVENTARIO TAT'!F$1)</f>
        <v>0</v>
      </c>
      <c r="G1540">
        <f>+SUMIFS(inv!$D$1:$D$1267,inv!$A$1:$A$1267,$B1540,inv!$T$1:$T$1267,$A1540,inv!$U$1:$U$1267,'DIAS DE INVENTARIO TAT'!G$1)</f>
        <v>0</v>
      </c>
      <c r="H1540">
        <f>+SUMIFS(inv!$D$1:$D$1267,inv!$A$1:$A$1267,$B1540,inv!$T$1:$T$1267,$A1540,inv!$U$1:$U$1267,'DIAS DE INVENTARIO TAT'!H$1)</f>
        <v>0</v>
      </c>
      <c r="I1540">
        <f>+SUMIFS(inv!$D$1:$D$1267,inv!$A$1:$A$1267,$B1540,inv!$T$1:$T$1267,$A1540,inv!$U$1:$U$1267,'DIAS DE INVENTARIO TAT'!I$1)</f>
        <v>0</v>
      </c>
      <c r="J1540">
        <f>+SUMIFS(inv!$D$1:$D$1267,inv!$A$1:$A$1267,$B1540,inv!$T$1:$T$1267,$A1540,inv!$U$1:$U$1267,'DIAS DE INVENTARIO TAT'!J$1)</f>
        <v>0</v>
      </c>
      <c r="K1540">
        <f>+SUMIFS(inv!$D$1:$D$1267,inv!$A$1:$A$1267,$B1540,inv!$T$1:$T$1267,$A1540,inv!$U$1:$U$1267,'DIAS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+SUMIFS(inv!$D$1:$D$1267,inv!$A$1:$A$1267,$B1541,inv!$T$1:$T$1267,$A1541,inv!$U$1:$U$1267,'DIAS DE INVENTARIO TAT'!E$1)</f>
        <v>0</v>
      </c>
      <c r="F1541">
        <f>+SUMIFS(inv!$D$1:$D$1267,inv!$A$1:$A$1267,$B1541,inv!$T$1:$T$1267,$A1541,inv!$U$1:$U$1267,'DIAS DE INVENTARIO TAT'!F$1)</f>
        <v>0</v>
      </c>
      <c r="G1541">
        <f>+SUMIFS(inv!$D$1:$D$1267,inv!$A$1:$A$1267,$B1541,inv!$T$1:$T$1267,$A1541,inv!$U$1:$U$1267,'DIAS DE INVENTARIO TAT'!G$1)</f>
        <v>0</v>
      </c>
      <c r="H1541">
        <f>+SUMIFS(inv!$D$1:$D$1267,inv!$A$1:$A$1267,$B1541,inv!$T$1:$T$1267,$A1541,inv!$U$1:$U$1267,'DIAS DE INVENTARIO TAT'!H$1)</f>
        <v>0</v>
      </c>
      <c r="I1541">
        <f>+SUMIFS(inv!$D$1:$D$1267,inv!$A$1:$A$1267,$B1541,inv!$T$1:$T$1267,$A1541,inv!$U$1:$U$1267,'DIAS DE INVENTARIO TAT'!I$1)</f>
        <v>0</v>
      </c>
      <c r="J1541">
        <f>+SUMIFS(inv!$D$1:$D$1267,inv!$A$1:$A$1267,$B1541,inv!$T$1:$T$1267,$A1541,inv!$U$1:$U$1267,'DIAS DE INVENTARIO TAT'!J$1)</f>
        <v>0</v>
      </c>
      <c r="K1541">
        <f>+SUMIFS(inv!$D$1:$D$1267,inv!$A$1:$A$1267,$B1541,inv!$T$1:$T$1267,$A1541,inv!$U$1:$U$1267,'DIAS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+SUMIFS(inv!$D$1:$D$1267,inv!$A$1:$A$1267,$B1542,inv!$T$1:$T$1267,$A1542,inv!$U$1:$U$1267,'DIAS DE INVENTARIO TAT'!E$1)</f>
        <v>0</v>
      </c>
      <c r="F1542">
        <f>+SUMIFS(inv!$D$1:$D$1267,inv!$A$1:$A$1267,$B1542,inv!$T$1:$T$1267,$A1542,inv!$U$1:$U$1267,'DIAS DE INVENTARIO TAT'!F$1)</f>
        <v>0</v>
      </c>
      <c r="G1542">
        <f>+SUMIFS(inv!$D$1:$D$1267,inv!$A$1:$A$1267,$B1542,inv!$T$1:$T$1267,$A1542,inv!$U$1:$U$1267,'DIAS DE INVENTARIO TAT'!G$1)</f>
        <v>0</v>
      </c>
      <c r="H1542">
        <f>+SUMIFS(inv!$D$1:$D$1267,inv!$A$1:$A$1267,$B1542,inv!$T$1:$T$1267,$A1542,inv!$U$1:$U$1267,'DIAS DE INVENTARIO TAT'!H$1)</f>
        <v>0</v>
      </c>
      <c r="I1542">
        <f>+SUMIFS(inv!$D$1:$D$1267,inv!$A$1:$A$1267,$B1542,inv!$T$1:$T$1267,$A1542,inv!$U$1:$U$1267,'DIAS DE INVENTARIO TAT'!I$1)</f>
        <v>0</v>
      </c>
      <c r="J1542">
        <f>+SUMIFS(inv!$D$1:$D$1267,inv!$A$1:$A$1267,$B1542,inv!$T$1:$T$1267,$A1542,inv!$U$1:$U$1267,'DIAS DE INVENTARIO TAT'!J$1)</f>
        <v>0</v>
      </c>
      <c r="K1542">
        <f>+SUMIFS(inv!$D$1:$D$1267,inv!$A$1:$A$1267,$B1542,inv!$T$1:$T$1267,$A1542,inv!$U$1:$U$1267,'DIAS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+SUMIFS(inv!$D$1:$D$1267,inv!$A$1:$A$1267,$B1543,inv!$T$1:$T$1267,$A1543,inv!$U$1:$U$1267,'DIAS DE INVENTARIO TAT'!E$1)</f>
        <v>0</v>
      </c>
      <c r="F1543">
        <f>+SUMIFS(inv!$D$1:$D$1267,inv!$A$1:$A$1267,$B1543,inv!$T$1:$T$1267,$A1543,inv!$U$1:$U$1267,'DIAS DE INVENTARIO TAT'!F$1)</f>
        <v>0</v>
      </c>
      <c r="G1543">
        <f>+SUMIFS(inv!$D$1:$D$1267,inv!$A$1:$A$1267,$B1543,inv!$T$1:$T$1267,$A1543,inv!$U$1:$U$1267,'DIAS DE INVENTARIO TAT'!G$1)</f>
        <v>0</v>
      </c>
      <c r="H1543">
        <f>+SUMIFS(inv!$D$1:$D$1267,inv!$A$1:$A$1267,$B1543,inv!$T$1:$T$1267,$A1543,inv!$U$1:$U$1267,'DIAS DE INVENTARIO TAT'!H$1)</f>
        <v>0</v>
      </c>
      <c r="I1543">
        <f>+SUMIFS(inv!$D$1:$D$1267,inv!$A$1:$A$1267,$B1543,inv!$T$1:$T$1267,$A1543,inv!$U$1:$U$1267,'DIAS DE INVENTARIO TAT'!I$1)</f>
        <v>0</v>
      </c>
      <c r="J1543">
        <f>+SUMIFS(inv!$D$1:$D$1267,inv!$A$1:$A$1267,$B1543,inv!$T$1:$T$1267,$A1543,inv!$U$1:$U$1267,'DIAS DE INVENTARIO TAT'!J$1)</f>
        <v>0</v>
      </c>
      <c r="K1543">
        <f>+SUMIFS(inv!$D$1:$D$1267,inv!$A$1:$A$1267,$B1543,inv!$T$1:$T$1267,$A1543,inv!$U$1:$U$1267,'DIAS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+SUMIFS(inv!$D$1:$D$1267,inv!$A$1:$A$1267,$B1544,inv!$T$1:$T$1267,$A1544,inv!$U$1:$U$1267,'DIAS DE INVENTARIO TAT'!E$1)</f>
        <v>0</v>
      </c>
      <c r="F1544">
        <f>+SUMIFS(inv!$D$1:$D$1267,inv!$A$1:$A$1267,$B1544,inv!$T$1:$T$1267,$A1544,inv!$U$1:$U$1267,'DIAS DE INVENTARIO TAT'!F$1)</f>
        <v>0</v>
      </c>
      <c r="G1544">
        <f>+SUMIFS(inv!$D$1:$D$1267,inv!$A$1:$A$1267,$B1544,inv!$T$1:$T$1267,$A1544,inv!$U$1:$U$1267,'DIAS DE INVENTARIO TAT'!G$1)</f>
        <v>0</v>
      </c>
      <c r="H1544">
        <f>+SUMIFS(inv!$D$1:$D$1267,inv!$A$1:$A$1267,$B1544,inv!$T$1:$T$1267,$A1544,inv!$U$1:$U$1267,'DIAS DE INVENTARIO TAT'!H$1)</f>
        <v>0</v>
      </c>
      <c r="I1544">
        <f>+SUMIFS(inv!$D$1:$D$1267,inv!$A$1:$A$1267,$B1544,inv!$T$1:$T$1267,$A1544,inv!$U$1:$U$1267,'DIAS DE INVENTARIO TAT'!I$1)</f>
        <v>0</v>
      </c>
      <c r="J1544">
        <f>+SUMIFS(inv!$D$1:$D$1267,inv!$A$1:$A$1267,$B1544,inv!$T$1:$T$1267,$A1544,inv!$U$1:$U$1267,'DIAS DE INVENTARIO TAT'!J$1)</f>
        <v>0</v>
      </c>
      <c r="K1544">
        <f>+SUMIFS(inv!$D$1:$D$1267,inv!$A$1:$A$1267,$B1544,inv!$T$1:$T$1267,$A1544,inv!$U$1:$U$1267,'DIAS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+SUMIFS(inv!$D$1:$D$1267,inv!$A$1:$A$1267,$B1545,inv!$T$1:$T$1267,$A1545,inv!$U$1:$U$1267,'DIAS DE INVENTARIO TAT'!E$1)</f>
        <v>0</v>
      </c>
      <c r="F1545">
        <f>+SUMIFS(inv!$D$1:$D$1267,inv!$A$1:$A$1267,$B1545,inv!$T$1:$T$1267,$A1545,inv!$U$1:$U$1267,'DIAS DE INVENTARIO TAT'!F$1)</f>
        <v>0</v>
      </c>
      <c r="G1545">
        <f>+SUMIFS(inv!$D$1:$D$1267,inv!$A$1:$A$1267,$B1545,inv!$T$1:$T$1267,$A1545,inv!$U$1:$U$1267,'DIAS DE INVENTARIO TAT'!G$1)</f>
        <v>0</v>
      </c>
      <c r="H1545">
        <f>+SUMIFS(inv!$D$1:$D$1267,inv!$A$1:$A$1267,$B1545,inv!$T$1:$T$1267,$A1545,inv!$U$1:$U$1267,'DIAS DE INVENTARIO TAT'!H$1)</f>
        <v>0</v>
      </c>
      <c r="I1545">
        <f>+SUMIFS(inv!$D$1:$D$1267,inv!$A$1:$A$1267,$B1545,inv!$T$1:$T$1267,$A1545,inv!$U$1:$U$1267,'DIAS DE INVENTARIO TAT'!I$1)</f>
        <v>0</v>
      </c>
      <c r="J1545">
        <f>+SUMIFS(inv!$D$1:$D$1267,inv!$A$1:$A$1267,$B1545,inv!$T$1:$T$1267,$A1545,inv!$U$1:$U$1267,'DIAS DE INVENTARIO TAT'!J$1)</f>
        <v>0</v>
      </c>
      <c r="K1545">
        <f>+SUMIFS(inv!$D$1:$D$1267,inv!$A$1:$A$1267,$B1545,inv!$T$1:$T$1267,$A1545,inv!$U$1:$U$1267,'DIAS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+SUMIFS(inv!$D$1:$D$1267,inv!$A$1:$A$1267,$B1546,inv!$T$1:$T$1267,$A1546,inv!$U$1:$U$1267,'DIAS DE INVENTARIO TAT'!E$1)</f>
        <v>0</v>
      </c>
      <c r="F1546">
        <f>+SUMIFS(inv!$D$1:$D$1267,inv!$A$1:$A$1267,$B1546,inv!$T$1:$T$1267,$A1546,inv!$U$1:$U$1267,'DIAS DE INVENTARIO TAT'!F$1)</f>
        <v>0</v>
      </c>
      <c r="G1546">
        <f>+SUMIFS(inv!$D$1:$D$1267,inv!$A$1:$A$1267,$B1546,inv!$T$1:$T$1267,$A1546,inv!$U$1:$U$1267,'DIAS DE INVENTARIO TAT'!G$1)</f>
        <v>0</v>
      </c>
      <c r="H1546">
        <f>+SUMIFS(inv!$D$1:$D$1267,inv!$A$1:$A$1267,$B1546,inv!$T$1:$T$1267,$A1546,inv!$U$1:$U$1267,'DIAS DE INVENTARIO TAT'!H$1)</f>
        <v>0</v>
      </c>
      <c r="I1546">
        <f>+SUMIFS(inv!$D$1:$D$1267,inv!$A$1:$A$1267,$B1546,inv!$T$1:$T$1267,$A1546,inv!$U$1:$U$1267,'DIAS DE INVENTARIO TAT'!I$1)</f>
        <v>0</v>
      </c>
      <c r="J1546">
        <f>+SUMIFS(inv!$D$1:$D$1267,inv!$A$1:$A$1267,$B1546,inv!$T$1:$T$1267,$A1546,inv!$U$1:$U$1267,'DIAS DE INVENTARIO TAT'!J$1)</f>
        <v>0</v>
      </c>
      <c r="K1546">
        <f>+SUMIFS(inv!$D$1:$D$1267,inv!$A$1:$A$1267,$B1546,inv!$T$1:$T$1267,$A1546,inv!$U$1:$U$1267,'DIAS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+SUMIFS(inv!$D$1:$D$1267,inv!$A$1:$A$1267,$B1547,inv!$T$1:$T$1267,$A1547,inv!$U$1:$U$1267,'DIAS DE INVENTARIO TAT'!E$1)</f>
        <v>0</v>
      </c>
      <c r="F1547">
        <f>+SUMIFS(inv!$D$1:$D$1267,inv!$A$1:$A$1267,$B1547,inv!$T$1:$T$1267,$A1547,inv!$U$1:$U$1267,'DIAS DE INVENTARIO TAT'!F$1)</f>
        <v>0</v>
      </c>
      <c r="G1547">
        <f>+SUMIFS(inv!$D$1:$D$1267,inv!$A$1:$A$1267,$B1547,inv!$T$1:$T$1267,$A1547,inv!$U$1:$U$1267,'DIAS DE INVENTARIO TAT'!G$1)</f>
        <v>0</v>
      </c>
      <c r="H1547">
        <f>+SUMIFS(inv!$D$1:$D$1267,inv!$A$1:$A$1267,$B1547,inv!$T$1:$T$1267,$A1547,inv!$U$1:$U$1267,'DIAS DE INVENTARIO TAT'!H$1)</f>
        <v>0</v>
      </c>
      <c r="I1547">
        <f>+SUMIFS(inv!$D$1:$D$1267,inv!$A$1:$A$1267,$B1547,inv!$T$1:$T$1267,$A1547,inv!$U$1:$U$1267,'DIAS DE INVENTARIO TAT'!I$1)</f>
        <v>0</v>
      </c>
      <c r="J1547">
        <f>+SUMIFS(inv!$D$1:$D$1267,inv!$A$1:$A$1267,$B1547,inv!$T$1:$T$1267,$A1547,inv!$U$1:$U$1267,'DIAS DE INVENTARIO TAT'!J$1)</f>
        <v>0</v>
      </c>
      <c r="K1547">
        <f>+SUMIFS(inv!$D$1:$D$1267,inv!$A$1:$A$1267,$B1547,inv!$T$1:$T$1267,$A1547,inv!$U$1:$U$1267,'DIAS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+SUMIFS(inv!$D$1:$D$1267,inv!$A$1:$A$1267,$B1548,inv!$T$1:$T$1267,$A1548,inv!$U$1:$U$1267,'DIAS DE INVENTARIO TAT'!E$1)</f>
        <v>0</v>
      </c>
      <c r="F1548">
        <f>+SUMIFS(inv!$D$1:$D$1267,inv!$A$1:$A$1267,$B1548,inv!$T$1:$T$1267,$A1548,inv!$U$1:$U$1267,'DIAS DE INVENTARIO TAT'!F$1)</f>
        <v>0</v>
      </c>
      <c r="G1548">
        <f>+SUMIFS(inv!$D$1:$D$1267,inv!$A$1:$A$1267,$B1548,inv!$T$1:$T$1267,$A1548,inv!$U$1:$U$1267,'DIAS DE INVENTARIO TAT'!G$1)</f>
        <v>0</v>
      </c>
      <c r="H1548">
        <f>+SUMIFS(inv!$D$1:$D$1267,inv!$A$1:$A$1267,$B1548,inv!$T$1:$T$1267,$A1548,inv!$U$1:$U$1267,'DIAS DE INVENTARIO TAT'!H$1)</f>
        <v>0</v>
      </c>
      <c r="I1548">
        <f>+SUMIFS(inv!$D$1:$D$1267,inv!$A$1:$A$1267,$B1548,inv!$T$1:$T$1267,$A1548,inv!$U$1:$U$1267,'DIAS DE INVENTARIO TAT'!I$1)</f>
        <v>0</v>
      </c>
      <c r="J1548">
        <f>+SUMIFS(inv!$D$1:$D$1267,inv!$A$1:$A$1267,$B1548,inv!$T$1:$T$1267,$A1548,inv!$U$1:$U$1267,'DIAS DE INVENTARIO TAT'!J$1)</f>
        <v>0</v>
      </c>
      <c r="K1548">
        <f>+SUMIFS(inv!$D$1:$D$1267,inv!$A$1:$A$1267,$B1548,inv!$T$1:$T$1267,$A1548,inv!$U$1:$U$1267,'DIAS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+SUMIFS(inv!$D$1:$D$1267,inv!$A$1:$A$1267,$B1549,inv!$T$1:$T$1267,$A1549,inv!$U$1:$U$1267,'DIAS DE INVENTARIO TAT'!E$1)</f>
        <v>0</v>
      </c>
      <c r="F1549">
        <f>+SUMIFS(inv!$D$1:$D$1267,inv!$A$1:$A$1267,$B1549,inv!$T$1:$T$1267,$A1549,inv!$U$1:$U$1267,'DIAS DE INVENTARIO TAT'!F$1)</f>
        <v>0</v>
      </c>
      <c r="G1549">
        <f>+SUMIFS(inv!$D$1:$D$1267,inv!$A$1:$A$1267,$B1549,inv!$T$1:$T$1267,$A1549,inv!$U$1:$U$1267,'DIAS DE INVENTARIO TAT'!G$1)</f>
        <v>0</v>
      </c>
      <c r="H1549">
        <f>+SUMIFS(inv!$D$1:$D$1267,inv!$A$1:$A$1267,$B1549,inv!$T$1:$T$1267,$A1549,inv!$U$1:$U$1267,'DIAS DE INVENTARIO TAT'!H$1)</f>
        <v>0</v>
      </c>
      <c r="I1549">
        <f>+SUMIFS(inv!$D$1:$D$1267,inv!$A$1:$A$1267,$B1549,inv!$T$1:$T$1267,$A1549,inv!$U$1:$U$1267,'DIAS DE INVENTARIO TAT'!I$1)</f>
        <v>0</v>
      </c>
      <c r="J1549">
        <f>+SUMIFS(inv!$D$1:$D$1267,inv!$A$1:$A$1267,$B1549,inv!$T$1:$T$1267,$A1549,inv!$U$1:$U$1267,'DIAS DE INVENTARIO TAT'!J$1)</f>
        <v>0</v>
      </c>
      <c r="K1549">
        <f>+SUMIFS(inv!$D$1:$D$1267,inv!$A$1:$A$1267,$B1549,inv!$T$1:$T$1267,$A1549,inv!$U$1:$U$1267,'DIAS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+SUMIFS(inv!$D$1:$D$1267,inv!$A$1:$A$1267,$B1550,inv!$T$1:$T$1267,$A1550,inv!$U$1:$U$1267,'DIAS DE INVENTARIO TAT'!E$1)</f>
        <v>0</v>
      </c>
      <c r="F1550">
        <f>+SUMIFS(inv!$D$1:$D$1267,inv!$A$1:$A$1267,$B1550,inv!$T$1:$T$1267,$A1550,inv!$U$1:$U$1267,'DIAS DE INVENTARIO TAT'!F$1)</f>
        <v>0</v>
      </c>
      <c r="G1550">
        <f>+SUMIFS(inv!$D$1:$D$1267,inv!$A$1:$A$1267,$B1550,inv!$T$1:$T$1267,$A1550,inv!$U$1:$U$1267,'DIAS DE INVENTARIO TAT'!G$1)</f>
        <v>0</v>
      </c>
      <c r="H1550">
        <f>+SUMIFS(inv!$D$1:$D$1267,inv!$A$1:$A$1267,$B1550,inv!$T$1:$T$1267,$A1550,inv!$U$1:$U$1267,'DIAS DE INVENTARIO TAT'!H$1)</f>
        <v>0</v>
      </c>
      <c r="I1550">
        <f>+SUMIFS(inv!$D$1:$D$1267,inv!$A$1:$A$1267,$B1550,inv!$T$1:$T$1267,$A1550,inv!$U$1:$U$1267,'DIAS DE INVENTARIO TAT'!I$1)</f>
        <v>0</v>
      </c>
      <c r="J1550">
        <f>+SUMIFS(inv!$D$1:$D$1267,inv!$A$1:$A$1267,$B1550,inv!$T$1:$T$1267,$A1550,inv!$U$1:$U$1267,'DIAS DE INVENTARIO TAT'!J$1)</f>
        <v>0</v>
      </c>
      <c r="K1550">
        <f>+SUMIFS(inv!$D$1:$D$1267,inv!$A$1:$A$1267,$B1550,inv!$T$1:$T$1267,$A1550,inv!$U$1:$U$1267,'DIAS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+SUMIFS(inv!$D$1:$D$1267,inv!$A$1:$A$1267,$B1551,inv!$T$1:$T$1267,$A1551,inv!$U$1:$U$1267,'DIAS DE INVENTARIO TAT'!E$1)</f>
        <v>0</v>
      </c>
      <c r="F1551">
        <f>+SUMIFS(inv!$D$1:$D$1267,inv!$A$1:$A$1267,$B1551,inv!$T$1:$T$1267,$A1551,inv!$U$1:$U$1267,'DIAS DE INVENTARIO TAT'!F$1)</f>
        <v>0</v>
      </c>
      <c r="G1551">
        <f>+SUMIFS(inv!$D$1:$D$1267,inv!$A$1:$A$1267,$B1551,inv!$T$1:$T$1267,$A1551,inv!$U$1:$U$1267,'DIAS DE INVENTARIO TAT'!G$1)</f>
        <v>0</v>
      </c>
      <c r="H1551">
        <f>+SUMIFS(inv!$D$1:$D$1267,inv!$A$1:$A$1267,$B1551,inv!$T$1:$T$1267,$A1551,inv!$U$1:$U$1267,'DIAS DE INVENTARIO TAT'!H$1)</f>
        <v>0</v>
      </c>
      <c r="I1551">
        <f>+SUMIFS(inv!$D$1:$D$1267,inv!$A$1:$A$1267,$B1551,inv!$T$1:$T$1267,$A1551,inv!$U$1:$U$1267,'DIAS DE INVENTARIO TAT'!I$1)</f>
        <v>0</v>
      </c>
      <c r="J1551">
        <f>+SUMIFS(inv!$D$1:$D$1267,inv!$A$1:$A$1267,$B1551,inv!$T$1:$T$1267,$A1551,inv!$U$1:$U$1267,'DIAS DE INVENTARIO TAT'!J$1)</f>
        <v>0</v>
      </c>
      <c r="K1551">
        <f>+SUMIFS(inv!$D$1:$D$1267,inv!$A$1:$A$1267,$B1551,inv!$T$1:$T$1267,$A1551,inv!$U$1:$U$1267,'DIAS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+SUMIFS(inv!$D$1:$D$1267,inv!$A$1:$A$1267,$B1552,inv!$T$1:$T$1267,$A1552,inv!$U$1:$U$1267,'DIAS DE INVENTARIO TAT'!E$1)</f>
        <v>0</v>
      </c>
      <c r="F1552">
        <f>+SUMIFS(inv!$D$1:$D$1267,inv!$A$1:$A$1267,$B1552,inv!$T$1:$T$1267,$A1552,inv!$U$1:$U$1267,'DIAS DE INVENTARIO TAT'!F$1)</f>
        <v>0</v>
      </c>
      <c r="G1552">
        <f>+SUMIFS(inv!$D$1:$D$1267,inv!$A$1:$A$1267,$B1552,inv!$T$1:$T$1267,$A1552,inv!$U$1:$U$1267,'DIAS DE INVENTARIO TAT'!G$1)</f>
        <v>0</v>
      </c>
      <c r="H1552">
        <f>+SUMIFS(inv!$D$1:$D$1267,inv!$A$1:$A$1267,$B1552,inv!$T$1:$T$1267,$A1552,inv!$U$1:$U$1267,'DIAS DE INVENTARIO TAT'!H$1)</f>
        <v>0</v>
      </c>
      <c r="I1552">
        <f>+SUMIFS(inv!$D$1:$D$1267,inv!$A$1:$A$1267,$B1552,inv!$T$1:$T$1267,$A1552,inv!$U$1:$U$1267,'DIAS DE INVENTARIO TAT'!I$1)</f>
        <v>0</v>
      </c>
      <c r="J1552">
        <f>+SUMIFS(inv!$D$1:$D$1267,inv!$A$1:$A$1267,$B1552,inv!$T$1:$T$1267,$A1552,inv!$U$1:$U$1267,'DIAS DE INVENTARIO TAT'!J$1)</f>
        <v>0</v>
      </c>
      <c r="K1552">
        <f>+SUMIFS(inv!$D$1:$D$1267,inv!$A$1:$A$1267,$B1552,inv!$T$1:$T$1267,$A1552,inv!$U$1:$U$1267,'DIAS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+SUMIFS(inv!$D$1:$D$1267,inv!$A$1:$A$1267,$B1553,inv!$T$1:$T$1267,$A1553,inv!$U$1:$U$1267,'DIAS DE INVENTARIO TAT'!E$1)</f>
        <v>0</v>
      </c>
      <c r="F1553">
        <f>+SUMIFS(inv!$D$1:$D$1267,inv!$A$1:$A$1267,$B1553,inv!$T$1:$T$1267,$A1553,inv!$U$1:$U$1267,'DIAS DE INVENTARIO TAT'!F$1)</f>
        <v>0</v>
      </c>
      <c r="G1553">
        <f>+SUMIFS(inv!$D$1:$D$1267,inv!$A$1:$A$1267,$B1553,inv!$T$1:$T$1267,$A1553,inv!$U$1:$U$1267,'DIAS DE INVENTARIO TAT'!G$1)</f>
        <v>0</v>
      </c>
      <c r="H1553">
        <f>+SUMIFS(inv!$D$1:$D$1267,inv!$A$1:$A$1267,$B1553,inv!$T$1:$T$1267,$A1553,inv!$U$1:$U$1267,'DIAS DE INVENTARIO TAT'!H$1)</f>
        <v>0</v>
      </c>
      <c r="I1553">
        <f>+SUMIFS(inv!$D$1:$D$1267,inv!$A$1:$A$1267,$B1553,inv!$T$1:$T$1267,$A1553,inv!$U$1:$U$1267,'DIAS DE INVENTARIO TAT'!I$1)</f>
        <v>0</v>
      </c>
      <c r="J1553">
        <f>+SUMIFS(inv!$D$1:$D$1267,inv!$A$1:$A$1267,$B1553,inv!$T$1:$T$1267,$A1553,inv!$U$1:$U$1267,'DIAS DE INVENTARIO TAT'!J$1)</f>
        <v>0</v>
      </c>
      <c r="K1553">
        <f>+SUMIFS(inv!$D$1:$D$1267,inv!$A$1:$A$1267,$B1553,inv!$T$1:$T$1267,$A1553,inv!$U$1:$U$1267,'DIAS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+SUMIFS(inv!$D$1:$D$1267,inv!$A$1:$A$1267,$B1554,inv!$T$1:$T$1267,$A1554,inv!$U$1:$U$1267,'DIAS DE INVENTARIO TAT'!E$1)</f>
        <v>0</v>
      </c>
      <c r="F1554">
        <f>+SUMIFS(inv!$D$1:$D$1267,inv!$A$1:$A$1267,$B1554,inv!$T$1:$T$1267,$A1554,inv!$U$1:$U$1267,'DIAS DE INVENTARIO TAT'!F$1)</f>
        <v>0</v>
      </c>
      <c r="G1554">
        <f>+SUMIFS(inv!$D$1:$D$1267,inv!$A$1:$A$1267,$B1554,inv!$T$1:$T$1267,$A1554,inv!$U$1:$U$1267,'DIAS DE INVENTARIO TAT'!G$1)</f>
        <v>0</v>
      </c>
      <c r="H1554">
        <f>+SUMIFS(inv!$D$1:$D$1267,inv!$A$1:$A$1267,$B1554,inv!$T$1:$T$1267,$A1554,inv!$U$1:$U$1267,'DIAS DE INVENTARIO TAT'!H$1)</f>
        <v>0</v>
      </c>
      <c r="I1554">
        <f>+SUMIFS(inv!$D$1:$D$1267,inv!$A$1:$A$1267,$B1554,inv!$T$1:$T$1267,$A1554,inv!$U$1:$U$1267,'DIAS DE INVENTARIO TAT'!I$1)</f>
        <v>0</v>
      </c>
      <c r="J1554">
        <f>+SUMIFS(inv!$D$1:$D$1267,inv!$A$1:$A$1267,$B1554,inv!$T$1:$T$1267,$A1554,inv!$U$1:$U$1267,'DIAS DE INVENTARIO TAT'!J$1)</f>
        <v>0</v>
      </c>
      <c r="K1554">
        <f>+SUMIFS(inv!$D$1:$D$1267,inv!$A$1:$A$1267,$B1554,inv!$T$1:$T$1267,$A1554,inv!$U$1:$U$1267,'DIAS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+SUMIFS(inv!$D$1:$D$1267,inv!$A$1:$A$1267,$B1555,inv!$T$1:$T$1267,$A1555,inv!$U$1:$U$1267,'DIAS DE INVENTARIO TAT'!E$1)</f>
        <v>0</v>
      </c>
      <c r="F1555">
        <f>+SUMIFS(inv!$D$1:$D$1267,inv!$A$1:$A$1267,$B1555,inv!$T$1:$T$1267,$A1555,inv!$U$1:$U$1267,'DIAS DE INVENTARIO TAT'!F$1)</f>
        <v>0</v>
      </c>
      <c r="G1555">
        <f>+SUMIFS(inv!$D$1:$D$1267,inv!$A$1:$A$1267,$B1555,inv!$T$1:$T$1267,$A1555,inv!$U$1:$U$1267,'DIAS DE INVENTARIO TAT'!G$1)</f>
        <v>0</v>
      </c>
      <c r="H1555">
        <f>+SUMIFS(inv!$D$1:$D$1267,inv!$A$1:$A$1267,$B1555,inv!$T$1:$T$1267,$A1555,inv!$U$1:$U$1267,'DIAS DE INVENTARIO TAT'!H$1)</f>
        <v>0</v>
      </c>
      <c r="I1555">
        <f>+SUMIFS(inv!$D$1:$D$1267,inv!$A$1:$A$1267,$B1555,inv!$T$1:$T$1267,$A1555,inv!$U$1:$U$1267,'DIAS DE INVENTARIO TAT'!I$1)</f>
        <v>0</v>
      </c>
      <c r="J1555">
        <f>+SUMIFS(inv!$D$1:$D$1267,inv!$A$1:$A$1267,$B1555,inv!$T$1:$T$1267,$A1555,inv!$U$1:$U$1267,'DIAS DE INVENTARIO TAT'!J$1)</f>
        <v>0</v>
      </c>
      <c r="K1555">
        <f>+SUMIFS(inv!$D$1:$D$1267,inv!$A$1:$A$1267,$B1555,inv!$T$1:$T$1267,$A1555,inv!$U$1:$U$1267,'DIAS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+SUMIFS(inv!$D$1:$D$1267,inv!$A$1:$A$1267,$B1556,inv!$T$1:$T$1267,$A1556,inv!$U$1:$U$1267,'DIAS DE INVENTARIO TAT'!E$1)</f>
        <v>0</v>
      </c>
      <c r="F1556">
        <f>+SUMIFS(inv!$D$1:$D$1267,inv!$A$1:$A$1267,$B1556,inv!$T$1:$T$1267,$A1556,inv!$U$1:$U$1267,'DIAS DE INVENTARIO TAT'!F$1)</f>
        <v>0</v>
      </c>
      <c r="G1556">
        <f>+SUMIFS(inv!$D$1:$D$1267,inv!$A$1:$A$1267,$B1556,inv!$T$1:$T$1267,$A1556,inv!$U$1:$U$1267,'DIAS DE INVENTARIO TAT'!G$1)</f>
        <v>0</v>
      </c>
      <c r="H1556">
        <f>+SUMIFS(inv!$D$1:$D$1267,inv!$A$1:$A$1267,$B1556,inv!$T$1:$T$1267,$A1556,inv!$U$1:$U$1267,'DIAS DE INVENTARIO TAT'!H$1)</f>
        <v>0</v>
      </c>
      <c r="I1556">
        <f>+SUMIFS(inv!$D$1:$D$1267,inv!$A$1:$A$1267,$B1556,inv!$T$1:$T$1267,$A1556,inv!$U$1:$U$1267,'DIAS DE INVENTARIO TAT'!I$1)</f>
        <v>0</v>
      </c>
      <c r="J1556">
        <f>+SUMIFS(inv!$D$1:$D$1267,inv!$A$1:$A$1267,$B1556,inv!$T$1:$T$1267,$A1556,inv!$U$1:$U$1267,'DIAS DE INVENTARIO TAT'!J$1)</f>
        <v>0</v>
      </c>
      <c r="K1556">
        <f>+SUMIFS(inv!$D$1:$D$1267,inv!$A$1:$A$1267,$B1556,inv!$T$1:$T$1267,$A1556,inv!$U$1:$U$1267,'DIAS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+SUMIFS(inv!$D$1:$D$1267,inv!$A$1:$A$1267,$B1557,inv!$T$1:$T$1267,$A1557,inv!$U$1:$U$1267,'DIAS DE INVENTARIO TAT'!E$1)</f>
        <v>0</v>
      </c>
      <c r="F1557">
        <f>+SUMIFS(inv!$D$1:$D$1267,inv!$A$1:$A$1267,$B1557,inv!$T$1:$T$1267,$A1557,inv!$U$1:$U$1267,'DIAS DE INVENTARIO TAT'!F$1)</f>
        <v>0</v>
      </c>
      <c r="G1557">
        <f>+SUMIFS(inv!$D$1:$D$1267,inv!$A$1:$A$1267,$B1557,inv!$T$1:$T$1267,$A1557,inv!$U$1:$U$1267,'DIAS DE INVENTARIO TAT'!G$1)</f>
        <v>0</v>
      </c>
      <c r="H1557">
        <f>+SUMIFS(inv!$D$1:$D$1267,inv!$A$1:$A$1267,$B1557,inv!$T$1:$T$1267,$A1557,inv!$U$1:$U$1267,'DIAS DE INVENTARIO TAT'!H$1)</f>
        <v>0</v>
      </c>
      <c r="I1557">
        <f>+SUMIFS(inv!$D$1:$D$1267,inv!$A$1:$A$1267,$B1557,inv!$T$1:$T$1267,$A1557,inv!$U$1:$U$1267,'DIAS DE INVENTARIO TAT'!I$1)</f>
        <v>0</v>
      </c>
      <c r="J1557">
        <f>+SUMIFS(inv!$D$1:$D$1267,inv!$A$1:$A$1267,$B1557,inv!$T$1:$T$1267,$A1557,inv!$U$1:$U$1267,'DIAS DE INVENTARIO TAT'!J$1)</f>
        <v>0</v>
      </c>
      <c r="K1557">
        <f>+SUMIFS(inv!$D$1:$D$1267,inv!$A$1:$A$1267,$B1557,inv!$T$1:$T$1267,$A1557,inv!$U$1:$U$1267,'DIAS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+SUMIFS(inv!$D$1:$D$1267,inv!$A$1:$A$1267,$B1558,inv!$T$1:$T$1267,$A1558,inv!$U$1:$U$1267,'DIAS DE INVENTARIO TAT'!E$1)</f>
        <v>0</v>
      </c>
      <c r="F1558">
        <f>+SUMIFS(inv!$D$1:$D$1267,inv!$A$1:$A$1267,$B1558,inv!$T$1:$T$1267,$A1558,inv!$U$1:$U$1267,'DIAS DE INVENTARIO TAT'!F$1)</f>
        <v>0</v>
      </c>
      <c r="G1558">
        <f>+SUMIFS(inv!$D$1:$D$1267,inv!$A$1:$A$1267,$B1558,inv!$T$1:$T$1267,$A1558,inv!$U$1:$U$1267,'DIAS DE INVENTARIO TAT'!G$1)</f>
        <v>0</v>
      </c>
      <c r="H1558">
        <f>+SUMIFS(inv!$D$1:$D$1267,inv!$A$1:$A$1267,$B1558,inv!$T$1:$T$1267,$A1558,inv!$U$1:$U$1267,'DIAS DE INVENTARIO TAT'!H$1)</f>
        <v>0</v>
      </c>
      <c r="I1558">
        <f>+SUMIFS(inv!$D$1:$D$1267,inv!$A$1:$A$1267,$B1558,inv!$T$1:$T$1267,$A1558,inv!$U$1:$U$1267,'DIAS DE INVENTARIO TAT'!I$1)</f>
        <v>0</v>
      </c>
      <c r="J1558">
        <f>+SUMIFS(inv!$D$1:$D$1267,inv!$A$1:$A$1267,$B1558,inv!$T$1:$T$1267,$A1558,inv!$U$1:$U$1267,'DIAS DE INVENTARIO TAT'!J$1)</f>
        <v>0</v>
      </c>
      <c r="K1558">
        <f>+SUMIFS(inv!$D$1:$D$1267,inv!$A$1:$A$1267,$B1558,inv!$T$1:$T$1267,$A1558,inv!$U$1:$U$1267,'DIAS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+SUMIFS(inv!$D$1:$D$1267,inv!$A$1:$A$1267,$B1559,inv!$T$1:$T$1267,$A1559,inv!$U$1:$U$1267,'DIAS DE INVENTARIO TAT'!E$1)</f>
        <v>0</v>
      </c>
      <c r="F1559">
        <f>+SUMIFS(inv!$D$1:$D$1267,inv!$A$1:$A$1267,$B1559,inv!$T$1:$T$1267,$A1559,inv!$U$1:$U$1267,'DIAS DE INVENTARIO TAT'!F$1)</f>
        <v>0</v>
      </c>
      <c r="G1559">
        <f>+SUMIFS(inv!$D$1:$D$1267,inv!$A$1:$A$1267,$B1559,inv!$T$1:$T$1267,$A1559,inv!$U$1:$U$1267,'DIAS DE INVENTARIO TAT'!G$1)</f>
        <v>0</v>
      </c>
      <c r="H1559">
        <f>+SUMIFS(inv!$D$1:$D$1267,inv!$A$1:$A$1267,$B1559,inv!$T$1:$T$1267,$A1559,inv!$U$1:$U$1267,'DIAS DE INVENTARIO TAT'!H$1)</f>
        <v>0</v>
      </c>
      <c r="I1559">
        <f>+SUMIFS(inv!$D$1:$D$1267,inv!$A$1:$A$1267,$B1559,inv!$T$1:$T$1267,$A1559,inv!$U$1:$U$1267,'DIAS DE INVENTARIO TAT'!I$1)</f>
        <v>0</v>
      </c>
      <c r="J1559">
        <f>+SUMIFS(inv!$D$1:$D$1267,inv!$A$1:$A$1267,$B1559,inv!$T$1:$T$1267,$A1559,inv!$U$1:$U$1267,'DIAS DE INVENTARIO TAT'!J$1)</f>
        <v>0</v>
      </c>
      <c r="K1559">
        <f>+SUMIFS(inv!$D$1:$D$1267,inv!$A$1:$A$1267,$B1559,inv!$T$1:$T$1267,$A1559,inv!$U$1:$U$1267,'DIAS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+SUMIFS(inv!$D$1:$D$1267,inv!$A$1:$A$1267,$B1560,inv!$T$1:$T$1267,$A1560,inv!$U$1:$U$1267,'DIAS DE INVENTARIO TAT'!E$1)</f>
        <v>0</v>
      </c>
      <c r="F1560">
        <f>+SUMIFS(inv!$D$1:$D$1267,inv!$A$1:$A$1267,$B1560,inv!$T$1:$T$1267,$A1560,inv!$U$1:$U$1267,'DIAS DE INVENTARIO TAT'!F$1)</f>
        <v>0</v>
      </c>
      <c r="G1560">
        <f>+SUMIFS(inv!$D$1:$D$1267,inv!$A$1:$A$1267,$B1560,inv!$T$1:$T$1267,$A1560,inv!$U$1:$U$1267,'DIAS DE INVENTARIO TAT'!G$1)</f>
        <v>0</v>
      </c>
      <c r="H1560">
        <f>+SUMIFS(inv!$D$1:$D$1267,inv!$A$1:$A$1267,$B1560,inv!$T$1:$T$1267,$A1560,inv!$U$1:$U$1267,'DIAS DE INVENTARIO TAT'!H$1)</f>
        <v>0</v>
      </c>
      <c r="I1560">
        <f>+SUMIFS(inv!$D$1:$D$1267,inv!$A$1:$A$1267,$B1560,inv!$T$1:$T$1267,$A1560,inv!$U$1:$U$1267,'DIAS DE INVENTARIO TAT'!I$1)</f>
        <v>0</v>
      </c>
      <c r="J1560">
        <f>+SUMIFS(inv!$D$1:$D$1267,inv!$A$1:$A$1267,$B1560,inv!$T$1:$T$1267,$A1560,inv!$U$1:$U$1267,'DIAS DE INVENTARIO TAT'!J$1)</f>
        <v>0</v>
      </c>
      <c r="K1560">
        <f>+SUMIFS(inv!$D$1:$D$1267,inv!$A$1:$A$1267,$B1560,inv!$T$1:$T$1267,$A1560,inv!$U$1:$U$1267,'DIAS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+SUMIFS(inv!$D$1:$D$1267,inv!$A$1:$A$1267,$B1561,inv!$T$1:$T$1267,$A1561,inv!$U$1:$U$1267,'DIAS DE INVENTARIO TAT'!E$1)</f>
        <v>0</v>
      </c>
      <c r="F1561">
        <f>+SUMIFS(inv!$D$1:$D$1267,inv!$A$1:$A$1267,$B1561,inv!$T$1:$T$1267,$A1561,inv!$U$1:$U$1267,'DIAS DE INVENTARIO TAT'!F$1)</f>
        <v>0</v>
      </c>
      <c r="G1561">
        <f>+SUMIFS(inv!$D$1:$D$1267,inv!$A$1:$A$1267,$B1561,inv!$T$1:$T$1267,$A1561,inv!$U$1:$U$1267,'DIAS DE INVENTARIO TAT'!G$1)</f>
        <v>0</v>
      </c>
      <c r="H1561">
        <f>+SUMIFS(inv!$D$1:$D$1267,inv!$A$1:$A$1267,$B1561,inv!$T$1:$T$1267,$A1561,inv!$U$1:$U$1267,'DIAS DE INVENTARIO TAT'!H$1)</f>
        <v>0</v>
      </c>
      <c r="I1561">
        <f>+SUMIFS(inv!$D$1:$D$1267,inv!$A$1:$A$1267,$B1561,inv!$T$1:$T$1267,$A1561,inv!$U$1:$U$1267,'DIAS DE INVENTARIO TAT'!I$1)</f>
        <v>0</v>
      </c>
      <c r="J1561">
        <f>+SUMIFS(inv!$D$1:$D$1267,inv!$A$1:$A$1267,$B1561,inv!$T$1:$T$1267,$A1561,inv!$U$1:$U$1267,'DIAS DE INVENTARIO TAT'!J$1)</f>
        <v>0</v>
      </c>
      <c r="K1561">
        <f>+SUMIFS(inv!$D$1:$D$1267,inv!$A$1:$A$1267,$B1561,inv!$T$1:$T$1267,$A1561,inv!$U$1:$U$1267,'DIAS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+SUMIFS(inv!$D$1:$D$1267,inv!$A$1:$A$1267,$B1562,inv!$T$1:$T$1267,$A1562,inv!$U$1:$U$1267,'DIAS DE INVENTARIO TAT'!E$1)</f>
        <v>0</v>
      </c>
      <c r="F1562">
        <f>+SUMIFS(inv!$D$1:$D$1267,inv!$A$1:$A$1267,$B1562,inv!$T$1:$T$1267,$A1562,inv!$U$1:$U$1267,'DIAS DE INVENTARIO TAT'!F$1)</f>
        <v>0</v>
      </c>
      <c r="G1562">
        <f>+SUMIFS(inv!$D$1:$D$1267,inv!$A$1:$A$1267,$B1562,inv!$T$1:$T$1267,$A1562,inv!$U$1:$U$1267,'DIAS DE INVENTARIO TAT'!G$1)</f>
        <v>0</v>
      </c>
      <c r="H1562">
        <f>+SUMIFS(inv!$D$1:$D$1267,inv!$A$1:$A$1267,$B1562,inv!$T$1:$T$1267,$A1562,inv!$U$1:$U$1267,'DIAS DE INVENTARIO TAT'!H$1)</f>
        <v>0</v>
      </c>
      <c r="I1562">
        <f>+SUMIFS(inv!$D$1:$D$1267,inv!$A$1:$A$1267,$B1562,inv!$T$1:$T$1267,$A1562,inv!$U$1:$U$1267,'DIAS DE INVENTARIO TAT'!I$1)</f>
        <v>0</v>
      </c>
      <c r="J1562">
        <f>+SUMIFS(inv!$D$1:$D$1267,inv!$A$1:$A$1267,$B1562,inv!$T$1:$T$1267,$A1562,inv!$U$1:$U$1267,'DIAS DE INVENTARIO TAT'!J$1)</f>
        <v>0</v>
      </c>
      <c r="K1562">
        <f>+SUMIFS(inv!$D$1:$D$1267,inv!$A$1:$A$1267,$B1562,inv!$T$1:$T$1267,$A1562,inv!$U$1:$U$1267,'DIAS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+SUMIFS(inv!$D$1:$D$1267,inv!$A$1:$A$1267,$B1563,inv!$T$1:$T$1267,$A1563,inv!$U$1:$U$1267,'DIAS DE INVENTARIO TAT'!E$1)</f>
        <v>0</v>
      </c>
      <c r="F1563">
        <f>+SUMIFS(inv!$D$1:$D$1267,inv!$A$1:$A$1267,$B1563,inv!$T$1:$T$1267,$A1563,inv!$U$1:$U$1267,'DIAS DE INVENTARIO TAT'!F$1)</f>
        <v>0</v>
      </c>
      <c r="G1563">
        <f>+SUMIFS(inv!$D$1:$D$1267,inv!$A$1:$A$1267,$B1563,inv!$T$1:$T$1267,$A1563,inv!$U$1:$U$1267,'DIAS DE INVENTARIO TAT'!G$1)</f>
        <v>0</v>
      </c>
      <c r="H1563">
        <f>+SUMIFS(inv!$D$1:$D$1267,inv!$A$1:$A$1267,$B1563,inv!$T$1:$T$1267,$A1563,inv!$U$1:$U$1267,'DIAS DE INVENTARIO TAT'!H$1)</f>
        <v>0</v>
      </c>
      <c r="I1563">
        <f>+SUMIFS(inv!$D$1:$D$1267,inv!$A$1:$A$1267,$B1563,inv!$T$1:$T$1267,$A1563,inv!$U$1:$U$1267,'DIAS DE INVENTARIO TAT'!I$1)</f>
        <v>0</v>
      </c>
      <c r="J1563">
        <f>+SUMIFS(inv!$D$1:$D$1267,inv!$A$1:$A$1267,$B1563,inv!$T$1:$T$1267,$A1563,inv!$U$1:$U$1267,'DIAS DE INVENTARIO TAT'!J$1)</f>
        <v>0</v>
      </c>
      <c r="K1563">
        <f>+SUMIFS(inv!$D$1:$D$1267,inv!$A$1:$A$1267,$B1563,inv!$T$1:$T$1267,$A1563,inv!$U$1:$U$1267,'DIAS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+SUMIFS(inv!$D$1:$D$1267,inv!$A$1:$A$1267,$B1564,inv!$T$1:$T$1267,$A1564,inv!$U$1:$U$1267,'DIAS DE INVENTARIO TAT'!E$1)</f>
        <v>0</v>
      </c>
      <c r="F1564">
        <f>+SUMIFS(inv!$D$1:$D$1267,inv!$A$1:$A$1267,$B1564,inv!$T$1:$T$1267,$A1564,inv!$U$1:$U$1267,'DIAS DE INVENTARIO TAT'!F$1)</f>
        <v>0</v>
      </c>
      <c r="G1564">
        <f>+SUMIFS(inv!$D$1:$D$1267,inv!$A$1:$A$1267,$B1564,inv!$T$1:$T$1267,$A1564,inv!$U$1:$U$1267,'DIAS DE INVENTARIO TAT'!G$1)</f>
        <v>0</v>
      </c>
      <c r="H1564">
        <f>+SUMIFS(inv!$D$1:$D$1267,inv!$A$1:$A$1267,$B1564,inv!$T$1:$T$1267,$A1564,inv!$U$1:$U$1267,'DIAS DE INVENTARIO TAT'!H$1)</f>
        <v>0</v>
      </c>
      <c r="I1564">
        <f>+SUMIFS(inv!$D$1:$D$1267,inv!$A$1:$A$1267,$B1564,inv!$T$1:$T$1267,$A1564,inv!$U$1:$U$1267,'DIAS DE INVENTARIO TAT'!I$1)</f>
        <v>0</v>
      </c>
      <c r="J1564">
        <f>+SUMIFS(inv!$D$1:$D$1267,inv!$A$1:$A$1267,$B1564,inv!$T$1:$T$1267,$A1564,inv!$U$1:$U$1267,'DIAS DE INVENTARIO TAT'!J$1)</f>
        <v>0</v>
      </c>
      <c r="K1564">
        <f>+SUMIFS(inv!$D$1:$D$1267,inv!$A$1:$A$1267,$B1564,inv!$T$1:$T$1267,$A1564,inv!$U$1:$U$1267,'DIAS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+SUMIFS(inv!$D$1:$D$1267,inv!$A$1:$A$1267,$B1565,inv!$T$1:$T$1267,$A1565,inv!$U$1:$U$1267,'DIAS DE INVENTARIO TAT'!E$1)</f>
        <v>0</v>
      </c>
      <c r="F1565">
        <f>+SUMIFS(inv!$D$1:$D$1267,inv!$A$1:$A$1267,$B1565,inv!$T$1:$T$1267,$A1565,inv!$U$1:$U$1267,'DIAS DE INVENTARIO TAT'!F$1)</f>
        <v>0</v>
      </c>
      <c r="G1565">
        <f>+SUMIFS(inv!$D$1:$D$1267,inv!$A$1:$A$1267,$B1565,inv!$T$1:$T$1267,$A1565,inv!$U$1:$U$1267,'DIAS DE INVENTARIO TAT'!G$1)</f>
        <v>0</v>
      </c>
      <c r="H1565">
        <f>+SUMIFS(inv!$D$1:$D$1267,inv!$A$1:$A$1267,$B1565,inv!$T$1:$T$1267,$A1565,inv!$U$1:$U$1267,'DIAS DE INVENTARIO TAT'!H$1)</f>
        <v>0</v>
      </c>
      <c r="I1565">
        <f>+SUMIFS(inv!$D$1:$D$1267,inv!$A$1:$A$1267,$B1565,inv!$T$1:$T$1267,$A1565,inv!$U$1:$U$1267,'DIAS DE INVENTARIO TAT'!I$1)</f>
        <v>0</v>
      </c>
      <c r="J1565">
        <f>+SUMIFS(inv!$D$1:$D$1267,inv!$A$1:$A$1267,$B1565,inv!$T$1:$T$1267,$A1565,inv!$U$1:$U$1267,'DIAS DE INVENTARIO TAT'!J$1)</f>
        <v>0</v>
      </c>
      <c r="K1565">
        <f>+SUMIFS(inv!$D$1:$D$1267,inv!$A$1:$A$1267,$B1565,inv!$T$1:$T$1267,$A1565,inv!$U$1:$U$1267,'DIAS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+SUMIFS(inv!$D$1:$D$1267,inv!$A$1:$A$1267,$B1566,inv!$T$1:$T$1267,$A1566,inv!$U$1:$U$1267,'DIAS DE INVENTARIO TAT'!E$1)</f>
        <v>0</v>
      </c>
      <c r="F1566">
        <f>+SUMIFS(inv!$D$1:$D$1267,inv!$A$1:$A$1267,$B1566,inv!$T$1:$T$1267,$A1566,inv!$U$1:$U$1267,'DIAS DE INVENTARIO TAT'!F$1)</f>
        <v>0</v>
      </c>
      <c r="G1566">
        <f>+SUMIFS(inv!$D$1:$D$1267,inv!$A$1:$A$1267,$B1566,inv!$T$1:$T$1267,$A1566,inv!$U$1:$U$1267,'DIAS DE INVENTARIO TAT'!G$1)</f>
        <v>0</v>
      </c>
      <c r="H1566">
        <f>+SUMIFS(inv!$D$1:$D$1267,inv!$A$1:$A$1267,$B1566,inv!$T$1:$T$1267,$A1566,inv!$U$1:$U$1267,'DIAS DE INVENTARIO TAT'!H$1)</f>
        <v>0</v>
      </c>
      <c r="I1566">
        <f>+SUMIFS(inv!$D$1:$D$1267,inv!$A$1:$A$1267,$B1566,inv!$T$1:$T$1267,$A1566,inv!$U$1:$U$1267,'DIAS DE INVENTARIO TAT'!I$1)</f>
        <v>0</v>
      </c>
      <c r="J1566">
        <f>+SUMIFS(inv!$D$1:$D$1267,inv!$A$1:$A$1267,$B1566,inv!$T$1:$T$1267,$A1566,inv!$U$1:$U$1267,'DIAS DE INVENTARIO TAT'!J$1)</f>
        <v>0</v>
      </c>
      <c r="K1566">
        <f>+SUMIFS(inv!$D$1:$D$1267,inv!$A$1:$A$1267,$B1566,inv!$T$1:$T$1267,$A1566,inv!$U$1:$U$1267,'DIAS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+SUMIFS(inv!$D$1:$D$1267,inv!$A$1:$A$1267,$B1567,inv!$T$1:$T$1267,$A1567,inv!$U$1:$U$1267,'DIAS DE INVENTARIO TAT'!E$1)</f>
        <v>0</v>
      </c>
      <c r="F1567">
        <f>+SUMIFS(inv!$D$1:$D$1267,inv!$A$1:$A$1267,$B1567,inv!$T$1:$T$1267,$A1567,inv!$U$1:$U$1267,'DIAS DE INVENTARIO TAT'!F$1)</f>
        <v>0</v>
      </c>
      <c r="G1567">
        <f>+SUMIFS(inv!$D$1:$D$1267,inv!$A$1:$A$1267,$B1567,inv!$T$1:$T$1267,$A1567,inv!$U$1:$U$1267,'DIAS DE INVENTARIO TAT'!G$1)</f>
        <v>0</v>
      </c>
      <c r="H1567">
        <f>+SUMIFS(inv!$D$1:$D$1267,inv!$A$1:$A$1267,$B1567,inv!$T$1:$T$1267,$A1567,inv!$U$1:$U$1267,'DIAS DE INVENTARIO TAT'!H$1)</f>
        <v>0</v>
      </c>
      <c r="I1567">
        <f>+SUMIFS(inv!$D$1:$D$1267,inv!$A$1:$A$1267,$B1567,inv!$T$1:$T$1267,$A1567,inv!$U$1:$U$1267,'DIAS DE INVENTARIO TAT'!I$1)</f>
        <v>0</v>
      </c>
      <c r="J1567">
        <f>+SUMIFS(inv!$D$1:$D$1267,inv!$A$1:$A$1267,$B1567,inv!$T$1:$T$1267,$A1567,inv!$U$1:$U$1267,'DIAS DE INVENTARIO TAT'!J$1)</f>
        <v>0</v>
      </c>
      <c r="K1567">
        <f>+SUMIFS(inv!$D$1:$D$1267,inv!$A$1:$A$1267,$B1567,inv!$T$1:$T$1267,$A1567,inv!$U$1:$U$1267,'DIAS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+SUMIFS(inv!$D$1:$D$1267,inv!$A$1:$A$1267,$B1568,inv!$T$1:$T$1267,$A1568,inv!$U$1:$U$1267,'DIAS DE INVENTARIO TAT'!E$1)</f>
        <v>0</v>
      </c>
      <c r="F1568">
        <f>+SUMIFS(inv!$D$1:$D$1267,inv!$A$1:$A$1267,$B1568,inv!$T$1:$T$1267,$A1568,inv!$U$1:$U$1267,'DIAS DE INVENTARIO TAT'!F$1)</f>
        <v>0</v>
      </c>
      <c r="G1568">
        <f>+SUMIFS(inv!$D$1:$D$1267,inv!$A$1:$A$1267,$B1568,inv!$T$1:$T$1267,$A1568,inv!$U$1:$U$1267,'DIAS DE INVENTARIO TAT'!G$1)</f>
        <v>0</v>
      </c>
      <c r="H1568">
        <f>+SUMIFS(inv!$D$1:$D$1267,inv!$A$1:$A$1267,$B1568,inv!$T$1:$T$1267,$A1568,inv!$U$1:$U$1267,'DIAS DE INVENTARIO TAT'!H$1)</f>
        <v>0</v>
      </c>
      <c r="I1568">
        <f>+SUMIFS(inv!$D$1:$D$1267,inv!$A$1:$A$1267,$B1568,inv!$T$1:$T$1267,$A1568,inv!$U$1:$U$1267,'DIAS DE INVENTARIO TAT'!I$1)</f>
        <v>0</v>
      </c>
      <c r="J1568">
        <f>+SUMIFS(inv!$D$1:$D$1267,inv!$A$1:$A$1267,$B1568,inv!$T$1:$T$1267,$A1568,inv!$U$1:$U$1267,'DIAS DE INVENTARIO TAT'!J$1)</f>
        <v>0</v>
      </c>
      <c r="K1568">
        <f>+SUMIFS(inv!$D$1:$D$1267,inv!$A$1:$A$1267,$B1568,inv!$T$1:$T$1267,$A1568,inv!$U$1:$U$1267,'DIAS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+SUMIFS(inv!$D$1:$D$1267,inv!$A$1:$A$1267,$B1569,inv!$T$1:$T$1267,$A1569,inv!$U$1:$U$1267,'DIAS DE INVENTARIO TAT'!E$1)</f>
        <v>0</v>
      </c>
      <c r="F1569">
        <f>+SUMIFS(inv!$D$1:$D$1267,inv!$A$1:$A$1267,$B1569,inv!$T$1:$T$1267,$A1569,inv!$U$1:$U$1267,'DIAS DE INVENTARIO TAT'!F$1)</f>
        <v>0</v>
      </c>
      <c r="G1569">
        <f>+SUMIFS(inv!$D$1:$D$1267,inv!$A$1:$A$1267,$B1569,inv!$T$1:$T$1267,$A1569,inv!$U$1:$U$1267,'DIAS DE INVENTARIO TAT'!G$1)</f>
        <v>0</v>
      </c>
      <c r="H1569">
        <f>+SUMIFS(inv!$D$1:$D$1267,inv!$A$1:$A$1267,$B1569,inv!$T$1:$T$1267,$A1569,inv!$U$1:$U$1267,'DIAS DE INVENTARIO TAT'!H$1)</f>
        <v>0</v>
      </c>
      <c r="I1569">
        <f>+SUMIFS(inv!$D$1:$D$1267,inv!$A$1:$A$1267,$B1569,inv!$T$1:$T$1267,$A1569,inv!$U$1:$U$1267,'DIAS DE INVENTARIO TAT'!I$1)</f>
        <v>0</v>
      </c>
      <c r="J1569">
        <f>+SUMIFS(inv!$D$1:$D$1267,inv!$A$1:$A$1267,$B1569,inv!$T$1:$T$1267,$A1569,inv!$U$1:$U$1267,'DIAS DE INVENTARIO TAT'!J$1)</f>
        <v>0</v>
      </c>
      <c r="K1569">
        <f>+SUMIFS(inv!$D$1:$D$1267,inv!$A$1:$A$1267,$B1569,inv!$T$1:$T$1267,$A1569,inv!$U$1:$U$1267,'DIAS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+SUMIFS(inv!$D$1:$D$1267,inv!$A$1:$A$1267,$B1570,inv!$T$1:$T$1267,$A1570,inv!$U$1:$U$1267,'DIAS DE INVENTARIO TAT'!E$1)</f>
        <v>0</v>
      </c>
      <c r="F1570">
        <f>+SUMIFS(inv!$D$1:$D$1267,inv!$A$1:$A$1267,$B1570,inv!$T$1:$T$1267,$A1570,inv!$U$1:$U$1267,'DIAS DE INVENTARIO TAT'!F$1)</f>
        <v>0</v>
      </c>
      <c r="G1570">
        <f>+SUMIFS(inv!$D$1:$D$1267,inv!$A$1:$A$1267,$B1570,inv!$T$1:$T$1267,$A1570,inv!$U$1:$U$1267,'DIAS DE INVENTARIO TAT'!G$1)</f>
        <v>0</v>
      </c>
      <c r="H1570">
        <f>+SUMIFS(inv!$D$1:$D$1267,inv!$A$1:$A$1267,$B1570,inv!$T$1:$T$1267,$A1570,inv!$U$1:$U$1267,'DIAS DE INVENTARIO TAT'!H$1)</f>
        <v>0</v>
      </c>
      <c r="I1570">
        <f>+SUMIFS(inv!$D$1:$D$1267,inv!$A$1:$A$1267,$B1570,inv!$T$1:$T$1267,$A1570,inv!$U$1:$U$1267,'DIAS DE INVENTARIO TAT'!I$1)</f>
        <v>0</v>
      </c>
      <c r="J1570">
        <f>+SUMIFS(inv!$D$1:$D$1267,inv!$A$1:$A$1267,$B1570,inv!$T$1:$T$1267,$A1570,inv!$U$1:$U$1267,'DIAS DE INVENTARIO TAT'!J$1)</f>
        <v>0</v>
      </c>
      <c r="K1570">
        <f>+SUMIFS(inv!$D$1:$D$1267,inv!$A$1:$A$1267,$B1570,inv!$T$1:$T$1267,$A1570,inv!$U$1:$U$1267,'DIAS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+SUMIFS(inv!$D$1:$D$1267,inv!$A$1:$A$1267,$B1571,inv!$T$1:$T$1267,$A1571,inv!$U$1:$U$1267,'DIAS DE INVENTARIO TAT'!E$1)</f>
        <v>0</v>
      </c>
      <c r="F1571">
        <f>+SUMIFS(inv!$D$1:$D$1267,inv!$A$1:$A$1267,$B1571,inv!$T$1:$T$1267,$A1571,inv!$U$1:$U$1267,'DIAS DE INVENTARIO TAT'!F$1)</f>
        <v>0</v>
      </c>
      <c r="G1571">
        <f>+SUMIFS(inv!$D$1:$D$1267,inv!$A$1:$A$1267,$B1571,inv!$T$1:$T$1267,$A1571,inv!$U$1:$U$1267,'DIAS DE INVENTARIO TAT'!G$1)</f>
        <v>0</v>
      </c>
      <c r="H1571">
        <f>+SUMIFS(inv!$D$1:$D$1267,inv!$A$1:$A$1267,$B1571,inv!$T$1:$T$1267,$A1571,inv!$U$1:$U$1267,'DIAS DE INVENTARIO TAT'!H$1)</f>
        <v>0</v>
      </c>
      <c r="I1571">
        <f>+SUMIFS(inv!$D$1:$D$1267,inv!$A$1:$A$1267,$B1571,inv!$T$1:$T$1267,$A1571,inv!$U$1:$U$1267,'DIAS DE INVENTARIO TAT'!I$1)</f>
        <v>0</v>
      </c>
      <c r="J1571">
        <f>+SUMIFS(inv!$D$1:$D$1267,inv!$A$1:$A$1267,$B1571,inv!$T$1:$T$1267,$A1571,inv!$U$1:$U$1267,'DIAS DE INVENTARIO TAT'!J$1)</f>
        <v>0</v>
      </c>
      <c r="K1571">
        <f>+SUMIFS(inv!$D$1:$D$1267,inv!$A$1:$A$1267,$B1571,inv!$T$1:$T$1267,$A1571,inv!$U$1:$U$1267,'DIAS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+SUMIFS(inv!$D$1:$D$1267,inv!$A$1:$A$1267,$B1572,inv!$T$1:$T$1267,$A1572,inv!$U$1:$U$1267,'DIAS DE INVENTARIO TAT'!E$1)</f>
        <v>0</v>
      </c>
      <c r="F1572">
        <f>+SUMIFS(inv!$D$1:$D$1267,inv!$A$1:$A$1267,$B1572,inv!$T$1:$T$1267,$A1572,inv!$U$1:$U$1267,'DIAS DE INVENTARIO TAT'!F$1)</f>
        <v>0</v>
      </c>
      <c r="G1572">
        <f>+SUMIFS(inv!$D$1:$D$1267,inv!$A$1:$A$1267,$B1572,inv!$T$1:$T$1267,$A1572,inv!$U$1:$U$1267,'DIAS DE INVENTARIO TAT'!G$1)</f>
        <v>0</v>
      </c>
      <c r="H1572">
        <f>+SUMIFS(inv!$D$1:$D$1267,inv!$A$1:$A$1267,$B1572,inv!$T$1:$T$1267,$A1572,inv!$U$1:$U$1267,'DIAS DE INVENTARIO TAT'!H$1)</f>
        <v>0</v>
      </c>
      <c r="I1572">
        <f>+SUMIFS(inv!$D$1:$D$1267,inv!$A$1:$A$1267,$B1572,inv!$T$1:$T$1267,$A1572,inv!$U$1:$U$1267,'DIAS DE INVENTARIO TAT'!I$1)</f>
        <v>0</v>
      </c>
      <c r="J1572">
        <f>+SUMIFS(inv!$D$1:$D$1267,inv!$A$1:$A$1267,$B1572,inv!$T$1:$T$1267,$A1572,inv!$U$1:$U$1267,'DIAS DE INVENTARIO TAT'!J$1)</f>
        <v>0</v>
      </c>
      <c r="K1572">
        <f>+SUMIFS(inv!$D$1:$D$1267,inv!$A$1:$A$1267,$B1572,inv!$T$1:$T$1267,$A1572,inv!$U$1:$U$1267,'DIAS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+SUMIFS(inv!$D$1:$D$1267,inv!$A$1:$A$1267,$B1573,inv!$T$1:$T$1267,$A1573,inv!$U$1:$U$1267,'DIAS DE INVENTARIO TAT'!E$1)</f>
        <v>0</v>
      </c>
      <c r="F1573">
        <f>+SUMIFS(inv!$D$1:$D$1267,inv!$A$1:$A$1267,$B1573,inv!$T$1:$T$1267,$A1573,inv!$U$1:$U$1267,'DIAS DE INVENTARIO TAT'!F$1)</f>
        <v>0</v>
      </c>
      <c r="G1573">
        <f>+SUMIFS(inv!$D$1:$D$1267,inv!$A$1:$A$1267,$B1573,inv!$T$1:$T$1267,$A1573,inv!$U$1:$U$1267,'DIAS DE INVENTARIO TAT'!G$1)</f>
        <v>0</v>
      </c>
      <c r="H1573">
        <f>+SUMIFS(inv!$D$1:$D$1267,inv!$A$1:$A$1267,$B1573,inv!$T$1:$T$1267,$A1573,inv!$U$1:$U$1267,'DIAS DE INVENTARIO TAT'!H$1)</f>
        <v>0</v>
      </c>
      <c r="I1573">
        <f>+SUMIFS(inv!$D$1:$D$1267,inv!$A$1:$A$1267,$B1573,inv!$T$1:$T$1267,$A1573,inv!$U$1:$U$1267,'DIAS DE INVENTARIO TAT'!I$1)</f>
        <v>0</v>
      </c>
      <c r="J1573">
        <f>+SUMIFS(inv!$D$1:$D$1267,inv!$A$1:$A$1267,$B1573,inv!$T$1:$T$1267,$A1573,inv!$U$1:$U$1267,'DIAS DE INVENTARIO TAT'!J$1)</f>
        <v>0</v>
      </c>
      <c r="K1573">
        <f>+SUMIFS(inv!$D$1:$D$1267,inv!$A$1:$A$1267,$B1573,inv!$T$1:$T$1267,$A1573,inv!$U$1:$U$1267,'DIAS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+SUMIFS(inv!$D$1:$D$1267,inv!$A$1:$A$1267,$B1574,inv!$T$1:$T$1267,$A1574,inv!$U$1:$U$1267,'DIAS DE INVENTARIO TAT'!E$1)</f>
        <v>0</v>
      </c>
      <c r="F1574">
        <f>+SUMIFS(inv!$D$1:$D$1267,inv!$A$1:$A$1267,$B1574,inv!$T$1:$T$1267,$A1574,inv!$U$1:$U$1267,'DIAS DE INVENTARIO TAT'!F$1)</f>
        <v>0</v>
      </c>
      <c r="G1574">
        <f>+SUMIFS(inv!$D$1:$D$1267,inv!$A$1:$A$1267,$B1574,inv!$T$1:$T$1267,$A1574,inv!$U$1:$U$1267,'DIAS DE INVENTARIO TAT'!G$1)</f>
        <v>0</v>
      </c>
      <c r="H1574">
        <f>+SUMIFS(inv!$D$1:$D$1267,inv!$A$1:$A$1267,$B1574,inv!$T$1:$T$1267,$A1574,inv!$U$1:$U$1267,'DIAS DE INVENTARIO TAT'!H$1)</f>
        <v>0</v>
      </c>
      <c r="I1574">
        <f>+SUMIFS(inv!$D$1:$D$1267,inv!$A$1:$A$1267,$B1574,inv!$T$1:$T$1267,$A1574,inv!$U$1:$U$1267,'DIAS DE INVENTARIO TAT'!I$1)</f>
        <v>0</v>
      </c>
      <c r="J1574">
        <f>+SUMIFS(inv!$D$1:$D$1267,inv!$A$1:$A$1267,$B1574,inv!$T$1:$T$1267,$A1574,inv!$U$1:$U$1267,'DIAS DE INVENTARIO TAT'!J$1)</f>
        <v>0</v>
      </c>
      <c r="K1574">
        <f>+SUMIFS(inv!$D$1:$D$1267,inv!$A$1:$A$1267,$B1574,inv!$T$1:$T$1267,$A1574,inv!$U$1:$U$1267,'DIAS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+SUMIFS(inv!$D$1:$D$1267,inv!$A$1:$A$1267,$B1575,inv!$T$1:$T$1267,$A1575,inv!$U$1:$U$1267,'DIAS DE INVENTARIO TAT'!E$1)</f>
        <v>0</v>
      </c>
      <c r="F1575">
        <f>+SUMIFS(inv!$D$1:$D$1267,inv!$A$1:$A$1267,$B1575,inv!$T$1:$T$1267,$A1575,inv!$U$1:$U$1267,'DIAS DE INVENTARIO TAT'!F$1)</f>
        <v>0</v>
      </c>
      <c r="G1575">
        <f>+SUMIFS(inv!$D$1:$D$1267,inv!$A$1:$A$1267,$B1575,inv!$T$1:$T$1267,$A1575,inv!$U$1:$U$1267,'DIAS DE INVENTARIO TAT'!G$1)</f>
        <v>0</v>
      </c>
      <c r="H1575">
        <f>+SUMIFS(inv!$D$1:$D$1267,inv!$A$1:$A$1267,$B1575,inv!$T$1:$T$1267,$A1575,inv!$U$1:$U$1267,'DIAS DE INVENTARIO TAT'!H$1)</f>
        <v>0</v>
      </c>
      <c r="I1575">
        <f>+SUMIFS(inv!$D$1:$D$1267,inv!$A$1:$A$1267,$B1575,inv!$T$1:$T$1267,$A1575,inv!$U$1:$U$1267,'DIAS DE INVENTARIO TAT'!I$1)</f>
        <v>0</v>
      </c>
      <c r="J1575">
        <f>+SUMIFS(inv!$D$1:$D$1267,inv!$A$1:$A$1267,$B1575,inv!$T$1:$T$1267,$A1575,inv!$U$1:$U$1267,'DIAS DE INVENTARIO TAT'!J$1)</f>
        <v>0</v>
      </c>
      <c r="K1575">
        <f>+SUMIFS(inv!$D$1:$D$1267,inv!$A$1:$A$1267,$B1575,inv!$T$1:$T$1267,$A1575,inv!$U$1:$U$1267,'DIAS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+SUMIFS(inv!$D$1:$D$1267,inv!$A$1:$A$1267,$B1576,inv!$T$1:$T$1267,$A1576,inv!$U$1:$U$1267,'DIAS DE INVENTARIO TAT'!E$1)</f>
        <v>0</v>
      </c>
      <c r="F1576">
        <f>+SUMIFS(inv!$D$1:$D$1267,inv!$A$1:$A$1267,$B1576,inv!$T$1:$T$1267,$A1576,inv!$U$1:$U$1267,'DIAS DE INVENTARIO TAT'!F$1)</f>
        <v>0</v>
      </c>
      <c r="G1576">
        <f>+SUMIFS(inv!$D$1:$D$1267,inv!$A$1:$A$1267,$B1576,inv!$T$1:$T$1267,$A1576,inv!$U$1:$U$1267,'DIAS DE INVENTARIO TAT'!G$1)</f>
        <v>0</v>
      </c>
      <c r="H1576">
        <f>+SUMIFS(inv!$D$1:$D$1267,inv!$A$1:$A$1267,$B1576,inv!$T$1:$T$1267,$A1576,inv!$U$1:$U$1267,'DIAS DE INVENTARIO TAT'!H$1)</f>
        <v>0</v>
      </c>
      <c r="I1576">
        <f>+SUMIFS(inv!$D$1:$D$1267,inv!$A$1:$A$1267,$B1576,inv!$T$1:$T$1267,$A1576,inv!$U$1:$U$1267,'DIAS DE INVENTARIO TAT'!I$1)</f>
        <v>0</v>
      </c>
      <c r="J1576">
        <f>+SUMIFS(inv!$D$1:$D$1267,inv!$A$1:$A$1267,$B1576,inv!$T$1:$T$1267,$A1576,inv!$U$1:$U$1267,'DIAS DE INVENTARIO TAT'!J$1)</f>
        <v>0</v>
      </c>
      <c r="K1576">
        <f>+SUMIFS(inv!$D$1:$D$1267,inv!$A$1:$A$1267,$B1576,inv!$T$1:$T$1267,$A1576,inv!$U$1:$U$1267,'DIAS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+SUMIFS(inv!$D$1:$D$1267,inv!$A$1:$A$1267,$B1577,inv!$T$1:$T$1267,$A1577,inv!$U$1:$U$1267,'DIAS DE INVENTARIO TAT'!E$1)</f>
        <v>0</v>
      </c>
      <c r="F1577">
        <f>+SUMIFS(inv!$D$1:$D$1267,inv!$A$1:$A$1267,$B1577,inv!$T$1:$T$1267,$A1577,inv!$U$1:$U$1267,'DIAS DE INVENTARIO TAT'!F$1)</f>
        <v>0</v>
      </c>
      <c r="G1577">
        <f>+SUMIFS(inv!$D$1:$D$1267,inv!$A$1:$A$1267,$B1577,inv!$T$1:$T$1267,$A1577,inv!$U$1:$U$1267,'DIAS DE INVENTARIO TAT'!G$1)</f>
        <v>0</v>
      </c>
      <c r="H1577">
        <f>+SUMIFS(inv!$D$1:$D$1267,inv!$A$1:$A$1267,$B1577,inv!$T$1:$T$1267,$A1577,inv!$U$1:$U$1267,'DIAS DE INVENTARIO TAT'!H$1)</f>
        <v>0</v>
      </c>
      <c r="I1577">
        <f>+SUMIFS(inv!$D$1:$D$1267,inv!$A$1:$A$1267,$B1577,inv!$T$1:$T$1267,$A1577,inv!$U$1:$U$1267,'DIAS DE INVENTARIO TAT'!I$1)</f>
        <v>0</v>
      </c>
      <c r="J1577">
        <f>+SUMIFS(inv!$D$1:$D$1267,inv!$A$1:$A$1267,$B1577,inv!$T$1:$T$1267,$A1577,inv!$U$1:$U$1267,'DIAS DE INVENTARIO TAT'!J$1)</f>
        <v>0</v>
      </c>
      <c r="K1577">
        <f>+SUMIFS(inv!$D$1:$D$1267,inv!$A$1:$A$1267,$B1577,inv!$T$1:$T$1267,$A1577,inv!$U$1:$U$1267,'DIAS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+SUMIFS(inv!$D$1:$D$1267,inv!$A$1:$A$1267,$B1578,inv!$T$1:$T$1267,$A1578,inv!$U$1:$U$1267,'DIAS DE INVENTARIO TAT'!E$1)</f>
        <v>0</v>
      </c>
      <c r="F1578">
        <f>+SUMIFS(inv!$D$1:$D$1267,inv!$A$1:$A$1267,$B1578,inv!$T$1:$T$1267,$A1578,inv!$U$1:$U$1267,'DIAS DE INVENTARIO TAT'!F$1)</f>
        <v>0</v>
      </c>
      <c r="G1578">
        <f>+SUMIFS(inv!$D$1:$D$1267,inv!$A$1:$A$1267,$B1578,inv!$T$1:$T$1267,$A1578,inv!$U$1:$U$1267,'DIAS DE INVENTARIO TAT'!G$1)</f>
        <v>0</v>
      </c>
      <c r="H1578">
        <f>+SUMIFS(inv!$D$1:$D$1267,inv!$A$1:$A$1267,$B1578,inv!$T$1:$T$1267,$A1578,inv!$U$1:$U$1267,'DIAS DE INVENTARIO TAT'!H$1)</f>
        <v>0</v>
      </c>
      <c r="I1578">
        <f>+SUMIFS(inv!$D$1:$D$1267,inv!$A$1:$A$1267,$B1578,inv!$T$1:$T$1267,$A1578,inv!$U$1:$U$1267,'DIAS DE INVENTARIO TAT'!I$1)</f>
        <v>0</v>
      </c>
      <c r="J1578">
        <f>+SUMIFS(inv!$D$1:$D$1267,inv!$A$1:$A$1267,$B1578,inv!$T$1:$T$1267,$A1578,inv!$U$1:$U$1267,'DIAS DE INVENTARIO TAT'!J$1)</f>
        <v>0</v>
      </c>
      <c r="K1578">
        <f>+SUMIFS(inv!$D$1:$D$1267,inv!$A$1:$A$1267,$B1578,inv!$T$1:$T$1267,$A1578,inv!$U$1:$U$1267,'DIAS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+SUMIFS(inv!$D$1:$D$1267,inv!$A$1:$A$1267,$B1579,inv!$T$1:$T$1267,$A1579,inv!$U$1:$U$1267,'DIAS DE INVENTARIO TAT'!E$1)</f>
        <v>0</v>
      </c>
      <c r="F1579">
        <f>+SUMIFS(inv!$D$1:$D$1267,inv!$A$1:$A$1267,$B1579,inv!$T$1:$T$1267,$A1579,inv!$U$1:$U$1267,'DIAS DE INVENTARIO TAT'!F$1)</f>
        <v>0</v>
      </c>
      <c r="G1579">
        <f>+SUMIFS(inv!$D$1:$D$1267,inv!$A$1:$A$1267,$B1579,inv!$T$1:$T$1267,$A1579,inv!$U$1:$U$1267,'DIAS DE INVENTARIO TAT'!G$1)</f>
        <v>0</v>
      </c>
      <c r="H1579">
        <f>+SUMIFS(inv!$D$1:$D$1267,inv!$A$1:$A$1267,$B1579,inv!$T$1:$T$1267,$A1579,inv!$U$1:$U$1267,'DIAS DE INVENTARIO TAT'!H$1)</f>
        <v>0</v>
      </c>
      <c r="I1579">
        <f>+SUMIFS(inv!$D$1:$D$1267,inv!$A$1:$A$1267,$B1579,inv!$T$1:$T$1267,$A1579,inv!$U$1:$U$1267,'DIAS DE INVENTARIO TAT'!I$1)</f>
        <v>0</v>
      </c>
      <c r="J1579">
        <f>+SUMIFS(inv!$D$1:$D$1267,inv!$A$1:$A$1267,$B1579,inv!$T$1:$T$1267,$A1579,inv!$U$1:$U$1267,'DIAS DE INVENTARIO TAT'!J$1)</f>
        <v>0</v>
      </c>
      <c r="K1579">
        <f>+SUMIFS(inv!$D$1:$D$1267,inv!$A$1:$A$1267,$B1579,inv!$T$1:$T$1267,$A1579,inv!$U$1:$U$1267,'DIAS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+SUMIFS(inv!$D$1:$D$1267,inv!$A$1:$A$1267,$B1580,inv!$T$1:$T$1267,$A1580,inv!$U$1:$U$1267,'DIAS DE INVENTARIO TAT'!E$1)</f>
        <v>0</v>
      </c>
      <c r="F1580">
        <f>+SUMIFS(inv!$D$1:$D$1267,inv!$A$1:$A$1267,$B1580,inv!$T$1:$T$1267,$A1580,inv!$U$1:$U$1267,'DIAS DE INVENTARIO TAT'!F$1)</f>
        <v>0</v>
      </c>
      <c r="G1580">
        <f>+SUMIFS(inv!$D$1:$D$1267,inv!$A$1:$A$1267,$B1580,inv!$T$1:$T$1267,$A1580,inv!$U$1:$U$1267,'DIAS DE INVENTARIO TAT'!G$1)</f>
        <v>0</v>
      </c>
      <c r="H1580">
        <f>+SUMIFS(inv!$D$1:$D$1267,inv!$A$1:$A$1267,$B1580,inv!$T$1:$T$1267,$A1580,inv!$U$1:$U$1267,'DIAS DE INVENTARIO TAT'!H$1)</f>
        <v>0</v>
      </c>
      <c r="I1580">
        <f>+SUMIFS(inv!$D$1:$D$1267,inv!$A$1:$A$1267,$B1580,inv!$T$1:$T$1267,$A1580,inv!$U$1:$U$1267,'DIAS DE INVENTARIO TAT'!I$1)</f>
        <v>0</v>
      </c>
      <c r="J1580">
        <f>+SUMIFS(inv!$D$1:$D$1267,inv!$A$1:$A$1267,$B1580,inv!$T$1:$T$1267,$A1580,inv!$U$1:$U$1267,'DIAS DE INVENTARIO TAT'!J$1)</f>
        <v>0</v>
      </c>
      <c r="K1580">
        <f>+SUMIFS(inv!$D$1:$D$1267,inv!$A$1:$A$1267,$B1580,inv!$T$1:$T$1267,$A1580,inv!$U$1:$U$1267,'DIAS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+SUMIFS(inv!$D$1:$D$1267,inv!$A$1:$A$1267,$B1581,inv!$T$1:$T$1267,$A1581,inv!$U$1:$U$1267,'DIAS DE INVENTARIO TAT'!E$1)</f>
        <v>0</v>
      </c>
      <c r="F1581">
        <f>+SUMIFS(inv!$D$1:$D$1267,inv!$A$1:$A$1267,$B1581,inv!$T$1:$T$1267,$A1581,inv!$U$1:$U$1267,'DIAS DE INVENTARIO TAT'!F$1)</f>
        <v>0</v>
      </c>
      <c r="G1581">
        <f>+SUMIFS(inv!$D$1:$D$1267,inv!$A$1:$A$1267,$B1581,inv!$T$1:$T$1267,$A1581,inv!$U$1:$U$1267,'DIAS DE INVENTARIO TAT'!G$1)</f>
        <v>0</v>
      </c>
      <c r="H1581">
        <f>+SUMIFS(inv!$D$1:$D$1267,inv!$A$1:$A$1267,$B1581,inv!$T$1:$T$1267,$A1581,inv!$U$1:$U$1267,'DIAS DE INVENTARIO TAT'!H$1)</f>
        <v>0</v>
      </c>
      <c r="I1581">
        <f>+SUMIFS(inv!$D$1:$D$1267,inv!$A$1:$A$1267,$B1581,inv!$T$1:$T$1267,$A1581,inv!$U$1:$U$1267,'DIAS DE INVENTARIO TAT'!I$1)</f>
        <v>0</v>
      </c>
      <c r="J1581">
        <f>+SUMIFS(inv!$D$1:$D$1267,inv!$A$1:$A$1267,$B1581,inv!$T$1:$T$1267,$A1581,inv!$U$1:$U$1267,'DIAS DE INVENTARIO TAT'!J$1)</f>
        <v>0</v>
      </c>
      <c r="K1581">
        <f>+SUMIFS(inv!$D$1:$D$1267,inv!$A$1:$A$1267,$B1581,inv!$T$1:$T$1267,$A1581,inv!$U$1:$U$1267,'DIAS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+SUMIFS(inv!$D$1:$D$1267,inv!$A$1:$A$1267,$B1582,inv!$T$1:$T$1267,$A1582,inv!$U$1:$U$1267,'DIAS DE INVENTARIO TAT'!E$1)</f>
        <v>0</v>
      </c>
      <c r="F1582">
        <f>+SUMIFS(inv!$D$1:$D$1267,inv!$A$1:$A$1267,$B1582,inv!$T$1:$T$1267,$A1582,inv!$U$1:$U$1267,'DIAS DE INVENTARIO TAT'!F$1)</f>
        <v>0</v>
      </c>
      <c r="G1582">
        <f>+SUMIFS(inv!$D$1:$D$1267,inv!$A$1:$A$1267,$B1582,inv!$T$1:$T$1267,$A1582,inv!$U$1:$U$1267,'DIAS DE INVENTARIO TAT'!G$1)</f>
        <v>0</v>
      </c>
      <c r="H1582">
        <f>+SUMIFS(inv!$D$1:$D$1267,inv!$A$1:$A$1267,$B1582,inv!$T$1:$T$1267,$A1582,inv!$U$1:$U$1267,'DIAS DE INVENTARIO TAT'!H$1)</f>
        <v>0</v>
      </c>
      <c r="I1582">
        <f>+SUMIFS(inv!$D$1:$D$1267,inv!$A$1:$A$1267,$B1582,inv!$T$1:$T$1267,$A1582,inv!$U$1:$U$1267,'DIAS DE INVENTARIO TAT'!I$1)</f>
        <v>0</v>
      </c>
      <c r="J1582">
        <f>+SUMIFS(inv!$D$1:$D$1267,inv!$A$1:$A$1267,$B1582,inv!$T$1:$T$1267,$A1582,inv!$U$1:$U$1267,'DIAS DE INVENTARIO TAT'!J$1)</f>
        <v>0</v>
      </c>
      <c r="K1582">
        <f>+SUMIFS(inv!$D$1:$D$1267,inv!$A$1:$A$1267,$B1582,inv!$T$1:$T$1267,$A1582,inv!$U$1:$U$1267,'DIAS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+SUMIFS(inv!$D$1:$D$1267,inv!$A$1:$A$1267,$B1583,inv!$T$1:$T$1267,$A1583,inv!$U$1:$U$1267,'DIAS DE INVENTARIO TAT'!E$1)</f>
        <v>0</v>
      </c>
      <c r="F1583">
        <f>+SUMIFS(inv!$D$1:$D$1267,inv!$A$1:$A$1267,$B1583,inv!$T$1:$T$1267,$A1583,inv!$U$1:$U$1267,'DIAS DE INVENTARIO TAT'!F$1)</f>
        <v>0</v>
      </c>
      <c r="G1583">
        <f>+SUMIFS(inv!$D$1:$D$1267,inv!$A$1:$A$1267,$B1583,inv!$T$1:$T$1267,$A1583,inv!$U$1:$U$1267,'DIAS DE INVENTARIO TAT'!G$1)</f>
        <v>0</v>
      </c>
      <c r="H1583">
        <f>+SUMIFS(inv!$D$1:$D$1267,inv!$A$1:$A$1267,$B1583,inv!$T$1:$T$1267,$A1583,inv!$U$1:$U$1267,'DIAS DE INVENTARIO TAT'!H$1)</f>
        <v>0</v>
      </c>
      <c r="I1583">
        <f>+SUMIFS(inv!$D$1:$D$1267,inv!$A$1:$A$1267,$B1583,inv!$T$1:$T$1267,$A1583,inv!$U$1:$U$1267,'DIAS DE INVENTARIO TAT'!I$1)</f>
        <v>0</v>
      </c>
      <c r="J1583">
        <f>+SUMIFS(inv!$D$1:$D$1267,inv!$A$1:$A$1267,$B1583,inv!$T$1:$T$1267,$A1583,inv!$U$1:$U$1267,'DIAS DE INVENTARIO TAT'!J$1)</f>
        <v>0</v>
      </c>
      <c r="K1583">
        <f>+SUMIFS(inv!$D$1:$D$1267,inv!$A$1:$A$1267,$B1583,inv!$T$1:$T$1267,$A1583,inv!$U$1:$U$1267,'DIAS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+SUMIFS(inv!$D$1:$D$1267,inv!$A$1:$A$1267,$B1584,inv!$T$1:$T$1267,$A1584,inv!$U$1:$U$1267,'DIAS DE INVENTARIO TAT'!E$1)</f>
        <v>0</v>
      </c>
      <c r="F1584">
        <f>+SUMIFS(inv!$D$1:$D$1267,inv!$A$1:$A$1267,$B1584,inv!$T$1:$T$1267,$A1584,inv!$U$1:$U$1267,'DIAS DE INVENTARIO TAT'!F$1)</f>
        <v>0</v>
      </c>
      <c r="G1584">
        <f>+SUMIFS(inv!$D$1:$D$1267,inv!$A$1:$A$1267,$B1584,inv!$T$1:$T$1267,$A1584,inv!$U$1:$U$1267,'DIAS DE INVENTARIO TAT'!G$1)</f>
        <v>0</v>
      </c>
      <c r="H1584">
        <f>+SUMIFS(inv!$D$1:$D$1267,inv!$A$1:$A$1267,$B1584,inv!$T$1:$T$1267,$A1584,inv!$U$1:$U$1267,'DIAS DE INVENTARIO TAT'!H$1)</f>
        <v>0</v>
      </c>
      <c r="I1584">
        <f>+SUMIFS(inv!$D$1:$D$1267,inv!$A$1:$A$1267,$B1584,inv!$T$1:$T$1267,$A1584,inv!$U$1:$U$1267,'DIAS DE INVENTARIO TAT'!I$1)</f>
        <v>0</v>
      </c>
      <c r="J1584">
        <f>+SUMIFS(inv!$D$1:$D$1267,inv!$A$1:$A$1267,$B1584,inv!$T$1:$T$1267,$A1584,inv!$U$1:$U$1267,'DIAS DE INVENTARIO TAT'!J$1)</f>
        <v>0</v>
      </c>
      <c r="K1584">
        <f>+SUMIFS(inv!$D$1:$D$1267,inv!$A$1:$A$1267,$B1584,inv!$T$1:$T$1267,$A1584,inv!$U$1:$U$1267,'DIAS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+SUMIFS(inv!$D$1:$D$1267,inv!$A$1:$A$1267,$B1585,inv!$T$1:$T$1267,$A1585,inv!$U$1:$U$1267,'DIAS DE INVENTARIO TAT'!E$1)</f>
        <v>0</v>
      </c>
      <c r="F1585">
        <f>+SUMIFS(inv!$D$1:$D$1267,inv!$A$1:$A$1267,$B1585,inv!$T$1:$T$1267,$A1585,inv!$U$1:$U$1267,'DIAS DE INVENTARIO TAT'!F$1)</f>
        <v>0</v>
      </c>
      <c r="G1585">
        <f>+SUMIFS(inv!$D$1:$D$1267,inv!$A$1:$A$1267,$B1585,inv!$T$1:$T$1267,$A1585,inv!$U$1:$U$1267,'DIAS DE INVENTARIO TAT'!G$1)</f>
        <v>0</v>
      </c>
      <c r="H1585">
        <f>+SUMIFS(inv!$D$1:$D$1267,inv!$A$1:$A$1267,$B1585,inv!$T$1:$T$1267,$A1585,inv!$U$1:$U$1267,'DIAS DE INVENTARIO TAT'!H$1)</f>
        <v>0</v>
      </c>
      <c r="I1585">
        <f>+SUMIFS(inv!$D$1:$D$1267,inv!$A$1:$A$1267,$B1585,inv!$T$1:$T$1267,$A1585,inv!$U$1:$U$1267,'DIAS DE INVENTARIO TAT'!I$1)</f>
        <v>0</v>
      </c>
      <c r="J1585">
        <f>+SUMIFS(inv!$D$1:$D$1267,inv!$A$1:$A$1267,$B1585,inv!$T$1:$T$1267,$A1585,inv!$U$1:$U$1267,'DIAS DE INVENTARIO TAT'!J$1)</f>
        <v>0</v>
      </c>
      <c r="K1585">
        <f>+SUMIFS(inv!$D$1:$D$1267,inv!$A$1:$A$1267,$B1585,inv!$T$1:$T$1267,$A1585,inv!$U$1:$U$1267,'DIAS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+SUMIFS(inv!$D$1:$D$1267,inv!$A$1:$A$1267,$B1586,inv!$T$1:$T$1267,$A1586,inv!$U$1:$U$1267,'DIAS DE INVENTARIO TAT'!E$1)</f>
        <v>0</v>
      </c>
      <c r="F1586">
        <f>+SUMIFS(inv!$D$1:$D$1267,inv!$A$1:$A$1267,$B1586,inv!$T$1:$T$1267,$A1586,inv!$U$1:$U$1267,'DIAS DE INVENTARIO TAT'!F$1)</f>
        <v>0</v>
      </c>
      <c r="G1586">
        <f>+SUMIFS(inv!$D$1:$D$1267,inv!$A$1:$A$1267,$B1586,inv!$T$1:$T$1267,$A1586,inv!$U$1:$U$1267,'DIAS DE INVENTARIO TAT'!G$1)</f>
        <v>0</v>
      </c>
      <c r="H1586">
        <f>+SUMIFS(inv!$D$1:$D$1267,inv!$A$1:$A$1267,$B1586,inv!$T$1:$T$1267,$A1586,inv!$U$1:$U$1267,'DIAS DE INVENTARIO TAT'!H$1)</f>
        <v>0</v>
      </c>
      <c r="I1586">
        <f>+SUMIFS(inv!$D$1:$D$1267,inv!$A$1:$A$1267,$B1586,inv!$T$1:$T$1267,$A1586,inv!$U$1:$U$1267,'DIAS DE INVENTARIO TAT'!I$1)</f>
        <v>0</v>
      </c>
      <c r="J1586">
        <f>+SUMIFS(inv!$D$1:$D$1267,inv!$A$1:$A$1267,$B1586,inv!$T$1:$T$1267,$A1586,inv!$U$1:$U$1267,'DIAS DE INVENTARIO TAT'!J$1)</f>
        <v>0</v>
      </c>
      <c r="K1586">
        <f>+SUMIFS(inv!$D$1:$D$1267,inv!$A$1:$A$1267,$B1586,inv!$T$1:$T$1267,$A1586,inv!$U$1:$U$1267,'DIAS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+SUMIFS(inv!$D$1:$D$1267,inv!$A$1:$A$1267,$B1587,inv!$T$1:$T$1267,$A1587,inv!$U$1:$U$1267,'DIAS DE INVENTARIO TAT'!E$1)</f>
        <v>0</v>
      </c>
      <c r="F1587">
        <f>+SUMIFS(inv!$D$1:$D$1267,inv!$A$1:$A$1267,$B1587,inv!$T$1:$T$1267,$A1587,inv!$U$1:$U$1267,'DIAS DE INVENTARIO TAT'!F$1)</f>
        <v>0</v>
      </c>
      <c r="G1587">
        <f>+SUMIFS(inv!$D$1:$D$1267,inv!$A$1:$A$1267,$B1587,inv!$T$1:$T$1267,$A1587,inv!$U$1:$U$1267,'DIAS DE INVENTARIO TAT'!G$1)</f>
        <v>0</v>
      </c>
      <c r="H1587">
        <f>+SUMIFS(inv!$D$1:$D$1267,inv!$A$1:$A$1267,$B1587,inv!$T$1:$T$1267,$A1587,inv!$U$1:$U$1267,'DIAS DE INVENTARIO TAT'!H$1)</f>
        <v>0</v>
      </c>
      <c r="I1587">
        <f>+SUMIFS(inv!$D$1:$D$1267,inv!$A$1:$A$1267,$B1587,inv!$T$1:$T$1267,$A1587,inv!$U$1:$U$1267,'DIAS DE INVENTARIO TAT'!I$1)</f>
        <v>0</v>
      </c>
      <c r="J1587">
        <f>+SUMIFS(inv!$D$1:$D$1267,inv!$A$1:$A$1267,$B1587,inv!$T$1:$T$1267,$A1587,inv!$U$1:$U$1267,'DIAS DE INVENTARIO TAT'!J$1)</f>
        <v>0</v>
      </c>
      <c r="K1587">
        <f>+SUMIFS(inv!$D$1:$D$1267,inv!$A$1:$A$1267,$B1587,inv!$T$1:$T$1267,$A1587,inv!$U$1:$U$1267,'DIAS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+SUMIFS(inv!$D$1:$D$1267,inv!$A$1:$A$1267,$B1588,inv!$T$1:$T$1267,$A1588,inv!$U$1:$U$1267,'DIAS DE INVENTARIO TAT'!E$1)</f>
        <v>0</v>
      </c>
      <c r="F1588">
        <f>+SUMIFS(inv!$D$1:$D$1267,inv!$A$1:$A$1267,$B1588,inv!$T$1:$T$1267,$A1588,inv!$U$1:$U$1267,'DIAS DE INVENTARIO TAT'!F$1)</f>
        <v>0</v>
      </c>
      <c r="G1588">
        <f>+SUMIFS(inv!$D$1:$D$1267,inv!$A$1:$A$1267,$B1588,inv!$T$1:$T$1267,$A1588,inv!$U$1:$U$1267,'DIAS DE INVENTARIO TAT'!G$1)</f>
        <v>0</v>
      </c>
      <c r="H1588">
        <f>+SUMIFS(inv!$D$1:$D$1267,inv!$A$1:$A$1267,$B1588,inv!$T$1:$T$1267,$A1588,inv!$U$1:$U$1267,'DIAS DE INVENTARIO TAT'!H$1)</f>
        <v>0</v>
      </c>
      <c r="I1588">
        <f>+SUMIFS(inv!$D$1:$D$1267,inv!$A$1:$A$1267,$B1588,inv!$T$1:$T$1267,$A1588,inv!$U$1:$U$1267,'DIAS DE INVENTARIO TAT'!I$1)</f>
        <v>0</v>
      </c>
      <c r="J1588">
        <f>+SUMIFS(inv!$D$1:$D$1267,inv!$A$1:$A$1267,$B1588,inv!$T$1:$T$1267,$A1588,inv!$U$1:$U$1267,'DIAS DE INVENTARIO TAT'!J$1)</f>
        <v>0</v>
      </c>
      <c r="K1588">
        <f>+SUMIFS(inv!$D$1:$D$1267,inv!$A$1:$A$1267,$B1588,inv!$T$1:$T$1267,$A1588,inv!$U$1:$U$1267,'DIAS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+SUMIFS(inv!$D$1:$D$1267,inv!$A$1:$A$1267,$B1589,inv!$T$1:$T$1267,$A1589,inv!$U$1:$U$1267,'DIAS DE INVENTARIO TAT'!E$1)</f>
        <v>0</v>
      </c>
      <c r="F1589">
        <f>+SUMIFS(inv!$D$1:$D$1267,inv!$A$1:$A$1267,$B1589,inv!$T$1:$T$1267,$A1589,inv!$U$1:$U$1267,'DIAS DE INVENTARIO TAT'!F$1)</f>
        <v>0</v>
      </c>
      <c r="G1589">
        <f>+SUMIFS(inv!$D$1:$D$1267,inv!$A$1:$A$1267,$B1589,inv!$T$1:$T$1267,$A1589,inv!$U$1:$U$1267,'DIAS DE INVENTARIO TAT'!G$1)</f>
        <v>0</v>
      </c>
      <c r="H1589">
        <f>+SUMIFS(inv!$D$1:$D$1267,inv!$A$1:$A$1267,$B1589,inv!$T$1:$T$1267,$A1589,inv!$U$1:$U$1267,'DIAS DE INVENTARIO TAT'!H$1)</f>
        <v>0</v>
      </c>
      <c r="I1589">
        <f>+SUMIFS(inv!$D$1:$D$1267,inv!$A$1:$A$1267,$B1589,inv!$T$1:$T$1267,$A1589,inv!$U$1:$U$1267,'DIAS DE INVENTARIO TAT'!I$1)</f>
        <v>0</v>
      </c>
      <c r="J1589">
        <f>+SUMIFS(inv!$D$1:$D$1267,inv!$A$1:$A$1267,$B1589,inv!$T$1:$T$1267,$A1589,inv!$U$1:$U$1267,'DIAS DE INVENTARIO TAT'!J$1)</f>
        <v>0</v>
      </c>
      <c r="K1589">
        <f>+SUMIFS(inv!$D$1:$D$1267,inv!$A$1:$A$1267,$B1589,inv!$T$1:$T$1267,$A1589,inv!$U$1:$U$1267,'DIAS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+SUMIFS(inv!$D$1:$D$1267,inv!$A$1:$A$1267,$B1590,inv!$T$1:$T$1267,$A1590,inv!$U$1:$U$1267,'DIAS DE INVENTARIO TAT'!E$1)</f>
        <v>0</v>
      </c>
      <c r="F1590">
        <f>+SUMIFS(inv!$D$1:$D$1267,inv!$A$1:$A$1267,$B1590,inv!$T$1:$T$1267,$A1590,inv!$U$1:$U$1267,'DIAS DE INVENTARIO TAT'!F$1)</f>
        <v>0</v>
      </c>
      <c r="G1590">
        <f>+SUMIFS(inv!$D$1:$D$1267,inv!$A$1:$A$1267,$B1590,inv!$T$1:$T$1267,$A1590,inv!$U$1:$U$1267,'DIAS DE INVENTARIO TAT'!G$1)</f>
        <v>0</v>
      </c>
      <c r="H1590">
        <f>+SUMIFS(inv!$D$1:$D$1267,inv!$A$1:$A$1267,$B1590,inv!$T$1:$T$1267,$A1590,inv!$U$1:$U$1267,'DIAS DE INVENTARIO TAT'!H$1)</f>
        <v>0</v>
      </c>
      <c r="I1590">
        <f>+SUMIFS(inv!$D$1:$D$1267,inv!$A$1:$A$1267,$B1590,inv!$T$1:$T$1267,$A1590,inv!$U$1:$U$1267,'DIAS DE INVENTARIO TAT'!I$1)</f>
        <v>0</v>
      </c>
      <c r="J1590">
        <f>+SUMIFS(inv!$D$1:$D$1267,inv!$A$1:$A$1267,$B1590,inv!$T$1:$T$1267,$A1590,inv!$U$1:$U$1267,'DIAS DE INVENTARIO TAT'!J$1)</f>
        <v>0</v>
      </c>
      <c r="K1590">
        <f>+SUMIFS(inv!$D$1:$D$1267,inv!$A$1:$A$1267,$B1590,inv!$T$1:$T$1267,$A1590,inv!$U$1:$U$1267,'DIAS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+SUMIFS(inv!$D$1:$D$1267,inv!$A$1:$A$1267,$B1591,inv!$T$1:$T$1267,$A1591,inv!$U$1:$U$1267,'DIAS DE INVENTARIO TAT'!E$1)</f>
        <v>0</v>
      </c>
      <c r="F1591">
        <f>+SUMIFS(inv!$D$1:$D$1267,inv!$A$1:$A$1267,$B1591,inv!$T$1:$T$1267,$A1591,inv!$U$1:$U$1267,'DIAS DE INVENTARIO TAT'!F$1)</f>
        <v>0</v>
      </c>
      <c r="G1591">
        <f>+SUMIFS(inv!$D$1:$D$1267,inv!$A$1:$A$1267,$B1591,inv!$T$1:$T$1267,$A1591,inv!$U$1:$U$1267,'DIAS DE INVENTARIO TAT'!G$1)</f>
        <v>0</v>
      </c>
      <c r="H1591">
        <f>+SUMIFS(inv!$D$1:$D$1267,inv!$A$1:$A$1267,$B1591,inv!$T$1:$T$1267,$A1591,inv!$U$1:$U$1267,'DIAS DE INVENTARIO TAT'!H$1)</f>
        <v>0</v>
      </c>
      <c r="I1591">
        <f>+SUMIFS(inv!$D$1:$D$1267,inv!$A$1:$A$1267,$B1591,inv!$T$1:$T$1267,$A1591,inv!$U$1:$U$1267,'DIAS DE INVENTARIO TAT'!I$1)</f>
        <v>0</v>
      </c>
      <c r="J1591">
        <f>+SUMIFS(inv!$D$1:$D$1267,inv!$A$1:$A$1267,$B1591,inv!$T$1:$T$1267,$A1591,inv!$U$1:$U$1267,'DIAS DE INVENTARIO TAT'!J$1)</f>
        <v>0</v>
      </c>
      <c r="K1591">
        <f>+SUMIFS(inv!$D$1:$D$1267,inv!$A$1:$A$1267,$B1591,inv!$T$1:$T$1267,$A1591,inv!$U$1:$U$1267,'DIAS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+SUMIFS(inv!$D$1:$D$1267,inv!$A$1:$A$1267,$B1592,inv!$T$1:$T$1267,$A1592,inv!$U$1:$U$1267,'DIAS DE INVENTARIO TAT'!E$1)</f>
        <v>0</v>
      </c>
      <c r="F1592">
        <f>+SUMIFS(inv!$D$1:$D$1267,inv!$A$1:$A$1267,$B1592,inv!$T$1:$T$1267,$A1592,inv!$U$1:$U$1267,'DIAS DE INVENTARIO TAT'!F$1)</f>
        <v>0</v>
      </c>
      <c r="G1592">
        <f>+SUMIFS(inv!$D$1:$D$1267,inv!$A$1:$A$1267,$B1592,inv!$T$1:$T$1267,$A1592,inv!$U$1:$U$1267,'DIAS DE INVENTARIO TAT'!G$1)</f>
        <v>0</v>
      </c>
      <c r="H1592">
        <f>+SUMIFS(inv!$D$1:$D$1267,inv!$A$1:$A$1267,$B1592,inv!$T$1:$T$1267,$A1592,inv!$U$1:$U$1267,'DIAS DE INVENTARIO TAT'!H$1)</f>
        <v>0</v>
      </c>
      <c r="I1592">
        <f>+SUMIFS(inv!$D$1:$D$1267,inv!$A$1:$A$1267,$B1592,inv!$T$1:$T$1267,$A1592,inv!$U$1:$U$1267,'DIAS DE INVENTARIO TAT'!I$1)</f>
        <v>0</v>
      </c>
      <c r="J1592">
        <f>+SUMIFS(inv!$D$1:$D$1267,inv!$A$1:$A$1267,$B1592,inv!$T$1:$T$1267,$A1592,inv!$U$1:$U$1267,'DIAS DE INVENTARIO TAT'!J$1)</f>
        <v>0</v>
      </c>
      <c r="K1592">
        <f>+SUMIFS(inv!$D$1:$D$1267,inv!$A$1:$A$1267,$B1592,inv!$T$1:$T$1267,$A1592,inv!$U$1:$U$1267,'DIAS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+SUMIFS(inv!$D$1:$D$1267,inv!$A$1:$A$1267,$B1593,inv!$T$1:$T$1267,$A1593,inv!$U$1:$U$1267,'DIAS DE INVENTARIO TAT'!E$1)</f>
        <v>0</v>
      </c>
      <c r="F1593">
        <f>+SUMIFS(inv!$D$1:$D$1267,inv!$A$1:$A$1267,$B1593,inv!$T$1:$T$1267,$A1593,inv!$U$1:$U$1267,'DIAS DE INVENTARIO TAT'!F$1)</f>
        <v>0</v>
      </c>
      <c r="G1593">
        <f>+SUMIFS(inv!$D$1:$D$1267,inv!$A$1:$A$1267,$B1593,inv!$T$1:$T$1267,$A1593,inv!$U$1:$U$1267,'DIAS DE INVENTARIO TAT'!G$1)</f>
        <v>0</v>
      </c>
      <c r="H1593">
        <f>+SUMIFS(inv!$D$1:$D$1267,inv!$A$1:$A$1267,$B1593,inv!$T$1:$T$1267,$A1593,inv!$U$1:$U$1267,'DIAS DE INVENTARIO TAT'!H$1)</f>
        <v>0</v>
      </c>
      <c r="I1593">
        <f>+SUMIFS(inv!$D$1:$D$1267,inv!$A$1:$A$1267,$B1593,inv!$T$1:$T$1267,$A1593,inv!$U$1:$U$1267,'DIAS DE INVENTARIO TAT'!I$1)</f>
        <v>0</v>
      </c>
      <c r="J1593">
        <f>+SUMIFS(inv!$D$1:$D$1267,inv!$A$1:$A$1267,$B1593,inv!$T$1:$T$1267,$A1593,inv!$U$1:$U$1267,'DIAS DE INVENTARIO TAT'!J$1)</f>
        <v>0</v>
      </c>
      <c r="K1593">
        <f>+SUMIFS(inv!$D$1:$D$1267,inv!$A$1:$A$1267,$B1593,inv!$T$1:$T$1267,$A1593,inv!$U$1:$U$1267,'DIAS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+SUMIFS(inv!$D$1:$D$1267,inv!$A$1:$A$1267,$B1594,inv!$T$1:$T$1267,$A1594,inv!$U$1:$U$1267,'DIAS DE INVENTARIO TAT'!E$1)</f>
        <v>0</v>
      </c>
      <c r="F1594">
        <f>+SUMIFS(inv!$D$1:$D$1267,inv!$A$1:$A$1267,$B1594,inv!$T$1:$T$1267,$A1594,inv!$U$1:$U$1267,'DIAS DE INVENTARIO TAT'!F$1)</f>
        <v>0</v>
      </c>
      <c r="G1594">
        <f>+SUMIFS(inv!$D$1:$D$1267,inv!$A$1:$A$1267,$B1594,inv!$T$1:$T$1267,$A1594,inv!$U$1:$U$1267,'DIAS DE INVENTARIO TAT'!G$1)</f>
        <v>0</v>
      </c>
      <c r="H1594">
        <f>+SUMIFS(inv!$D$1:$D$1267,inv!$A$1:$A$1267,$B1594,inv!$T$1:$T$1267,$A1594,inv!$U$1:$U$1267,'DIAS DE INVENTARIO TAT'!H$1)</f>
        <v>0</v>
      </c>
      <c r="I1594">
        <f>+SUMIFS(inv!$D$1:$D$1267,inv!$A$1:$A$1267,$B1594,inv!$T$1:$T$1267,$A1594,inv!$U$1:$U$1267,'DIAS DE INVENTARIO TAT'!I$1)</f>
        <v>0</v>
      </c>
      <c r="J1594">
        <f>+SUMIFS(inv!$D$1:$D$1267,inv!$A$1:$A$1267,$B1594,inv!$T$1:$T$1267,$A1594,inv!$U$1:$U$1267,'DIAS DE INVENTARIO TAT'!J$1)</f>
        <v>0</v>
      </c>
      <c r="K1594">
        <f>+SUMIFS(inv!$D$1:$D$1267,inv!$A$1:$A$1267,$B1594,inv!$T$1:$T$1267,$A1594,inv!$U$1:$U$1267,'DIAS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+SUMIFS(inv!$D$1:$D$1267,inv!$A$1:$A$1267,$B1595,inv!$T$1:$T$1267,$A1595,inv!$U$1:$U$1267,'DIAS DE INVENTARIO TAT'!E$1)</f>
        <v>0</v>
      </c>
      <c r="F1595">
        <f>+SUMIFS(inv!$D$1:$D$1267,inv!$A$1:$A$1267,$B1595,inv!$T$1:$T$1267,$A1595,inv!$U$1:$U$1267,'DIAS DE INVENTARIO TAT'!F$1)</f>
        <v>0</v>
      </c>
      <c r="G1595">
        <f>+SUMIFS(inv!$D$1:$D$1267,inv!$A$1:$A$1267,$B1595,inv!$T$1:$T$1267,$A1595,inv!$U$1:$U$1267,'DIAS DE INVENTARIO TAT'!G$1)</f>
        <v>0</v>
      </c>
      <c r="H1595">
        <f>+SUMIFS(inv!$D$1:$D$1267,inv!$A$1:$A$1267,$B1595,inv!$T$1:$T$1267,$A1595,inv!$U$1:$U$1267,'DIAS DE INVENTARIO TAT'!H$1)</f>
        <v>0</v>
      </c>
      <c r="I1595">
        <f>+SUMIFS(inv!$D$1:$D$1267,inv!$A$1:$A$1267,$B1595,inv!$T$1:$T$1267,$A1595,inv!$U$1:$U$1267,'DIAS DE INVENTARIO TAT'!I$1)</f>
        <v>0</v>
      </c>
      <c r="J1595">
        <f>+SUMIFS(inv!$D$1:$D$1267,inv!$A$1:$A$1267,$B1595,inv!$T$1:$T$1267,$A1595,inv!$U$1:$U$1267,'DIAS DE INVENTARIO TAT'!J$1)</f>
        <v>0</v>
      </c>
      <c r="K1595">
        <f>+SUMIFS(inv!$D$1:$D$1267,inv!$A$1:$A$1267,$B1595,inv!$T$1:$T$1267,$A1595,inv!$U$1:$U$1267,'DIAS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+SUMIFS(inv!$D$1:$D$1267,inv!$A$1:$A$1267,$B1596,inv!$T$1:$T$1267,$A1596,inv!$U$1:$U$1267,'DIAS DE INVENTARIO TAT'!E$1)</f>
        <v>0</v>
      </c>
      <c r="F1596">
        <f>+SUMIFS(inv!$D$1:$D$1267,inv!$A$1:$A$1267,$B1596,inv!$T$1:$T$1267,$A1596,inv!$U$1:$U$1267,'DIAS DE INVENTARIO TAT'!F$1)</f>
        <v>0</v>
      </c>
      <c r="G1596">
        <f>+SUMIFS(inv!$D$1:$D$1267,inv!$A$1:$A$1267,$B1596,inv!$T$1:$T$1267,$A1596,inv!$U$1:$U$1267,'DIAS DE INVENTARIO TAT'!G$1)</f>
        <v>0</v>
      </c>
      <c r="H1596">
        <f>+SUMIFS(inv!$D$1:$D$1267,inv!$A$1:$A$1267,$B1596,inv!$T$1:$T$1267,$A1596,inv!$U$1:$U$1267,'DIAS DE INVENTARIO TAT'!H$1)</f>
        <v>0</v>
      </c>
      <c r="I1596">
        <f>+SUMIFS(inv!$D$1:$D$1267,inv!$A$1:$A$1267,$B1596,inv!$T$1:$T$1267,$A1596,inv!$U$1:$U$1267,'DIAS DE INVENTARIO TAT'!I$1)</f>
        <v>0</v>
      </c>
      <c r="J1596">
        <f>+SUMIFS(inv!$D$1:$D$1267,inv!$A$1:$A$1267,$B1596,inv!$T$1:$T$1267,$A1596,inv!$U$1:$U$1267,'DIAS DE INVENTARIO TAT'!J$1)</f>
        <v>0</v>
      </c>
      <c r="K1596">
        <f>+SUMIFS(inv!$D$1:$D$1267,inv!$A$1:$A$1267,$B1596,inv!$T$1:$T$1267,$A1596,inv!$U$1:$U$1267,'DIAS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+SUMIFS(inv!$D$1:$D$1267,inv!$A$1:$A$1267,$B1597,inv!$T$1:$T$1267,$A1597,inv!$U$1:$U$1267,'DIAS DE INVENTARIO TAT'!E$1)</f>
        <v>0</v>
      </c>
      <c r="F1597">
        <f>+SUMIFS(inv!$D$1:$D$1267,inv!$A$1:$A$1267,$B1597,inv!$T$1:$T$1267,$A1597,inv!$U$1:$U$1267,'DIAS DE INVENTARIO TAT'!F$1)</f>
        <v>0</v>
      </c>
      <c r="G1597">
        <f>+SUMIFS(inv!$D$1:$D$1267,inv!$A$1:$A$1267,$B1597,inv!$T$1:$T$1267,$A1597,inv!$U$1:$U$1267,'DIAS DE INVENTARIO TAT'!G$1)</f>
        <v>0</v>
      </c>
      <c r="H1597">
        <f>+SUMIFS(inv!$D$1:$D$1267,inv!$A$1:$A$1267,$B1597,inv!$T$1:$T$1267,$A1597,inv!$U$1:$U$1267,'DIAS DE INVENTARIO TAT'!H$1)</f>
        <v>0</v>
      </c>
      <c r="I1597">
        <f>+SUMIFS(inv!$D$1:$D$1267,inv!$A$1:$A$1267,$B1597,inv!$T$1:$T$1267,$A1597,inv!$U$1:$U$1267,'DIAS DE INVENTARIO TAT'!I$1)</f>
        <v>0</v>
      </c>
      <c r="J1597">
        <f>+SUMIFS(inv!$D$1:$D$1267,inv!$A$1:$A$1267,$B1597,inv!$T$1:$T$1267,$A1597,inv!$U$1:$U$1267,'DIAS DE INVENTARIO TAT'!J$1)</f>
        <v>0</v>
      </c>
      <c r="K1597">
        <f>+SUMIFS(inv!$D$1:$D$1267,inv!$A$1:$A$1267,$B1597,inv!$T$1:$T$1267,$A1597,inv!$U$1:$U$1267,'DIAS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+SUMIFS(inv!$D$1:$D$1267,inv!$A$1:$A$1267,$B1598,inv!$T$1:$T$1267,$A1598,inv!$U$1:$U$1267,'DIAS DE INVENTARIO TAT'!E$1)</f>
        <v>0</v>
      </c>
      <c r="F1598">
        <f>+SUMIFS(inv!$D$1:$D$1267,inv!$A$1:$A$1267,$B1598,inv!$T$1:$T$1267,$A1598,inv!$U$1:$U$1267,'DIAS DE INVENTARIO TAT'!F$1)</f>
        <v>0</v>
      </c>
      <c r="G1598">
        <f>+SUMIFS(inv!$D$1:$D$1267,inv!$A$1:$A$1267,$B1598,inv!$T$1:$T$1267,$A1598,inv!$U$1:$U$1267,'DIAS DE INVENTARIO TAT'!G$1)</f>
        <v>0</v>
      </c>
      <c r="H1598">
        <f>+SUMIFS(inv!$D$1:$D$1267,inv!$A$1:$A$1267,$B1598,inv!$T$1:$T$1267,$A1598,inv!$U$1:$U$1267,'DIAS DE INVENTARIO TAT'!H$1)</f>
        <v>0</v>
      </c>
      <c r="I1598">
        <f>+SUMIFS(inv!$D$1:$D$1267,inv!$A$1:$A$1267,$B1598,inv!$T$1:$T$1267,$A1598,inv!$U$1:$U$1267,'DIAS DE INVENTARIO TAT'!I$1)</f>
        <v>0</v>
      </c>
      <c r="J1598">
        <f>+SUMIFS(inv!$D$1:$D$1267,inv!$A$1:$A$1267,$B1598,inv!$T$1:$T$1267,$A1598,inv!$U$1:$U$1267,'DIAS DE INVENTARIO TAT'!J$1)</f>
        <v>0</v>
      </c>
      <c r="K1598">
        <f>+SUMIFS(inv!$D$1:$D$1267,inv!$A$1:$A$1267,$B1598,inv!$T$1:$T$1267,$A1598,inv!$U$1:$U$1267,'DIAS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+SUMIFS(inv!$D$1:$D$1267,inv!$A$1:$A$1267,$B1599,inv!$T$1:$T$1267,$A1599,inv!$U$1:$U$1267,'DIAS DE INVENTARIO TAT'!E$1)</f>
        <v>0</v>
      </c>
      <c r="F1599">
        <f>+SUMIFS(inv!$D$1:$D$1267,inv!$A$1:$A$1267,$B1599,inv!$T$1:$T$1267,$A1599,inv!$U$1:$U$1267,'DIAS DE INVENTARIO TAT'!F$1)</f>
        <v>0</v>
      </c>
      <c r="G1599">
        <f>+SUMIFS(inv!$D$1:$D$1267,inv!$A$1:$A$1267,$B1599,inv!$T$1:$T$1267,$A1599,inv!$U$1:$U$1267,'DIAS DE INVENTARIO TAT'!G$1)</f>
        <v>0</v>
      </c>
      <c r="H1599">
        <f>+SUMIFS(inv!$D$1:$D$1267,inv!$A$1:$A$1267,$B1599,inv!$T$1:$T$1267,$A1599,inv!$U$1:$U$1267,'DIAS DE INVENTARIO TAT'!H$1)</f>
        <v>0</v>
      </c>
      <c r="I1599">
        <f>+SUMIFS(inv!$D$1:$D$1267,inv!$A$1:$A$1267,$B1599,inv!$T$1:$T$1267,$A1599,inv!$U$1:$U$1267,'DIAS DE INVENTARIO TAT'!I$1)</f>
        <v>0</v>
      </c>
      <c r="J1599">
        <f>+SUMIFS(inv!$D$1:$D$1267,inv!$A$1:$A$1267,$B1599,inv!$T$1:$T$1267,$A1599,inv!$U$1:$U$1267,'DIAS DE INVENTARIO TAT'!J$1)</f>
        <v>0</v>
      </c>
      <c r="K1599">
        <f>+SUMIFS(inv!$D$1:$D$1267,inv!$A$1:$A$1267,$B1599,inv!$T$1:$T$1267,$A1599,inv!$U$1:$U$1267,'DIAS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+SUMIFS(inv!$D$1:$D$1267,inv!$A$1:$A$1267,$B1600,inv!$T$1:$T$1267,$A1600,inv!$U$1:$U$1267,'DIAS DE INVENTARIO TAT'!E$1)</f>
        <v>0</v>
      </c>
      <c r="F1600">
        <f>+SUMIFS(inv!$D$1:$D$1267,inv!$A$1:$A$1267,$B1600,inv!$T$1:$T$1267,$A1600,inv!$U$1:$U$1267,'DIAS DE INVENTARIO TAT'!F$1)</f>
        <v>0</v>
      </c>
      <c r="G1600">
        <f>+SUMIFS(inv!$D$1:$D$1267,inv!$A$1:$A$1267,$B1600,inv!$T$1:$T$1267,$A1600,inv!$U$1:$U$1267,'DIAS DE INVENTARIO TAT'!G$1)</f>
        <v>0</v>
      </c>
      <c r="H1600">
        <f>+SUMIFS(inv!$D$1:$D$1267,inv!$A$1:$A$1267,$B1600,inv!$T$1:$T$1267,$A1600,inv!$U$1:$U$1267,'DIAS DE INVENTARIO TAT'!H$1)</f>
        <v>0</v>
      </c>
      <c r="I1600">
        <f>+SUMIFS(inv!$D$1:$D$1267,inv!$A$1:$A$1267,$B1600,inv!$T$1:$T$1267,$A1600,inv!$U$1:$U$1267,'DIAS DE INVENTARIO TAT'!I$1)</f>
        <v>0</v>
      </c>
      <c r="J1600">
        <f>+SUMIFS(inv!$D$1:$D$1267,inv!$A$1:$A$1267,$B1600,inv!$T$1:$T$1267,$A1600,inv!$U$1:$U$1267,'DIAS DE INVENTARIO TAT'!J$1)</f>
        <v>0</v>
      </c>
      <c r="K1600">
        <f>+SUMIFS(inv!$D$1:$D$1267,inv!$A$1:$A$1267,$B1600,inv!$T$1:$T$1267,$A1600,inv!$U$1:$U$1267,'DIAS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+SUMIFS(inv!$D$1:$D$1267,inv!$A$1:$A$1267,$B1601,inv!$T$1:$T$1267,$A1601,inv!$U$1:$U$1267,'DIAS DE INVENTARIO TAT'!E$1)</f>
        <v>0</v>
      </c>
      <c r="F1601">
        <f>+SUMIFS(inv!$D$1:$D$1267,inv!$A$1:$A$1267,$B1601,inv!$T$1:$T$1267,$A1601,inv!$U$1:$U$1267,'DIAS DE INVENTARIO TAT'!F$1)</f>
        <v>0</v>
      </c>
      <c r="G1601">
        <f>+SUMIFS(inv!$D$1:$D$1267,inv!$A$1:$A$1267,$B1601,inv!$T$1:$T$1267,$A1601,inv!$U$1:$U$1267,'DIAS DE INVENTARIO TAT'!G$1)</f>
        <v>0</v>
      </c>
      <c r="H1601">
        <f>+SUMIFS(inv!$D$1:$D$1267,inv!$A$1:$A$1267,$B1601,inv!$T$1:$T$1267,$A1601,inv!$U$1:$U$1267,'DIAS DE INVENTARIO TAT'!H$1)</f>
        <v>0</v>
      </c>
      <c r="I1601">
        <f>+SUMIFS(inv!$D$1:$D$1267,inv!$A$1:$A$1267,$B1601,inv!$T$1:$T$1267,$A1601,inv!$U$1:$U$1267,'DIAS DE INVENTARIO TAT'!I$1)</f>
        <v>0</v>
      </c>
      <c r="J1601">
        <f>+SUMIFS(inv!$D$1:$D$1267,inv!$A$1:$A$1267,$B1601,inv!$T$1:$T$1267,$A1601,inv!$U$1:$U$1267,'DIAS DE INVENTARIO TAT'!J$1)</f>
        <v>0</v>
      </c>
      <c r="K1601">
        <f>+SUMIFS(inv!$D$1:$D$1267,inv!$A$1:$A$1267,$B1601,inv!$T$1:$T$1267,$A1601,inv!$U$1:$U$1267,'DIAS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+SUMIFS(inv!$D$1:$D$1267,inv!$A$1:$A$1267,$B1602,inv!$T$1:$T$1267,$A1602,inv!$U$1:$U$1267,'DIAS DE INVENTARIO TAT'!E$1)</f>
        <v>0</v>
      </c>
      <c r="F1602">
        <f>+SUMIFS(inv!$D$1:$D$1267,inv!$A$1:$A$1267,$B1602,inv!$T$1:$T$1267,$A1602,inv!$U$1:$U$1267,'DIAS DE INVENTARIO TAT'!F$1)</f>
        <v>0</v>
      </c>
      <c r="G1602">
        <f>+SUMIFS(inv!$D$1:$D$1267,inv!$A$1:$A$1267,$B1602,inv!$T$1:$T$1267,$A1602,inv!$U$1:$U$1267,'DIAS DE INVENTARIO TAT'!G$1)</f>
        <v>0</v>
      </c>
      <c r="H1602">
        <f>+SUMIFS(inv!$D$1:$D$1267,inv!$A$1:$A$1267,$B1602,inv!$T$1:$T$1267,$A1602,inv!$U$1:$U$1267,'DIAS DE INVENTARIO TAT'!H$1)</f>
        <v>0</v>
      </c>
      <c r="I1602">
        <f>+SUMIFS(inv!$D$1:$D$1267,inv!$A$1:$A$1267,$B1602,inv!$T$1:$T$1267,$A1602,inv!$U$1:$U$1267,'DIAS DE INVENTARIO TAT'!I$1)</f>
        <v>0</v>
      </c>
      <c r="J1602">
        <f>+SUMIFS(inv!$D$1:$D$1267,inv!$A$1:$A$1267,$B1602,inv!$T$1:$T$1267,$A1602,inv!$U$1:$U$1267,'DIAS DE INVENTARIO TAT'!J$1)</f>
        <v>0</v>
      </c>
      <c r="K1602">
        <f>+SUMIFS(inv!$D$1:$D$1267,inv!$A$1:$A$1267,$B1602,inv!$T$1:$T$1267,$A1602,inv!$U$1:$U$1267,'DIAS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+SUMIFS(inv!$D$1:$D$1267,inv!$A$1:$A$1267,$B1603,inv!$T$1:$T$1267,$A1603,inv!$U$1:$U$1267,'DIAS DE INVENTARIO TAT'!E$1)</f>
        <v>0</v>
      </c>
      <c r="F1603">
        <f>+SUMIFS(inv!$D$1:$D$1267,inv!$A$1:$A$1267,$B1603,inv!$T$1:$T$1267,$A1603,inv!$U$1:$U$1267,'DIAS DE INVENTARIO TAT'!F$1)</f>
        <v>0</v>
      </c>
      <c r="G1603">
        <f>+SUMIFS(inv!$D$1:$D$1267,inv!$A$1:$A$1267,$B1603,inv!$T$1:$T$1267,$A1603,inv!$U$1:$U$1267,'DIAS DE INVENTARIO TAT'!G$1)</f>
        <v>0</v>
      </c>
      <c r="H1603">
        <f>+SUMIFS(inv!$D$1:$D$1267,inv!$A$1:$A$1267,$B1603,inv!$T$1:$T$1267,$A1603,inv!$U$1:$U$1267,'DIAS DE INVENTARIO TAT'!H$1)</f>
        <v>0</v>
      </c>
      <c r="I1603">
        <f>+SUMIFS(inv!$D$1:$D$1267,inv!$A$1:$A$1267,$B1603,inv!$T$1:$T$1267,$A1603,inv!$U$1:$U$1267,'DIAS DE INVENTARIO TAT'!I$1)</f>
        <v>0</v>
      </c>
      <c r="J1603">
        <f>+SUMIFS(inv!$D$1:$D$1267,inv!$A$1:$A$1267,$B1603,inv!$T$1:$T$1267,$A1603,inv!$U$1:$U$1267,'DIAS DE INVENTARIO TAT'!J$1)</f>
        <v>0</v>
      </c>
      <c r="K1603">
        <f>+SUMIFS(inv!$D$1:$D$1267,inv!$A$1:$A$1267,$B1603,inv!$T$1:$T$1267,$A1603,inv!$U$1:$U$1267,'DIAS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+SUMIFS(inv!$D$1:$D$1267,inv!$A$1:$A$1267,$B1604,inv!$T$1:$T$1267,$A1604,inv!$U$1:$U$1267,'DIAS DE INVENTARIO TAT'!E$1)</f>
        <v>0</v>
      </c>
      <c r="F1604">
        <f>+SUMIFS(inv!$D$1:$D$1267,inv!$A$1:$A$1267,$B1604,inv!$T$1:$T$1267,$A1604,inv!$U$1:$U$1267,'DIAS DE INVENTARIO TAT'!F$1)</f>
        <v>0</v>
      </c>
      <c r="G1604">
        <f>+SUMIFS(inv!$D$1:$D$1267,inv!$A$1:$A$1267,$B1604,inv!$T$1:$T$1267,$A1604,inv!$U$1:$U$1267,'DIAS DE INVENTARIO TAT'!G$1)</f>
        <v>0</v>
      </c>
      <c r="H1604">
        <f>+SUMIFS(inv!$D$1:$D$1267,inv!$A$1:$A$1267,$B1604,inv!$T$1:$T$1267,$A1604,inv!$U$1:$U$1267,'DIAS DE INVENTARIO TAT'!H$1)</f>
        <v>0</v>
      </c>
      <c r="I1604">
        <f>+SUMIFS(inv!$D$1:$D$1267,inv!$A$1:$A$1267,$B1604,inv!$T$1:$T$1267,$A1604,inv!$U$1:$U$1267,'DIAS DE INVENTARIO TAT'!I$1)</f>
        <v>0</v>
      </c>
      <c r="J1604">
        <f>+SUMIFS(inv!$D$1:$D$1267,inv!$A$1:$A$1267,$B1604,inv!$T$1:$T$1267,$A1604,inv!$U$1:$U$1267,'DIAS DE INVENTARIO TAT'!J$1)</f>
        <v>0</v>
      </c>
      <c r="K1604">
        <f>+SUMIFS(inv!$D$1:$D$1267,inv!$A$1:$A$1267,$B1604,inv!$T$1:$T$1267,$A1604,inv!$U$1:$U$1267,'DIAS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+SUMIFS(inv!$D$1:$D$1267,inv!$A$1:$A$1267,$B1605,inv!$T$1:$T$1267,$A1605,inv!$U$1:$U$1267,'DIAS DE INVENTARIO TAT'!E$1)</f>
        <v>0</v>
      </c>
      <c r="F1605">
        <f>+SUMIFS(inv!$D$1:$D$1267,inv!$A$1:$A$1267,$B1605,inv!$T$1:$T$1267,$A1605,inv!$U$1:$U$1267,'DIAS DE INVENTARIO TAT'!F$1)</f>
        <v>0</v>
      </c>
      <c r="G1605">
        <f>+SUMIFS(inv!$D$1:$D$1267,inv!$A$1:$A$1267,$B1605,inv!$T$1:$T$1267,$A1605,inv!$U$1:$U$1267,'DIAS DE INVENTARIO TAT'!G$1)</f>
        <v>0</v>
      </c>
      <c r="H1605">
        <f>+SUMIFS(inv!$D$1:$D$1267,inv!$A$1:$A$1267,$B1605,inv!$T$1:$T$1267,$A1605,inv!$U$1:$U$1267,'DIAS DE INVENTARIO TAT'!H$1)</f>
        <v>0</v>
      </c>
      <c r="I1605">
        <f>+SUMIFS(inv!$D$1:$D$1267,inv!$A$1:$A$1267,$B1605,inv!$T$1:$T$1267,$A1605,inv!$U$1:$U$1267,'DIAS DE INVENTARIO TAT'!I$1)</f>
        <v>0</v>
      </c>
      <c r="J1605">
        <f>+SUMIFS(inv!$D$1:$D$1267,inv!$A$1:$A$1267,$B1605,inv!$T$1:$T$1267,$A1605,inv!$U$1:$U$1267,'DIAS DE INVENTARIO TAT'!J$1)</f>
        <v>0</v>
      </c>
      <c r="K1605">
        <f>+SUMIFS(inv!$D$1:$D$1267,inv!$A$1:$A$1267,$B1605,inv!$T$1:$T$1267,$A1605,inv!$U$1:$U$1267,'DIAS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+SUMIFS(inv!$D$1:$D$1267,inv!$A$1:$A$1267,$B1606,inv!$T$1:$T$1267,$A1606,inv!$U$1:$U$1267,'DIAS DE INVENTARIO TAT'!E$1)</f>
        <v>0</v>
      </c>
      <c r="F1606">
        <f>+SUMIFS(inv!$D$1:$D$1267,inv!$A$1:$A$1267,$B1606,inv!$T$1:$T$1267,$A1606,inv!$U$1:$U$1267,'DIAS DE INVENTARIO TAT'!F$1)</f>
        <v>0</v>
      </c>
      <c r="G1606">
        <f>+SUMIFS(inv!$D$1:$D$1267,inv!$A$1:$A$1267,$B1606,inv!$T$1:$T$1267,$A1606,inv!$U$1:$U$1267,'DIAS DE INVENTARIO TAT'!G$1)</f>
        <v>0</v>
      </c>
      <c r="H1606">
        <f>+SUMIFS(inv!$D$1:$D$1267,inv!$A$1:$A$1267,$B1606,inv!$T$1:$T$1267,$A1606,inv!$U$1:$U$1267,'DIAS DE INVENTARIO TAT'!H$1)</f>
        <v>0</v>
      </c>
      <c r="I1606">
        <f>+SUMIFS(inv!$D$1:$D$1267,inv!$A$1:$A$1267,$B1606,inv!$T$1:$T$1267,$A1606,inv!$U$1:$U$1267,'DIAS DE INVENTARIO TAT'!I$1)</f>
        <v>0</v>
      </c>
      <c r="J1606">
        <f>+SUMIFS(inv!$D$1:$D$1267,inv!$A$1:$A$1267,$B1606,inv!$T$1:$T$1267,$A1606,inv!$U$1:$U$1267,'DIAS DE INVENTARIO TAT'!J$1)</f>
        <v>0</v>
      </c>
      <c r="K1606">
        <f>+SUMIFS(inv!$D$1:$D$1267,inv!$A$1:$A$1267,$B1606,inv!$T$1:$T$1267,$A1606,inv!$U$1:$U$1267,'DIAS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+SUMIFS(inv!$D$1:$D$1267,inv!$A$1:$A$1267,$B1607,inv!$T$1:$T$1267,$A1607,inv!$U$1:$U$1267,'DIAS DE INVENTARIO TAT'!E$1)</f>
        <v>0</v>
      </c>
      <c r="F1607">
        <f>+SUMIFS(inv!$D$1:$D$1267,inv!$A$1:$A$1267,$B1607,inv!$T$1:$T$1267,$A1607,inv!$U$1:$U$1267,'DIAS DE INVENTARIO TAT'!F$1)</f>
        <v>0</v>
      </c>
      <c r="G1607">
        <f>+SUMIFS(inv!$D$1:$D$1267,inv!$A$1:$A$1267,$B1607,inv!$T$1:$T$1267,$A1607,inv!$U$1:$U$1267,'DIAS DE INVENTARIO TAT'!G$1)</f>
        <v>0</v>
      </c>
      <c r="H1607">
        <f>+SUMIFS(inv!$D$1:$D$1267,inv!$A$1:$A$1267,$B1607,inv!$T$1:$T$1267,$A1607,inv!$U$1:$U$1267,'DIAS DE INVENTARIO TAT'!H$1)</f>
        <v>0</v>
      </c>
      <c r="I1607">
        <f>+SUMIFS(inv!$D$1:$D$1267,inv!$A$1:$A$1267,$B1607,inv!$T$1:$T$1267,$A1607,inv!$U$1:$U$1267,'DIAS DE INVENTARIO TAT'!I$1)</f>
        <v>0</v>
      </c>
      <c r="J1607">
        <f>+SUMIFS(inv!$D$1:$D$1267,inv!$A$1:$A$1267,$B1607,inv!$T$1:$T$1267,$A1607,inv!$U$1:$U$1267,'DIAS DE INVENTARIO TAT'!J$1)</f>
        <v>0</v>
      </c>
      <c r="K1607">
        <f>+SUMIFS(inv!$D$1:$D$1267,inv!$A$1:$A$1267,$B1607,inv!$T$1:$T$1267,$A1607,inv!$U$1:$U$1267,'DIAS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+SUMIFS(inv!$D$1:$D$1267,inv!$A$1:$A$1267,$B1608,inv!$T$1:$T$1267,$A1608,inv!$U$1:$U$1267,'DIAS DE INVENTARIO TAT'!E$1)</f>
        <v>0</v>
      </c>
      <c r="F1608">
        <f>+SUMIFS(inv!$D$1:$D$1267,inv!$A$1:$A$1267,$B1608,inv!$T$1:$T$1267,$A1608,inv!$U$1:$U$1267,'DIAS DE INVENTARIO TAT'!F$1)</f>
        <v>0</v>
      </c>
      <c r="G1608">
        <f>+SUMIFS(inv!$D$1:$D$1267,inv!$A$1:$A$1267,$B1608,inv!$T$1:$T$1267,$A1608,inv!$U$1:$U$1267,'DIAS DE INVENTARIO TAT'!G$1)</f>
        <v>0</v>
      </c>
      <c r="H1608">
        <f>+SUMIFS(inv!$D$1:$D$1267,inv!$A$1:$A$1267,$B1608,inv!$T$1:$T$1267,$A1608,inv!$U$1:$U$1267,'DIAS DE INVENTARIO TAT'!H$1)</f>
        <v>0</v>
      </c>
      <c r="I1608">
        <f>+SUMIFS(inv!$D$1:$D$1267,inv!$A$1:$A$1267,$B1608,inv!$T$1:$T$1267,$A1608,inv!$U$1:$U$1267,'DIAS DE INVENTARIO TAT'!I$1)</f>
        <v>0</v>
      </c>
      <c r="J1608">
        <f>+SUMIFS(inv!$D$1:$D$1267,inv!$A$1:$A$1267,$B1608,inv!$T$1:$T$1267,$A1608,inv!$U$1:$U$1267,'DIAS DE INVENTARIO TAT'!J$1)</f>
        <v>0</v>
      </c>
      <c r="K1608">
        <f>+SUMIFS(inv!$D$1:$D$1267,inv!$A$1:$A$1267,$B1608,inv!$T$1:$T$1267,$A1608,inv!$U$1:$U$1267,'DIAS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+SUMIFS(inv!$D$1:$D$1267,inv!$A$1:$A$1267,$B1609,inv!$T$1:$T$1267,$A1609,inv!$U$1:$U$1267,'DIAS DE INVENTARIO TAT'!E$1)</f>
        <v>0</v>
      </c>
      <c r="F1609">
        <f>+SUMIFS(inv!$D$1:$D$1267,inv!$A$1:$A$1267,$B1609,inv!$T$1:$T$1267,$A1609,inv!$U$1:$U$1267,'DIAS DE INVENTARIO TAT'!F$1)</f>
        <v>0</v>
      </c>
      <c r="G1609">
        <f>+SUMIFS(inv!$D$1:$D$1267,inv!$A$1:$A$1267,$B1609,inv!$T$1:$T$1267,$A1609,inv!$U$1:$U$1267,'DIAS DE INVENTARIO TAT'!G$1)</f>
        <v>0</v>
      </c>
      <c r="H1609">
        <f>+SUMIFS(inv!$D$1:$D$1267,inv!$A$1:$A$1267,$B1609,inv!$T$1:$T$1267,$A1609,inv!$U$1:$U$1267,'DIAS DE INVENTARIO TAT'!H$1)</f>
        <v>0</v>
      </c>
      <c r="I1609">
        <f>+SUMIFS(inv!$D$1:$D$1267,inv!$A$1:$A$1267,$B1609,inv!$T$1:$T$1267,$A1609,inv!$U$1:$U$1267,'DIAS DE INVENTARIO TAT'!I$1)</f>
        <v>0</v>
      </c>
      <c r="J1609">
        <f>+SUMIFS(inv!$D$1:$D$1267,inv!$A$1:$A$1267,$B1609,inv!$T$1:$T$1267,$A1609,inv!$U$1:$U$1267,'DIAS DE INVENTARIO TAT'!J$1)</f>
        <v>0</v>
      </c>
      <c r="K1609">
        <f>+SUMIFS(inv!$D$1:$D$1267,inv!$A$1:$A$1267,$B1609,inv!$T$1:$T$1267,$A1609,inv!$U$1:$U$1267,'DIAS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+SUMIFS(inv!$D$1:$D$1267,inv!$A$1:$A$1267,$B1610,inv!$T$1:$T$1267,$A1610,inv!$U$1:$U$1267,'DIAS DE INVENTARIO TAT'!E$1)</f>
        <v>0</v>
      </c>
      <c r="F1610">
        <f>+SUMIFS(inv!$D$1:$D$1267,inv!$A$1:$A$1267,$B1610,inv!$T$1:$T$1267,$A1610,inv!$U$1:$U$1267,'DIAS DE INVENTARIO TAT'!F$1)</f>
        <v>0</v>
      </c>
      <c r="G1610">
        <f>+SUMIFS(inv!$D$1:$D$1267,inv!$A$1:$A$1267,$B1610,inv!$T$1:$T$1267,$A1610,inv!$U$1:$U$1267,'DIAS DE INVENTARIO TAT'!G$1)</f>
        <v>0</v>
      </c>
      <c r="H1610">
        <f>+SUMIFS(inv!$D$1:$D$1267,inv!$A$1:$A$1267,$B1610,inv!$T$1:$T$1267,$A1610,inv!$U$1:$U$1267,'DIAS DE INVENTARIO TAT'!H$1)</f>
        <v>0</v>
      </c>
      <c r="I1610">
        <f>+SUMIFS(inv!$D$1:$D$1267,inv!$A$1:$A$1267,$B1610,inv!$T$1:$T$1267,$A1610,inv!$U$1:$U$1267,'DIAS DE INVENTARIO TAT'!I$1)</f>
        <v>0</v>
      </c>
      <c r="J1610">
        <f>+SUMIFS(inv!$D$1:$D$1267,inv!$A$1:$A$1267,$B1610,inv!$T$1:$T$1267,$A1610,inv!$U$1:$U$1267,'DIAS DE INVENTARIO TAT'!J$1)</f>
        <v>0</v>
      </c>
      <c r="K1610">
        <f>+SUMIFS(inv!$D$1:$D$1267,inv!$A$1:$A$1267,$B1610,inv!$T$1:$T$1267,$A1610,inv!$U$1:$U$1267,'DIAS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+SUMIFS(inv!$D$1:$D$1267,inv!$A$1:$A$1267,$B1611,inv!$T$1:$T$1267,$A1611,inv!$U$1:$U$1267,'DIAS DE INVENTARIO TAT'!E$1)</f>
        <v>0</v>
      </c>
      <c r="F1611">
        <f>+SUMIFS(inv!$D$1:$D$1267,inv!$A$1:$A$1267,$B1611,inv!$T$1:$T$1267,$A1611,inv!$U$1:$U$1267,'DIAS DE INVENTARIO TAT'!F$1)</f>
        <v>0</v>
      </c>
      <c r="G1611">
        <f>+SUMIFS(inv!$D$1:$D$1267,inv!$A$1:$A$1267,$B1611,inv!$T$1:$T$1267,$A1611,inv!$U$1:$U$1267,'DIAS DE INVENTARIO TAT'!G$1)</f>
        <v>0</v>
      </c>
      <c r="H1611">
        <f>+SUMIFS(inv!$D$1:$D$1267,inv!$A$1:$A$1267,$B1611,inv!$T$1:$T$1267,$A1611,inv!$U$1:$U$1267,'DIAS DE INVENTARIO TAT'!H$1)</f>
        <v>0</v>
      </c>
      <c r="I1611">
        <f>+SUMIFS(inv!$D$1:$D$1267,inv!$A$1:$A$1267,$B1611,inv!$T$1:$T$1267,$A1611,inv!$U$1:$U$1267,'DIAS DE INVENTARIO TAT'!I$1)</f>
        <v>0</v>
      </c>
      <c r="J1611">
        <f>+SUMIFS(inv!$D$1:$D$1267,inv!$A$1:$A$1267,$B1611,inv!$T$1:$T$1267,$A1611,inv!$U$1:$U$1267,'DIAS DE INVENTARIO TAT'!J$1)</f>
        <v>0</v>
      </c>
      <c r="K1611">
        <f>+SUMIFS(inv!$D$1:$D$1267,inv!$A$1:$A$1267,$B1611,inv!$T$1:$T$1267,$A1611,inv!$U$1:$U$1267,'DIAS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+SUMIFS(inv!$D$1:$D$1267,inv!$A$1:$A$1267,$B1612,inv!$T$1:$T$1267,$A1612,inv!$U$1:$U$1267,'DIAS DE INVENTARIO TAT'!E$1)</f>
        <v>0</v>
      </c>
      <c r="F1612">
        <f>+SUMIFS(inv!$D$1:$D$1267,inv!$A$1:$A$1267,$B1612,inv!$T$1:$T$1267,$A1612,inv!$U$1:$U$1267,'DIAS DE INVENTARIO TAT'!F$1)</f>
        <v>0</v>
      </c>
      <c r="G1612">
        <f>+SUMIFS(inv!$D$1:$D$1267,inv!$A$1:$A$1267,$B1612,inv!$T$1:$T$1267,$A1612,inv!$U$1:$U$1267,'DIAS DE INVENTARIO TAT'!G$1)</f>
        <v>0</v>
      </c>
      <c r="H1612">
        <f>+SUMIFS(inv!$D$1:$D$1267,inv!$A$1:$A$1267,$B1612,inv!$T$1:$T$1267,$A1612,inv!$U$1:$U$1267,'DIAS DE INVENTARIO TAT'!H$1)</f>
        <v>0</v>
      </c>
      <c r="I1612">
        <f>+SUMIFS(inv!$D$1:$D$1267,inv!$A$1:$A$1267,$B1612,inv!$T$1:$T$1267,$A1612,inv!$U$1:$U$1267,'DIAS DE INVENTARIO TAT'!I$1)</f>
        <v>0</v>
      </c>
      <c r="J1612">
        <f>+SUMIFS(inv!$D$1:$D$1267,inv!$A$1:$A$1267,$B1612,inv!$T$1:$T$1267,$A1612,inv!$U$1:$U$1267,'DIAS DE INVENTARIO TAT'!J$1)</f>
        <v>0</v>
      </c>
      <c r="K1612">
        <f>+SUMIFS(inv!$D$1:$D$1267,inv!$A$1:$A$1267,$B1612,inv!$T$1:$T$1267,$A1612,inv!$U$1:$U$1267,'DIAS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+SUMIFS(inv!$D$1:$D$1267,inv!$A$1:$A$1267,$B1613,inv!$T$1:$T$1267,$A1613,inv!$U$1:$U$1267,'DIAS DE INVENTARIO TAT'!E$1)</f>
        <v>0</v>
      </c>
      <c r="F1613">
        <f>+SUMIFS(inv!$D$1:$D$1267,inv!$A$1:$A$1267,$B1613,inv!$T$1:$T$1267,$A1613,inv!$U$1:$U$1267,'DIAS DE INVENTARIO TAT'!F$1)</f>
        <v>0</v>
      </c>
      <c r="G1613">
        <f>+SUMIFS(inv!$D$1:$D$1267,inv!$A$1:$A$1267,$B1613,inv!$T$1:$T$1267,$A1613,inv!$U$1:$U$1267,'DIAS DE INVENTARIO TAT'!G$1)</f>
        <v>0</v>
      </c>
      <c r="H1613">
        <f>+SUMIFS(inv!$D$1:$D$1267,inv!$A$1:$A$1267,$B1613,inv!$T$1:$T$1267,$A1613,inv!$U$1:$U$1267,'DIAS DE INVENTARIO TAT'!H$1)</f>
        <v>0</v>
      </c>
      <c r="I1613">
        <f>+SUMIFS(inv!$D$1:$D$1267,inv!$A$1:$A$1267,$B1613,inv!$T$1:$T$1267,$A1613,inv!$U$1:$U$1267,'DIAS DE INVENTARIO TAT'!I$1)</f>
        <v>0</v>
      </c>
      <c r="J1613">
        <f>+SUMIFS(inv!$D$1:$D$1267,inv!$A$1:$A$1267,$B1613,inv!$T$1:$T$1267,$A1613,inv!$U$1:$U$1267,'DIAS DE INVENTARIO TAT'!J$1)</f>
        <v>0</v>
      </c>
      <c r="K1613">
        <f>+SUMIFS(inv!$D$1:$D$1267,inv!$A$1:$A$1267,$B1613,inv!$T$1:$T$1267,$A1613,inv!$U$1:$U$1267,'DIAS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+SUMIFS(inv!$D$1:$D$1267,inv!$A$1:$A$1267,$B1614,inv!$T$1:$T$1267,$A1614,inv!$U$1:$U$1267,'DIAS DE INVENTARIO TAT'!E$1)</f>
        <v>0</v>
      </c>
      <c r="F1614">
        <f>+SUMIFS(inv!$D$1:$D$1267,inv!$A$1:$A$1267,$B1614,inv!$T$1:$T$1267,$A1614,inv!$U$1:$U$1267,'DIAS DE INVENTARIO TAT'!F$1)</f>
        <v>0</v>
      </c>
      <c r="G1614">
        <f>+SUMIFS(inv!$D$1:$D$1267,inv!$A$1:$A$1267,$B1614,inv!$T$1:$T$1267,$A1614,inv!$U$1:$U$1267,'DIAS DE INVENTARIO TAT'!G$1)</f>
        <v>0</v>
      </c>
      <c r="H1614">
        <f>+SUMIFS(inv!$D$1:$D$1267,inv!$A$1:$A$1267,$B1614,inv!$T$1:$T$1267,$A1614,inv!$U$1:$U$1267,'DIAS DE INVENTARIO TAT'!H$1)</f>
        <v>0</v>
      </c>
      <c r="I1614">
        <f>+SUMIFS(inv!$D$1:$D$1267,inv!$A$1:$A$1267,$B1614,inv!$T$1:$T$1267,$A1614,inv!$U$1:$U$1267,'DIAS DE INVENTARIO TAT'!I$1)</f>
        <v>0</v>
      </c>
      <c r="J1614">
        <f>+SUMIFS(inv!$D$1:$D$1267,inv!$A$1:$A$1267,$B1614,inv!$T$1:$T$1267,$A1614,inv!$U$1:$U$1267,'DIAS DE INVENTARIO TAT'!J$1)</f>
        <v>0</v>
      </c>
      <c r="K1614">
        <f>+SUMIFS(inv!$D$1:$D$1267,inv!$A$1:$A$1267,$B1614,inv!$T$1:$T$1267,$A1614,inv!$U$1:$U$1267,'DIAS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+SUMIFS(inv!$D$1:$D$1267,inv!$A$1:$A$1267,$B1615,inv!$T$1:$T$1267,$A1615,inv!$U$1:$U$1267,'DIAS DE INVENTARIO TAT'!E$1)</f>
        <v>0</v>
      </c>
      <c r="F1615">
        <f>+SUMIFS(inv!$D$1:$D$1267,inv!$A$1:$A$1267,$B1615,inv!$T$1:$T$1267,$A1615,inv!$U$1:$U$1267,'DIAS DE INVENTARIO TAT'!F$1)</f>
        <v>0</v>
      </c>
      <c r="G1615">
        <f>+SUMIFS(inv!$D$1:$D$1267,inv!$A$1:$A$1267,$B1615,inv!$T$1:$T$1267,$A1615,inv!$U$1:$U$1267,'DIAS DE INVENTARIO TAT'!G$1)</f>
        <v>0</v>
      </c>
      <c r="H1615">
        <f>+SUMIFS(inv!$D$1:$D$1267,inv!$A$1:$A$1267,$B1615,inv!$T$1:$T$1267,$A1615,inv!$U$1:$U$1267,'DIAS DE INVENTARIO TAT'!H$1)</f>
        <v>0</v>
      </c>
      <c r="I1615">
        <f>+SUMIFS(inv!$D$1:$D$1267,inv!$A$1:$A$1267,$B1615,inv!$T$1:$T$1267,$A1615,inv!$U$1:$U$1267,'DIAS DE INVENTARIO TAT'!I$1)</f>
        <v>0</v>
      </c>
      <c r="J1615">
        <f>+SUMIFS(inv!$D$1:$D$1267,inv!$A$1:$A$1267,$B1615,inv!$T$1:$T$1267,$A1615,inv!$U$1:$U$1267,'DIAS DE INVENTARIO TAT'!J$1)</f>
        <v>0</v>
      </c>
      <c r="K1615">
        <f>+SUMIFS(inv!$D$1:$D$1267,inv!$A$1:$A$1267,$B1615,inv!$T$1:$T$1267,$A1615,inv!$U$1:$U$1267,'DIAS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+SUMIFS(inv!$D$1:$D$1267,inv!$A$1:$A$1267,$B1616,inv!$T$1:$T$1267,$A1616,inv!$U$1:$U$1267,'DIAS DE INVENTARIO TAT'!E$1)</f>
        <v>0</v>
      </c>
      <c r="F1616">
        <f>+SUMIFS(inv!$D$1:$D$1267,inv!$A$1:$A$1267,$B1616,inv!$T$1:$T$1267,$A1616,inv!$U$1:$U$1267,'DIAS DE INVENTARIO TAT'!F$1)</f>
        <v>0</v>
      </c>
      <c r="G1616">
        <f>+SUMIFS(inv!$D$1:$D$1267,inv!$A$1:$A$1267,$B1616,inv!$T$1:$T$1267,$A1616,inv!$U$1:$U$1267,'DIAS DE INVENTARIO TAT'!G$1)</f>
        <v>0</v>
      </c>
      <c r="H1616">
        <f>+SUMIFS(inv!$D$1:$D$1267,inv!$A$1:$A$1267,$B1616,inv!$T$1:$T$1267,$A1616,inv!$U$1:$U$1267,'DIAS DE INVENTARIO TAT'!H$1)</f>
        <v>0</v>
      </c>
      <c r="I1616">
        <f>+SUMIFS(inv!$D$1:$D$1267,inv!$A$1:$A$1267,$B1616,inv!$T$1:$T$1267,$A1616,inv!$U$1:$U$1267,'DIAS DE INVENTARIO TAT'!I$1)</f>
        <v>0</v>
      </c>
      <c r="J1616">
        <f>+SUMIFS(inv!$D$1:$D$1267,inv!$A$1:$A$1267,$B1616,inv!$T$1:$T$1267,$A1616,inv!$U$1:$U$1267,'DIAS DE INVENTARIO TAT'!J$1)</f>
        <v>0</v>
      </c>
      <c r="K1616">
        <f>+SUMIFS(inv!$D$1:$D$1267,inv!$A$1:$A$1267,$B1616,inv!$T$1:$T$1267,$A1616,inv!$U$1:$U$1267,'DIAS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+SUMIFS(inv!$D$1:$D$1267,inv!$A$1:$A$1267,$B1617,inv!$T$1:$T$1267,$A1617,inv!$U$1:$U$1267,'DIAS DE INVENTARIO TAT'!E$1)</f>
        <v>0</v>
      </c>
      <c r="F1617">
        <f>+SUMIFS(inv!$D$1:$D$1267,inv!$A$1:$A$1267,$B1617,inv!$T$1:$T$1267,$A1617,inv!$U$1:$U$1267,'DIAS DE INVENTARIO TAT'!F$1)</f>
        <v>0</v>
      </c>
      <c r="G1617">
        <f>+SUMIFS(inv!$D$1:$D$1267,inv!$A$1:$A$1267,$B1617,inv!$T$1:$T$1267,$A1617,inv!$U$1:$U$1267,'DIAS DE INVENTARIO TAT'!G$1)</f>
        <v>0</v>
      </c>
      <c r="H1617">
        <f>+SUMIFS(inv!$D$1:$D$1267,inv!$A$1:$A$1267,$B1617,inv!$T$1:$T$1267,$A1617,inv!$U$1:$U$1267,'DIAS DE INVENTARIO TAT'!H$1)</f>
        <v>0</v>
      </c>
      <c r="I1617">
        <f>+SUMIFS(inv!$D$1:$D$1267,inv!$A$1:$A$1267,$B1617,inv!$T$1:$T$1267,$A1617,inv!$U$1:$U$1267,'DIAS DE INVENTARIO TAT'!I$1)</f>
        <v>0</v>
      </c>
      <c r="J1617">
        <f>+SUMIFS(inv!$D$1:$D$1267,inv!$A$1:$A$1267,$B1617,inv!$T$1:$T$1267,$A1617,inv!$U$1:$U$1267,'DIAS DE INVENTARIO TAT'!J$1)</f>
        <v>0</v>
      </c>
      <c r="K1617">
        <f>+SUMIFS(inv!$D$1:$D$1267,inv!$A$1:$A$1267,$B1617,inv!$T$1:$T$1267,$A1617,inv!$U$1:$U$1267,'DIAS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+SUMIFS(inv!$D$1:$D$1267,inv!$A$1:$A$1267,$B1618,inv!$T$1:$T$1267,$A1618,inv!$U$1:$U$1267,'DIAS DE INVENTARIO TAT'!E$1)</f>
        <v>0</v>
      </c>
      <c r="F1618">
        <f>+SUMIFS(inv!$D$1:$D$1267,inv!$A$1:$A$1267,$B1618,inv!$T$1:$T$1267,$A1618,inv!$U$1:$U$1267,'DIAS DE INVENTARIO TAT'!F$1)</f>
        <v>0</v>
      </c>
      <c r="G1618">
        <f>+SUMIFS(inv!$D$1:$D$1267,inv!$A$1:$A$1267,$B1618,inv!$T$1:$T$1267,$A1618,inv!$U$1:$U$1267,'DIAS DE INVENTARIO TAT'!G$1)</f>
        <v>0</v>
      </c>
      <c r="H1618">
        <f>+SUMIFS(inv!$D$1:$D$1267,inv!$A$1:$A$1267,$B1618,inv!$T$1:$T$1267,$A1618,inv!$U$1:$U$1267,'DIAS DE INVENTARIO TAT'!H$1)</f>
        <v>0</v>
      </c>
      <c r="I1618">
        <f>+SUMIFS(inv!$D$1:$D$1267,inv!$A$1:$A$1267,$B1618,inv!$T$1:$T$1267,$A1618,inv!$U$1:$U$1267,'DIAS DE INVENTARIO TAT'!I$1)</f>
        <v>0</v>
      </c>
      <c r="J1618">
        <f>+SUMIFS(inv!$D$1:$D$1267,inv!$A$1:$A$1267,$B1618,inv!$T$1:$T$1267,$A1618,inv!$U$1:$U$1267,'DIAS DE INVENTARIO TAT'!J$1)</f>
        <v>0</v>
      </c>
      <c r="K1618">
        <f>+SUMIFS(inv!$D$1:$D$1267,inv!$A$1:$A$1267,$B1618,inv!$T$1:$T$1267,$A1618,inv!$U$1:$U$1267,'DIAS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+SUMIFS(inv!$D$1:$D$1267,inv!$A$1:$A$1267,$B1619,inv!$T$1:$T$1267,$A1619,inv!$U$1:$U$1267,'DIAS DE INVENTARIO TAT'!E$1)</f>
        <v>0</v>
      </c>
      <c r="F1619">
        <f>+SUMIFS(inv!$D$1:$D$1267,inv!$A$1:$A$1267,$B1619,inv!$T$1:$T$1267,$A1619,inv!$U$1:$U$1267,'DIAS DE INVENTARIO TAT'!F$1)</f>
        <v>0</v>
      </c>
      <c r="G1619">
        <f>+SUMIFS(inv!$D$1:$D$1267,inv!$A$1:$A$1267,$B1619,inv!$T$1:$T$1267,$A1619,inv!$U$1:$U$1267,'DIAS DE INVENTARIO TAT'!G$1)</f>
        <v>0</v>
      </c>
      <c r="H1619">
        <f>+SUMIFS(inv!$D$1:$D$1267,inv!$A$1:$A$1267,$B1619,inv!$T$1:$T$1267,$A1619,inv!$U$1:$U$1267,'DIAS DE INVENTARIO TAT'!H$1)</f>
        <v>0</v>
      </c>
      <c r="I1619">
        <f>+SUMIFS(inv!$D$1:$D$1267,inv!$A$1:$A$1267,$B1619,inv!$T$1:$T$1267,$A1619,inv!$U$1:$U$1267,'DIAS DE INVENTARIO TAT'!I$1)</f>
        <v>0</v>
      </c>
      <c r="J1619">
        <f>+SUMIFS(inv!$D$1:$D$1267,inv!$A$1:$A$1267,$B1619,inv!$T$1:$T$1267,$A1619,inv!$U$1:$U$1267,'DIAS DE INVENTARIO TAT'!J$1)</f>
        <v>0</v>
      </c>
      <c r="K1619">
        <f>+SUMIFS(inv!$D$1:$D$1267,inv!$A$1:$A$1267,$B1619,inv!$T$1:$T$1267,$A1619,inv!$U$1:$U$1267,'DIAS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+SUMIFS(inv!$D$1:$D$1267,inv!$A$1:$A$1267,$B1620,inv!$T$1:$T$1267,$A1620,inv!$U$1:$U$1267,'DIAS DE INVENTARIO TAT'!E$1)</f>
        <v>0</v>
      </c>
      <c r="F1620">
        <f>+SUMIFS(inv!$D$1:$D$1267,inv!$A$1:$A$1267,$B1620,inv!$T$1:$T$1267,$A1620,inv!$U$1:$U$1267,'DIAS DE INVENTARIO TAT'!F$1)</f>
        <v>0</v>
      </c>
      <c r="G1620">
        <f>+SUMIFS(inv!$D$1:$D$1267,inv!$A$1:$A$1267,$B1620,inv!$T$1:$T$1267,$A1620,inv!$U$1:$U$1267,'DIAS DE INVENTARIO TAT'!G$1)</f>
        <v>0</v>
      </c>
      <c r="H1620">
        <f>+SUMIFS(inv!$D$1:$D$1267,inv!$A$1:$A$1267,$B1620,inv!$T$1:$T$1267,$A1620,inv!$U$1:$U$1267,'DIAS DE INVENTARIO TAT'!H$1)</f>
        <v>0</v>
      </c>
      <c r="I1620">
        <f>+SUMIFS(inv!$D$1:$D$1267,inv!$A$1:$A$1267,$B1620,inv!$T$1:$T$1267,$A1620,inv!$U$1:$U$1267,'DIAS DE INVENTARIO TAT'!I$1)</f>
        <v>0</v>
      </c>
      <c r="J1620">
        <f>+SUMIFS(inv!$D$1:$D$1267,inv!$A$1:$A$1267,$B1620,inv!$T$1:$T$1267,$A1620,inv!$U$1:$U$1267,'DIAS DE INVENTARIO TAT'!J$1)</f>
        <v>0</v>
      </c>
      <c r="K1620">
        <f>+SUMIFS(inv!$D$1:$D$1267,inv!$A$1:$A$1267,$B1620,inv!$T$1:$T$1267,$A1620,inv!$U$1:$U$1267,'DIAS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+SUMIFS(inv!$D$1:$D$1267,inv!$A$1:$A$1267,$B1621,inv!$T$1:$T$1267,$A1621,inv!$U$1:$U$1267,'DIAS DE INVENTARIO TAT'!E$1)</f>
        <v>0</v>
      </c>
      <c r="F1621">
        <f>+SUMIFS(inv!$D$1:$D$1267,inv!$A$1:$A$1267,$B1621,inv!$T$1:$T$1267,$A1621,inv!$U$1:$U$1267,'DIAS DE INVENTARIO TAT'!F$1)</f>
        <v>0</v>
      </c>
      <c r="G1621">
        <f>+SUMIFS(inv!$D$1:$D$1267,inv!$A$1:$A$1267,$B1621,inv!$T$1:$T$1267,$A1621,inv!$U$1:$U$1267,'DIAS DE INVENTARIO TAT'!G$1)</f>
        <v>0</v>
      </c>
      <c r="H1621">
        <f>+SUMIFS(inv!$D$1:$D$1267,inv!$A$1:$A$1267,$B1621,inv!$T$1:$T$1267,$A1621,inv!$U$1:$U$1267,'DIAS DE INVENTARIO TAT'!H$1)</f>
        <v>0</v>
      </c>
      <c r="I1621">
        <f>+SUMIFS(inv!$D$1:$D$1267,inv!$A$1:$A$1267,$B1621,inv!$T$1:$T$1267,$A1621,inv!$U$1:$U$1267,'DIAS DE INVENTARIO TAT'!I$1)</f>
        <v>0</v>
      </c>
      <c r="J1621">
        <f>+SUMIFS(inv!$D$1:$D$1267,inv!$A$1:$A$1267,$B1621,inv!$T$1:$T$1267,$A1621,inv!$U$1:$U$1267,'DIAS DE INVENTARIO TAT'!J$1)</f>
        <v>0</v>
      </c>
      <c r="K1621">
        <f>+SUMIFS(inv!$D$1:$D$1267,inv!$A$1:$A$1267,$B1621,inv!$T$1:$T$1267,$A1621,inv!$U$1:$U$1267,'DIAS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+SUMIFS(inv!$D$1:$D$1267,inv!$A$1:$A$1267,$B1622,inv!$T$1:$T$1267,$A1622,inv!$U$1:$U$1267,'DIAS DE INVENTARIO TAT'!E$1)</f>
        <v>0</v>
      </c>
      <c r="F1622">
        <f>+SUMIFS(inv!$D$1:$D$1267,inv!$A$1:$A$1267,$B1622,inv!$T$1:$T$1267,$A1622,inv!$U$1:$U$1267,'DIAS DE INVENTARIO TAT'!F$1)</f>
        <v>0</v>
      </c>
      <c r="G1622">
        <f>+SUMIFS(inv!$D$1:$D$1267,inv!$A$1:$A$1267,$B1622,inv!$T$1:$T$1267,$A1622,inv!$U$1:$U$1267,'DIAS DE INVENTARIO TAT'!G$1)</f>
        <v>0</v>
      </c>
      <c r="H1622">
        <f>+SUMIFS(inv!$D$1:$D$1267,inv!$A$1:$A$1267,$B1622,inv!$T$1:$T$1267,$A1622,inv!$U$1:$U$1267,'DIAS DE INVENTARIO TAT'!H$1)</f>
        <v>0</v>
      </c>
      <c r="I1622">
        <f>+SUMIFS(inv!$D$1:$D$1267,inv!$A$1:$A$1267,$B1622,inv!$T$1:$T$1267,$A1622,inv!$U$1:$U$1267,'DIAS DE INVENTARIO TAT'!I$1)</f>
        <v>0</v>
      </c>
      <c r="J1622">
        <f>+SUMIFS(inv!$D$1:$D$1267,inv!$A$1:$A$1267,$B1622,inv!$T$1:$T$1267,$A1622,inv!$U$1:$U$1267,'DIAS DE INVENTARIO TAT'!J$1)</f>
        <v>0</v>
      </c>
      <c r="K1622">
        <f>+SUMIFS(inv!$D$1:$D$1267,inv!$A$1:$A$1267,$B1622,inv!$T$1:$T$1267,$A1622,inv!$U$1:$U$1267,'DIAS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+SUMIFS(inv!$D$1:$D$1267,inv!$A$1:$A$1267,$B1623,inv!$T$1:$T$1267,$A1623,inv!$U$1:$U$1267,'DIAS DE INVENTARIO TAT'!E$1)</f>
        <v>0</v>
      </c>
      <c r="F1623">
        <f>+SUMIFS(inv!$D$1:$D$1267,inv!$A$1:$A$1267,$B1623,inv!$T$1:$T$1267,$A1623,inv!$U$1:$U$1267,'DIAS DE INVENTARIO TAT'!F$1)</f>
        <v>0</v>
      </c>
      <c r="G1623">
        <f>+SUMIFS(inv!$D$1:$D$1267,inv!$A$1:$A$1267,$B1623,inv!$T$1:$T$1267,$A1623,inv!$U$1:$U$1267,'DIAS DE INVENTARIO TAT'!G$1)</f>
        <v>0</v>
      </c>
      <c r="H1623">
        <f>+SUMIFS(inv!$D$1:$D$1267,inv!$A$1:$A$1267,$B1623,inv!$T$1:$T$1267,$A1623,inv!$U$1:$U$1267,'DIAS DE INVENTARIO TAT'!H$1)</f>
        <v>0</v>
      </c>
      <c r="I1623">
        <f>+SUMIFS(inv!$D$1:$D$1267,inv!$A$1:$A$1267,$B1623,inv!$T$1:$T$1267,$A1623,inv!$U$1:$U$1267,'DIAS DE INVENTARIO TAT'!I$1)</f>
        <v>0</v>
      </c>
      <c r="J1623">
        <f>+SUMIFS(inv!$D$1:$D$1267,inv!$A$1:$A$1267,$B1623,inv!$T$1:$T$1267,$A1623,inv!$U$1:$U$1267,'DIAS DE INVENTARIO TAT'!J$1)</f>
        <v>0</v>
      </c>
      <c r="K1623">
        <f>+SUMIFS(inv!$D$1:$D$1267,inv!$A$1:$A$1267,$B1623,inv!$T$1:$T$1267,$A1623,inv!$U$1:$U$1267,'DIAS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+SUMIFS(inv!$D$1:$D$1267,inv!$A$1:$A$1267,$B1624,inv!$T$1:$T$1267,$A1624,inv!$U$1:$U$1267,'DIAS DE INVENTARIO TAT'!E$1)</f>
        <v>0</v>
      </c>
      <c r="F1624">
        <f>+SUMIFS(inv!$D$1:$D$1267,inv!$A$1:$A$1267,$B1624,inv!$T$1:$T$1267,$A1624,inv!$U$1:$U$1267,'DIAS DE INVENTARIO TAT'!F$1)</f>
        <v>0</v>
      </c>
      <c r="G1624">
        <f>+SUMIFS(inv!$D$1:$D$1267,inv!$A$1:$A$1267,$B1624,inv!$T$1:$T$1267,$A1624,inv!$U$1:$U$1267,'DIAS DE INVENTARIO TAT'!G$1)</f>
        <v>0</v>
      </c>
      <c r="H1624">
        <f>+SUMIFS(inv!$D$1:$D$1267,inv!$A$1:$A$1267,$B1624,inv!$T$1:$T$1267,$A1624,inv!$U$1:$U$1267,'DIAS DE INVENTARIO TAT'!H$1)</f>
        <v>0</v>
      </c>
      <c r="I1624">
        <f>+SUMIFS(inv!$D$1:$D$1267,inv!$A$1:$A$1267,$B1624,inv!$T$1:$T$1267,$A1624,inv!$U$1:$U$1267,'DIAS DE INVENTARIO TAT'!I$1)</f>
        <v>0</v>
      </c>
      <c r="J1624">
        <f>+SUMIFS(inv!$D$1:$D$1267,inv!$A$1:$A$1267,$B1624,inv!$T$1:$T$1267,$A1624,inv!$U$1:$U$1267,'DIAS DE INVENTARIO TAT'!J$1)</f>
        <v>0</v>
      </c>
      <c r="K1624">
        <f>+SUMIFS(inv!$D$1:$D$1267,inv!$A$1:$A$1267,$B1624,inv!$T$1:$T$1267,$A1624,inv!$U$1:$U$1267,'DIAS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+SUMIFS(inv!$D$1:$D$1267,inv!$A$1:$A$1267,$B1625,inv!$T$1:$T$1267,$A1625,inv!$U$1:$U$1267,'DIAS DE INVENTARIO TAT'!E$1)</f>
        <v>0</v>
      </c>
      <c r="F1625">
        <f>+SUMIFS(inv!$D$1:$D$1267,inv!$A$1:$A$1267,$B1625,inv!$T$1:$T$1267,$A1625,inv!$U$1:$U$1267,'DIAS DE INVENTARIO TAT'!F$1)</f>
        <v>0</v>
      </c>
      <c r="G1625">
        <f>+SUMIFS(inv!$D$1:$D$1267,inv!$A$1:$A$1267,$B1625,inv!$T$1:$T$1267,$A1625,inv!$U$1:$U$1267,'DIAS DE INVENTARIO TAT'!G$1)</f>
        <v>0</v>
      </c>
      <c r="H1625">
        <f>+SUMIFS(inv!$D$1:$D$1267,inv!$A$1:$A$1267,$B1625,inv!$T$1:$T$1267,$A1625,inv!$U$1:$U$1267,'DIAS DE INVENTARIO TAT'!H$1)</f>
        <v>0</v>
      </c>
      <c r="I1625">
        <f>+SUMIFS(inv!$D$1:$D$1267,inv!$A$1:$A$1267,$B1625,inv!$T$1:$T$1267,$A1625,inv!$U$1:$U$1267,'DIAS DE INVENTARIO TAT'!I$1)</f>
        <v>0</v>
      </c>
      <c r="J1625">
        <f>+SUMIFS(inv!$D$1:$D$1267,inv!$A$1:$A$1267,$B1625,inv!$T$1:$T$1267,$A1625,inv!$U$1:$U$1267,'DIAS DE INVENTARIO TAT'!J$1)</f>
        <v>0</v>
      </c>
      <c r="K1625">
        <f>+SUMIFS(inv!$D$1:$D$1267,inv!$A$1:$A$1267,$B1625,inv!$T$1:$T$1267,$A1625,inv!$U$1:$U$1267,'DIAS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+SUMIFS(inv!$D$1:$D$1267,inv!$A$1:$A$1267,$B1626,inv!$T$1:$T$1267,$A1626,inv!$U$1:$U$1267,'DIAS DE INVENTARIO TAT'!E$1)</f>
        <v>0</v>
      </c>
      <c r="F1626">
        <f>+SUMIFS(inv!$D$1:$D$1267,inv!$A$1:$A$1267,$B1626,inv!$T$1:$T$1267,$A1626,inv!$U$1:$U$1267,'DIAS DE INVENTARIO TAT'!F$1)</f>
        <v>0</v>
      </c>
      <c r="G1626">
        <f>+SUMIFS(inv!$D$1:$D$1267,inv!$A$1:$A$1267,$B1626,inv!$T$1:$T$1267,$A1626,inv!$U$1:$U$1267,'DIAS DE INVENTARIO TAT'!G$1)</f>
        <v>0</v>
      </c>
      <c r="H1626">
        <f>+SUMIFS(inv!$D$1:$D$1267,inv!$A$1:$A$1267,$B1626,inv!$T$1:$T$1267,$A1626,inv!$U$1:$U$1267,'DIAS DE INVENTARIO TAT'!H$1)</f>
        <v>0</v>
      </c>
      <c r="I1626">
        <f>+SUMIFS(inv!$D$1:$D$1267,inv!$A$1:$A$1267,$B1626,inv!$T$1:$T$1267,$A1626,inv!$U$1:$U$1267,'DIAS DE INVENTARIO TAT'!I$1)</f>
        <v>0</v>
      </c>
      <c r="J1626">
        <f>+SUMIFS(inv!$D$1:$D$1267,inv!$A$1:$A$1267,$B1626,inv!$T$1:$T$1267,$A1626,inv!$U$1:$U$1267,'DIAS DE INVENTARIO TAT'!J$1)</f>
        <v>0</v>
      </c>
      <c r="K1626">
        <f>+SUMIFS(inv!$D$1:$D$1267,inv!$A$1:$A$1267,$B1626,inv!$T$1:$T$1267,$A1626,inv!$U$1:$U$1267,'DIAS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+SUMIFS(inv!$D$1:$D$1267,inv!$A$1:$A$1267,$B1627,inv!$T$1:$T$1267,$A1627,inv!$U$1:$U$1267,'DIAS DE INVENTARIO TAT'!E$1)</f>
        <v>0</v>
      </c>
      <c r="F1627">
        <f>+SUMIFS(inv!$D$1:$D$1267,inv!$A$1:$A$1267,$B1627,inv!$T$1:$T$1267,$A1627,inv!$U$1:$U$1267,'DIAS DE INVENTARIO TAT'!F$1)</f>
        <v>0</v>
      </c>
      <c r="G1627">
        <f>+SUMIFS(inv!$D$1:$D$1267,inv!$A$1:$A$1267,$B1627,inv!$T$1:$T$1267,$A1627,inv!$U$1:$U$1267,'DIAS DE INVENTARIO TAT'!G$1)</f>
        <v>0</v>
      </c>
      <c r="H1627">
        <f>+SUMIFS(inv!$D$1:$D$1267,inv!$A$1:$A$1267,$B1627,inv!$T$1:$T$1267,$A1627,inv!$U$1:$U$1267,'DIAS DE INVENTARIO TAT'!H$1)</f>
        <v>0</v>
      </c>
      <c r="I1627">
        <f>+SUMIFS(inv!$D$1:$D$1267,inv!$A$1:$A$1267,$B1627,inv!$T$1:$T$1267,$A1627,inv!$U$1:$U$1267,'DIAS DE INVENTARIO TAT'!I$1)</f>
        <v>0</v>
      </c>
      <c r="J1627">
        <f>+SUMIFS(inv!$D$1:$D$1267,inv!$A$1:$A$1267,$B1627,inv!$T$1:$T$1267,$A1627,inv!$U$1:$U$1267,'DIAS DE INVENTARIO TAT'!J$1)</f>
        <v>0</v>
      </c>
      <c r="K1627">
        <f>+SUMIFS(inv!$D$1:$D$1267,inv!$A$1:$A$1267,$B1627,inv!$T$1:$T$1267,$A1627,inv!$U$1:$U$1267,'DIAS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+SUMIFS(inv!$D$1:$D$1267,inv!$A$1:$A$1267,$B1628,inv!$T$1:$T$1267,$A1628,inv!$U$1:$U$1267,'DIAS DE INVENTARIO TAT'!E$1)</f>
        <v>0</v>
      </c>
      <c r="F1628">
        <f>+SUMIFS(inv!$D$1:$D$1267,inv!$A$1:$A$1267,$B1628,inv!$T$1:$T$1267,$A1628,inv!$U$1:$U$1267,'DIAS DE INVENTARIO TAT'!F$1)</f>
        <v>0</v>
      </c>
      <c r="G1628">
        <f>+SUMIFS(inv!$D$1:$D$1267,inv!$A$1:$A$1267,$B1628,inv!$T$1:$T$1267,$A1628,inv!$U$1:$U$1267,'DIAS DE INVENTARIO TAT'!G$1)</f>
        <v>0</v>
      </c>
      <c r="H1628">
        <f>+SUMIFS(inv!$D$1:$D$1267,inv!$A$1:$A$1267,$B1628,inv!$T$1:$T$1267,$A1628,inv!$U$1:$U$1267,'DIAS DE INVENTARIO TAT'!H$1)</f>
        <v>0</v>
      </c>
      <c r="I1628">
        <f>+SUMIFS(inv!$D$1:$D$1267,inv!$A$1:$A$1267,$B1628,inv!$T$1:$T$1267,$A1628,inv!$U$1:$U$1267,'DIAS DE INVENTARIO TAT'!I$1)</f>
        <v>0</v>
      </c>
      <c r="J1628">
        <f>+SUMIFS(inv!$D$1:$D$1267,inv!$A$1:$A$1267,$B1628,inv!$T$1:$T$1267,$A1628,inv!$U$1:$U$1267,'DIAS DE INVENTARIO TAT'!J$1)</f>
        <v>0</v>
      </c>
      <c r="K1628">
        <f>+SUMIFS(inv!$D$1:$D$1267,inv!$A$1:$A$1267,$B1628,inv!$T$1:$T$1267,$A1628,inv!$U$1:$U$1267,'DIAS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+SUMIFS(inv!$D$1:$D$1267,inv!$A$1:$A$1267,$B1629,inv!$T$1:$T$1267,$A1629,inv!$U$1:$U$1267,'DIAS DE INVENTARIO TAT'!E$1)</f>
        <v>0</v>
      </c>
      <c r="F1629">
        <f>+SUMIFS(inv!$D$1:$D$1267,inv!$A$1:$A$1267,$B1629,inv!$T$1:$T$1267,$A1629,inv!$U$1:$U$1267,'DIAS DE INVENTARIO TAT'!F$1)</f>
        <v>0</v>
      </c>
      <c r="G1629">
        <f>+SUMIFS(inv!$D$1:$D$1267,inv!$A$1:$A$1267,$B1629,inv!$T$1:$T$1267,$A1629,inv!$U$1:$U$1267,'DIAS DE INVENTARIO TAT'!G$1)</f>
        <v>0</v>
      </c>
      <c r="H1629">
        <f>+SUMIFS(inv!$D$1:$D$1267,inv!$A$1:$A$1267,$B1629,inv!$T$1:$T$1267,$A1629,inv!$U$1:$U$1267,'DIAS DE INVENTARIO TAT'!H$1)</f>
        <v>0</v>
      </c>
      <c r="I1629">
        <f>+SUMIFS(inv!$D$1:$D$1267,inv!$A$1:$A$1267,$B1629,inv!$T$1:$T$1267,$A1629,inv!$U$1:$U$1267,'DIAS DE INVENTARIO TAT'!I$1)</f>
        <v>0</v>
      </c>
      <c r="J1629">
        <f>+SUMIFS(inv!$D$1:$D$1267,inv!$A$1:$A$1267,$B1629,inv!$T$1:$T$1267,$A1629,inv!$U$1:$U$1267,'DIAS DE INVENTARIO TAT'!J$1)</f>
        <v>0</v>
      </c>
      <c r="K1629">
        <f>+SUMIFS(inv!$D$1:$D$1267,inv!$A$1:$A$1267,$B1629,inv!$T$1:$T$1267,$A1629,inv!$U$1:$U$1267,'DIAS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+SUMIFS(inv!$D$1:$D$1267,inv!$A$1:$A$1267,$B1630,inv!$T$1:$T$1267,$A1630,inv!$U$1:$U$1267,'DIAS DE INVENTARIO TAT'!E$1)</f>
        <v>0</v>
      </c>
      <c r="F1630">
        <f>+SUMIFS(inv!$D$1:$D$1267,inv!$A$1:$A$1267,$B1630,inv!$T$1:$T$1267,$A1630,inv!$U$1:$U$1267,'DIAS DE INVENTARIO TAT'!F$1)</f>
        <v>0</v>
      </c>
      <c r="G1630">
        <f>+SUMIFS(inv!$D$1:$D$1267,inv!$A$1:$A$1267,$B1630,inv!$T$1:$T$1267,$A1630,inv!$U$1:$U$1267,'DIAS DE INVENTARIO TAT'!G$1)</f>
        <v>0</v>
      </c>
      <c r="H1630">
        <f>+SUMIFS(inv!$D$1:$D$1267,inv!$A$1:$A$1267,$B1630,inv!$T$1:$T$1267,$A1630,inv!$U$1:$U$1267,'DIAS DE INVENTARIO TAT'!H$1)</f>
        <v>0</v>
      </c>
      <c r="I1630">
        <f>+SUMIFS(inv!$D$1:$D$1267,inv!$A$1:$A$1267,$B1630,inv!$T$1:$T$1267,$A1630,inv!$U$1:$U$1267,'DIAS DE INVENTARIO TAT'!I$1)</f>
        <v>0</v>
      </c>
      <c r="J1630">
        <f>+SUMIFS(inv!$D$1:$D$1267,inv!$A$1:$A$1267,$B1630,inv!$T$1:$T$1267,$A1630,inv!$U$1:$U$1267,'DIAS DE INVENTARIO TAT'!J$1)</f>
        <v>0</v>
      </c>
      <c r="K1630">
        <f>+SUMIFS(inv!$D$1:$D$1267,inv!$A$1:$A$1267,$B1630,inv!$T$1:$T$1267,$A1630,inv!$U$1:$U$1267,'DIAS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+SUMIFS(inv!$D$1:$D$1267,inv!$A$1:$A$1267,$B1631,inv!$T$1:$T$1267,$A1631,inv!$U$1:$U$1267,'DIAS DE INVENTARIO TAT'!E$1)</f>
        <v>0</v>
      </c>
      <c r="F1631">
        <f>+SUMIFS(inv!$D$1:$D$1267,inv!$A$1:$A$1267,$B1631,inv!$T$1:$T$1267,$A1631,inv!$U$1:$U$1267,'DIAS DE INVENTARIO TAT'!F$1)</f>
        <v>0</v>
      </c>
      <c r="G1631">
        <f>+SUMIFS(inv!$D$1:$D$1267,inv!$A$1:$A$1267,$B1631,inv!$T$1:$T$1267,$A1631,inv!$U$1:$U$1267,'DIAS DE INVENTARIO TAT'!G$1)</f>
        <v>0</v>
      </c>
      <c r="H1631">
        <f>+SUMIFS(inv!$D$1:$D$1267,inv!$A$1:$A$1267,$B1631,inv!$T$1:$T$1267,$A1631,inv!$U$1:$U$1267,'DIAS DE INVENTARIO TAT'!H$1)</f>
        <v>0</v>
      </c>
      <c r="I1631">
        <f>+SUMIFS(inv!$D$1:$D$1267,inv!$A$1:$A$1267,$B1631,inv!$T$1:$T$1267,$A1631,inv!$U$1:$U$1267,'DIAS DE INVENTARIO TAT'!I$1)</f>
        <v>0</v>
      </c>
      <c r="J1631">
        <f>+SUMIFS(inv!$D$1:$D$1267,inv!$A$1:$A$1267,$B1631,inv!$T$1:$T$1267,$A1631,inv!$U$1:$U$1267,'DIAS DE INVENTARIO TAT'!J$1)</f>
        <v>0</v>
      </c>
      <c r="K1631">
        <f>+SUMIFS(inv!$D$1:$D$1267,inv!$A$1:$A$1267,$B1631,inv!$T$1:$T$1267,$A1631,inv!$U$1:$U$1267,'DIAS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+SUMIFS(inv!$D$1:$D$1267,inv!$A$1:$A$1267,$B1632,inv!$T$1:$T$1267,$A1632,inv!$U$1:$U$1267,'DIAS DE INVENTARIO TAT'!E$1)</f>
        <v>0</v>
      </c>
      <c r="F1632">
        <f>+SUMIFS(inv!$D$1:$D$1267,inv!$A$1:$A$1267,$B1632,inv!$T$1:$T$1267,$A1632,inv!$U$1:$U$1267,'DIAS DE INVENTARIO TAT'!F$1)</f>
        <v>0</v>
      </c>
      <c r="G1632">
        <f>+SUMIFS(inv!$D$1:$D$1267,inv!$A$1:$A$1267,$B1632,inv!$T$1:$T$1267,$A1632,inv!$U$1:$U$1267,'DIAS DE INVENTARIO TAT'!G$1)</f>
        <v>0</v>
      </c>
      <c r="H1632">
        <f>+SUMIFS(inv!$D$1:$D$1267,inv!$A$1:$A$1267,$B1632,inv!$T$1:$T$1267,$A1632,inv!$U$1:$U$1267,'DIAS DE INVENTARIO TAT'!H$1)</f>
        <v>0</v>
      </c>
      <c r="I1632">
        <f>+SUMIFS(inv!$D$1:$D$1267,inv!$A$1:$A$1267,$B1632,inv!$T$1:$T$1267,$A1632,inv!$U$1:$U$1267,'DIAS DE INVENTARIO TAT'!I$1)</f>
        <v>0</v>
      </c>
      <c r="J1632">
        <f>+SUMIFS(inv!$D$1:$D$1267,inv!$A$1:$A$1267,$B1632,inv!$T$1:$T$1267,$A1632,inv!$U$1:$U$1267,'DIAS DE INVENTARIO TAT'!J$1)</f>
        <v>0</v>
      </c>
      <c r="K1632">
        <f>+SUMIFS(inv!$D$1:$D$1267,inv!$A$1:$A$1267,$B1632,inv!$T$1:$T$1267,$A1632,inv!$U$1:$U$1267,'DIAS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+SUMIFS(inv!$D$1:$D$1267,inv!$A$1:$A$1267,$B1633,inv!$T$1:$T$1267,$A1633,inv!$U$1:$U$1267,'DIAS DE INVENTARIO TAT'!E$1)</f>
        <v>0</v>
      </c>
      <c r="F1633">
        <f>+SUMIFS(inv!$D$1:$D$1267,inv!$A$1:$A$1267,$B1633,inv!$T$1:$T$1267,$A1633,inv!$U$1:$U$1267,'DIAS DE INVENTARIO TAT'!F$1)</f>
        <v>0</v>
      </c>
      <c r="G1633">
        <f>+SUMIFS(inv!$D$1:$D$1267,inv!$A$1:$A$1267,$B1633,inv!$T$1:$T$1267,$A1633,inv!$U$1:$U$1267,'DIAS DE INVENTARIO TAT'!G$1)</f>
        <v>0</v>
      </c>
      <c r="H1633">
        <f>+SUMIFS(inv!$D$1:$D$1267,inv!$A$1:$A$1267,$B1633,inv!$T$1:$T$1267,$A1633,inv!$U$1:$U$1267,'DIAS DE INVENTARIO TAT'!H$1)</f>
        <v>0</v>
      </c>
      <c r="I1633">
        <f>+SUMIFS(inv!$D$1:$D$1267,inv!$A$1:$A$1267,$B1633,inv!$T$1:$T$1267,$A1633,inv!$U$1:$U$1267,'DIAS DE INVENTARIO TAT'!I$1)</f>
        <v>0</v>
      </c>
      <c r="J1633">
        <f>+SUMIFS(inv!$D$1:$D$1267,inv!$A$1:$A$1267,$B1633,inv!$T$1:$T$1267,$A1633,inv!$U$1:$U$1267,'DIAS DE INVENTARIO TAT'!J$1)</f>
        <v>0</v>
      </c>
      <c r="K1633">
        <f>+SUMIFS(inv!$D$1:$D$1267,inv!$A$1:$A$1267,$B1633,inv!$T$1:$T$1267,$A1633,inv!$U$1:$U$1267,'DIAS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+SUMIFS(inv!$D$1:$D$1267,inv!$A$1:$A$1267,$B1634,inv!$T$1:$T$1267,$A1634,inv!$U$1:$U$1267,'DIAS DE INVENTARIO TAT'!E$1)</f>
        <v>0</v>
      </c>
      <c r="F1634">
        <f>+SUMIFS(inv!$D$1:$D$1267,inv!$A$1:$A$1267,$B1634,inv!$T$1:$T$1267,$A1634,inv!$U$1:$U$1267,'DIAS DE INVENTARIO TAT'!F$1)</f>
        <v>0</v>
      </c>
      <c r="G1634">
        <f>+SUMIFS(inv!$D$1:$D$1267,inv!$A$1:$A$1267,$B1634,inv!$T$1:$T$1267,$A1634,inv!$U$1:$U$1267,'DIAS DE INVENTARIO TAT'!G$1)</f>
        <v>0</v>
      </c>
      <c r="H1634">
        <f>+SUMIFS(inv!$D$1:$D$1267,inv!$A$1:$A$1267,$B1634,inv!$T$1:$T$1267,$A1634,inv!$U$1:$U$1267,'DIAS DE INVENTARIO TAT'!H$1)</f>
        <v>0</v>
      </c>
      <c r="I1634">
        <f>+SUMIFS(inv!$D$1:$D$1267,inv!$A$1:$A$1267,$B1634,inv!$T$1:$T$1267,$A1634,inv!$U$1:$U$1267,'DIAS DE INVENTARIO TAT'!I$1)</f>
        <v>0</v>
      </c>
      <c r="J1634">
        <f>+SUMIFS(inv!$D$1:$D$1267,inv!$A$1:$A$1267,$B1634,inv!$T$1:$T$1267,$A1634,inv!$U$1:$U$1267,'DIAS DE INVENTARIO TAT'!J$1)</f>
        <v>0</v>
      </c>
      <c r="K1634">
        <f>+SUMIFS(inv!$D$1:$D$1267,inv!$A$1:$A$1267,$B1634,inv!$T$1:$T$1267,$A1634,inv!$U$1:$U$1267,'DIAS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+SUMIFS(inv!$D$1:$D$1267,inv!$A$1:$A$1267,$B1635,inv!$T$1:$T$1267,$A1635,inv!$U$1:$U$1267,'DIAS DE INVENTARIO TAT'!E$1)</f>
        <v>0</v>
      </c>
      <c r="F1635">
        <f>+SUMIFS(inv!$D$1:$D$1267,inv!$A$1:$A$1267,$B1635,inv!$T$1:$T$1267,$A1635,inv!$U$1:$U$1267,'DIAS DE INVENTARIO TAT'!F$1)</f>
        <v>0</v>
      </c>
      <c r="G1635">
        <f>+SUMIFS(inv!$D$1:$D$1267,inv!$A$1:$A$1267,$B1635,inv!$T$1:$T$1267,$A1635,inv!$U$1:$U$1267,'DIAS DE INVENTARIO TAT'!G$1)</f>
        <v>0</v>
      </c>
      <c r="H1635">
        <f>+SUMIFS(inv!$D$1:$D$1267,inv!$A$1:$A$1267,$B1635,inv!$T$1:$T$1267,$A1635,inv!$U$1:$U$1267,'DIAS DE INVENTARIO TAT'!H$1)</f>
        <v>0</v>
      </c>
      <c r="I1635">
        <f>+SUMIFS(inv!$D$1:$D$1267,inv!$A$1:$A$1267,$B1635,inv!$T$1:$T$1267,$A1635,inv!$U$1:$U$1267,'DIAS DE INVENTARIO TAT'!I$1)</f>
        <v>0</v>
      </c>
      <c r="J1635">
        <f>+SUMIFS(inv!$D$1:$D$1267,inv!$A$1:$A$1267,$B1635,inv!$T$1:$T$1267,$A1635,inv!$U$1:$U$1267,'DIAS DE INVENTARIO TAT'!J$1)</f>
        <v>0</v>
      </c>
      <c r="K1635">
        <f>+SUMIFS(inv!$D$1:$D$1267,inv!$A$1:$A$1267,$B1635,inv!$T$1:$T$1267,$A1635,inv!$U$1:$U$1267,'DIAS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+SUMIFS(inv!$D$1:$D$1267,inv!$A$1:$A$1267,$B1636,inv!$T$1:$T$1267,$A1636,inv!$U$1:$U$1267,'DIAS DE INVENTARIO TAT'!E$1)</f>
        <v>0</v>
      </c>
      <c r="F1636">
        <f>+SUMIFS(inv!$D$1:$D$1267,inv!$A$1:$A$1267,$B1636,inv!$T$1:$T$1267,$A1636,inv!$U$1:$U$1267,'DIAS DE INVENTARIO TAT'!F$1)</f>
        <v>0</v>
      </c>
      <c r="G1636">
        <f>+SUMIFS(inv!$D$1:$D$1267,inv!$A$1:$A$1267,$B1636,inv!$T$1:$T$1267,$A1636,inv!$U$1:$U$1267,'DIAS DE INVENTARIO TAT'!G$1)</f>
        <v>0</v>
      </c>
      <c r="H1636">
        <f>+SUMIFS(inv!$D$1:$D$1267,inv!$A$1:$A$1267,$B1636,inv!$T$1:$T$1267,$A1636,inv!$U$1:$U$1267,'DIAS DE INVENTARIO TAT'!H$1)</f>
        <v>0</v>
      </c>
      <c r="I1636">
        <f>+SUMIFS(inv!$D$1:$D$1267,inv!$A$1:$A$1267,$B1636,inv!$T$1:$T$1267,$A1636,inv!$U$1:$U$1267,'DIAS DE INVENTARIO TAT'!I$1)</f>
        <v>0</v>
      </c>
      <c r="J1636">
        <f>+SUMIFS(inv!$D$1:$D$1267,inv!$A$1:$A$1267,$B1636,inv!$T$1:$T$1267,$A1636,inv!$U$1:$U$1267,'DIAS DE INVENTARIO TAT'!J$1)</f>
        <v>0</v>
      </c>
      <c r="K1636">
        <f>+SUMIFS(inv!$D$1:$D$1267,inv!$A$1:$A$1267,$B1636,inv!$T$1:$T$1267,$A1636,inv!$U$1:$U$1267,'DIAS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+SUMIFS(inv!$D$1:$D$1267,inv!$A$1:$A$1267,$B1637,inv!$T$1:$T$1267,$A1637,inv!$U$1:$U$1267,'DIAS DE INVENTARIO TAT'!E$1)</f>
        <v>0</v>
      </c>
      <c r="F1637">
        <f>+SUMIFS(inv!$D$1:$D$1267,inv!$A$1:$A$1267,$B1637,inv!$T$1:$T$1267,$A1637,inv!$U$1:$U$1267,'DIAS DE INVENTARIO TAT'!F$1)</f>
        <v>0</v>
      </c>
      <c r="G1637">
        <f>+SUMIFS(inv!$D$1:$D$1267,inv!$A$1:$A$1267,$B1637,inv!$T$1:$T$1267,$A1637,inv!$U$1:$U$1267,'DIAS DE INVENTARIO TAT'!G$1)</f>
        <v>0</v>
      </c>
      <c r="H1637">
        <f>+SUMIFS(inv!$D$1:$D$1267,inv!$A$1:$A$1267,$B1637,inv!$T$1:$T$1267,$A1637,inv!$U$1:$U$1267,'DIAS DE INVENTARIO TAT'!H$1)</f>
        <v>0</v>
      </c>
      <c r="I1637">
        <f>+SUMIFS(inv!$D$1:$D$1267,inv!$A$1:$A$1267,$B1637,inv!$T$1:$T$1267,$A1637,inv!$U$1:$U$1267,'DIAS DE INVENTARIO TAT'!I$1)</f>
        <v>0</v>
      </c>
      <c r="J1637">
        <f>+SUMIFS(inv!$D$1:$D$1267,inv!$A$1:$A$1267,$B1637,inv!$T$1:$T$1267,$A1637,inv!$U$1:$U$1267,'DIAS DE INVENTARIO TAT'!J$1)</f>
        <v>0</v>
      </c>
      <c r="K1637">
        <f>+SUMIFS(inv!$D$1:$D$1267,inv!$A$1:$A$1267,$B1637,inv!$T$1:$T$1267,$A1637,inv!$U$1:$U$1267,'DIAS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+SUMIFS(inv!$D$1:$D$1267,inv!$A$1:$A$1267,$B1638,inv!$T$1:$T$1267,$A1638,inv!$U$1:$U$1267,'DIAS DE INVENTARIO TAT'!E$1)</f>
        <v>0</v>
      </c>
      <c r="F1638">
        <f>+SUMIFS(inv!$D$1:$D$1267,inv!$A$1:$A$1267,$B1638,inv!$T$1:$T$1267,$A1638,inv!$U$1:$U$1267,'DIAS DE INVENTARIO TAT'!F$1)</f>
        <v>0</v>
      </c>
      <c r="G1638">
        <f>+SUMIFS(inv!$D$1:$D$1267,inv!$A$1:$A$1267,$B1638,inv!$T$1:$T$1267,$A1638,inv!$U$1:$U$1267,'DIAS DE INVENTARIO TAT'!G$1)</f>
        <v>0</v>
      </c>
      <c r="H1638">
        <f>+SUMIFS(inv!$D$1:$D$1267,inv!$A$1:$A$1267,$B1638,inv!$T$1:$T$1267,$A1638,inv!$U$1:$U$1267,'DIAS DE INVENTARIO TAT'!H$1)</f>
        <v>0</v>
      </c>
      <c r="I1638">
        <f>+SUMIFS(inv!$D$1:$D$1267,inv!$A$1:$A$1267,$B1638,inv!$T$1:$T$1267,$A1638,inv!$U$1:$U$1267,'DIAS DE INVENTARIO TAT'!I$1)</f>
        <v>0</v>
      </c>
      <c r="J1638">
        <f>+SUMIFS(inv!$D$1:$D$1267,inv!$A$1:$A$1267,$B1638,inv!$T$1:$T$1267,$A1638,inv!$U$1:$U$1267,'DIAS DE INVENTARIO TAT'!J$1)</f>
        <v>0</v>
      </c>
      <c r="K1638">
        <f>+SUMIFS(inv!$D$1:$D$1267,inv!$A$1:$A$1267,$B1638,inv!$T$1:$T$1267,$A1638,inv!$U$1:$U$1267,'DIAS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+SUMIFS(inv!$D$1:$D$1267,inv!$A$1:$A$1267,$B1639,inv!$T$1:$T$1267,$A1639,inv!$U$1:$U$1267,'DIAS DE INVENTARIO TAT'!E$1)</f>
        <v>0</v>
      </c>
      <c r="F1639">
        <f>+SUMIFS(inv!$D$1:$D$1267,inv!$A$1:$A$1267,$B1639,inv!$T$1:$T$1267,$A1639,inv!$U$1:$U$1267,'DIAS DE INVENTARIO TAT'!F$1)</f>
        <v>0</v>
      </c>
      <c r="G1639">
        <f>+SUMIFS(inv!$D$1:$D$1267,inv!$A$1:$A$1267,$B1639,inv!$T$1:$T$1267,$A1639,inv!$U$1:$U$1267,'DIAS DE INVENTARIO TAT'!G$1)</f>
        <v>0</v>
      </c>
      <c r="H1639">
        <f>+SUMIFS(inv!$D$1:$D$1267,inv!$A$1:$A$1267,$B1639,inv!$T$1:$T$1267,$A1639,inv!$U$1:$U$1267,'DIAS DE INVENTARIO TAT'!H$1)</f>
        <v>0</v>
      </c>
      <c r="I1639">
        <f>+SUMIFS(inv!$D$1:$D$1267,inv!$A$1:$A$1267,$B1639,inv!$T$1:$T$1267,$A1639,inv!$U$1:$U$1267,'DIAS DE INVENTARIO TAT'!I$1)</f>
        <v>0</v>
      </c>
      <c r="J1639">
        <f>+SUMIFS(inv!$D$1:$D$1267,inv!$A$1:$A$1267,$B1639,inv!$T$1:$T$1267,$A1639,inv!$U$1:$U$1267,'DIAS DE INVENTARIO TAT'!J$1)</f>
        <v>0</v>
      </c>
      <c r="K1639">
        <f>+SUMIFS(inv!$D$1:$D$1267,inv!$A$1:$A$1267,$B1639,inv!$T$1:$T$1267,$A1639,inv!$U$1:$U$1267,'DIAS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+SUMIFS(inv!$D$1:$D$1267,inv!$A$1:$A$1267,$B1640,inv!$T$1:$T$1267,$A1640,inv!$U$1:$U$1267,'DIAS DE INVENTARIO TAT'!E$1)</f>
        <v>0</v>
      </c>
      <c r="F1640">
        <f>+SUMIFS(inv!$D$1:$D$1267,inv!$A$1:$A$1267,$B1640,inv!$T$1:$T$1267,$A1640,inv!$U$1:$U$1267,'DIAS DE INVENTARIO TAT'!F$1)</f>
        <v>0</v>
      </c>
      <c r="G1640">
        <f>+SUMIFS(inv!$D$1:$D$1267,inv!$A$1:$A$1267,$B1640,inv!$T$1:$T$1267,$A1640,inv!$U$1:$U$1267,'DIAS DE INVENTARIO TAT'!G$1)</f>
        <v>0</v>
      </c>
      <c r="H1640">
        <f>+SUMIFS(inv!$D$1:$D$1267,inv!$A$1:$A$1267,$B1640,inv!$T$1:$T$1267,$A1640,inv!$U$1:$U$1267,'DIAS DE INVENTARIO TAT'!H$1)</f>
        <v>0</v>
      </c>
      <c r="I1640">
        <f>+SUMIFS(inv!$D$1:$D$1267,inv!$A$1:$A$1267,$B1640,inv!$T$1:$T$1267,$A1640,inv!$U$1:$U$1267,'DIAS DE INVENTARIO TAT'!I$1)</f>
        <v>0</v>
      </c>
      <c r="J1640">
        <f>+SUMIFS(inv!$D$1:$D$1267,inv!$A$1:$A$1267,$B1640,inv!$T$1:$T$1267,$A1640,inv!$U$1:$U$1267,'DIAS DE INVENTARIO TAT'!J$1)</f>
        <v>0</v>
      </c>
      <c r="K1640">
        <f>+SUMIFS(inv!$D$1:$D$1267,inv!$A$1:$A$1267,$B1640,inv!$T$1:$T$1267,$A1640,inv!$U$1:$U$1267,'DIAS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+SUMIFS(inv!$D$1:$D$1267,inv!$A$1:$A$1267,$B1641,inv!$T$1:$T$1267,$A1641,inv!$U$1:$U$1267,'DIAS DE INVENTARIO TAT'!E$1)</f>
        <v>0</v>
      </c>
      <c r="F1641">
        <f>+SUMIFS(inv!$D$1:$D$1267,inv!$A$1:$A$1267,$B1641,inv!$T$1:$T$1267,$A1641,inv!$U$1:$U$1267,'DIAS DE INVENTARIO TAT'!F$1)</f>
        <v>0</v>
      </c>
      <c r="G1641">
        <f>+SUMIFS(inv!$D$1:$D$1267,inv!$A$1:$A$1267,$B1641,inv!$T$1:$T$1267,$A1641,inv!$U$1:$U$1267,'DIAS DE INVENTARIO TAT'!G$1)</f>
        <v>0</v>
      </c>
      <c r="H1641">
        <f>+SUMIFS(inv!$D$1:$D$1267,inv!$A$1:$A$1267,$B1641,inv!$T$1:$T$1267,$A1641,inv!$U$1:$U$1267,'DIAS DE INVENTARIO TAT'!H$1)</f>
        <v>0</v>
      </c>
      <c r="I1641">
        <f>+SUMIFS(inv!$D$1:$D$1267,inv!$A$1:$A$1267,$B1641,inv!$T$1:$T$1267,$A1641,inv!$U$1:$U$1267,'DIAS DE INVENTARIO TAT'!I$1)</f>
        <v>0</v>
      </c>
      <c r="J1641">
        <f>+SUMIFS(inv!$D$1:$D$1267,inv!$A$1:$A$1267,$B1641,inv!$T$1:$T$1267,$A1641,inv!$U$1:$U$1267,'DIAS DE INVENTARIO TAT'!J$1)</f>
        <v>0</v>
      </c>
      <c r="K1641">
        <f>+SUMIFS(inv!$D$1:$D$1267,inv!$A$1:$A$1267,$B1641,inv!$T$1:$T$1267,$A1641,inv!$U$1:$U$1267,'DIAS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+SUMIFS(inv!$D$1:$D$1267,inv!$A$1:$A$1267,$B1642,inv!$T$1:$T$1267,$A1642,inv!$U$1:$U$1267,'DIAS DE INVENTARIO TAT'!E$1)</f>
        <v>0</v>
      </c>
      <c r="F1642">
        <f>+SUMIFS(inv!$D$1:$D$1267,inv!$A$1:$A$1267,$B1642,inv!$T$1:$T$1267,$A1642,inv!$U$1:$U$1267,'DIAS DE INVENTARIO TAT'!F$1)</f>
        <v>0</v>
      </c>
      <c r="G1642">
        <f>+SUMIFS(inv!$D$1:$D$1267,inv!$A$1:$A$1267,$B1642,inv!$T$1:$T$1267,$A1642,inv!$U$1:$U$1267,'DIAS DE INVENTARIO TAT'!G$1)</f>
        <v>0</v>
      </c>
      <c r="H1642">
        <f>+SUMIFS(inv!$D$1:$D$1267,inv!$A$1:$A$1267,$B1642,inv!$T$1:$T$1267,$A1642,inv!$U$1:$U$1267,'DIAS DE INVENTARIO TAT'!H$1)</f>
        <v>0</v>
      </c>
      <c r="I1642">
        <f>+SUMIFS(inv!$D$1:$D$1267,inv!$A$1:$A$1267,$B1642,inv!$T$1:$T$1267,$A1642,inv!$U$1:$U$1267,'DIAS DE INVENTARIO TAT'!I$1)</f>
        <v>0</v>
      </c>
      <c r="J1642">
        <f>+SUMIFS(inv!$D$1:$D$1267,inv!$A$1:$A$1267,$B1642,inv!$T$1:$T$1267,$A1642,inv!$U$1:$U$1267,'DIAS DE INVENTARIO TAT'!J$1)</f>
        <v>0</v>
      </c>
      <c r="K1642">
        <f>+SUMIFS(inv!$D$1:$D$1267,inv!$A$1:$A$1267,$B1642,inv!$T$1:$T$1267,$A1642,inv!$U$1:$U$1267,'DIAS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+SUMIFS(inv!$D$1:$D$1267,inv!$A$1:$A$1267,$B1643,inv!$T$1:$T$1267,$A1643,inv!$U$1:$U$1267,'DIAS DE INVENTARIO TAT'!E$1)</f>
        <v>0</v>
      </c>
      <c r="F1643">
        <f>+SUMIFS(inv!$D$1:$D$1267,inv!$A$1:$A$1267,$B1643,inv!$T$1:$T$1267,$A1643,inv!$U$1:$U$1267,'DIAS DE INVENTARIO TAT'!F$1)</f>
        <v>0</v>
      </c>
      <c r="G1643">
        <f>+SUMIFS(inv!$D$1:$D$1267,inv!$A$1:$A$1267,$B1643,inv!$T$1:$T$1267,$A1643,inv!$U$1:$U$1267,'DIAS DE INVENTARIO TAT'!G$1)</f>
        <v>0</v>
      </c>
      <c r="H1643">
        <f>+SUMIFS(inv!$D$1:$D$1267,inv!$A$1:$A$1267,$B1643,inv!$T$1:$T$1267,$A1643,inv!$U$1:$U$1267,'DIAS DE INVENTARIO TAT'!H$1)</f>
        <v>0</v>
      </c>
      <c r="I1643">
        <f>+SUMIFS(inv!$D$1:$D$1267,inv!$A$1:$A$1267,$B1643,inv!$T$1:$T$1267,$A1643,inv!$U$1:$U$1267,'DIAS DE INVENTARIO TAT'!I$1)</f>
        <v>0</v>
      </c>
      <c r="J1643">
        <f>+SUMIFS(inv!$D$1:$D$1267,inv!$A$1:$A$1267,$B1643,inv!$T$1:$T$1267,$A1643,inv!$U$1:$U$1267,'DIAS DE INVENTARIO TAT'!J$1)</f>
        <v>0</v>
      </c>
      <c r="K1643">
        <f>+SUMIFS(inv!$D$1:$D$1267,inv!$A$1:$A$1267,$B1643,inv!$T$1:$T$1267,$A1643,inv!$U$1:$U$1267,'DIAS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+SUMIFS(inv!$D$1:$D$1267,inv!$A$1:$A$1267,$B1644,inv!$T$1:$T$1267,$A1644,inv!$U$1:$U$1267,'DIAS DE INVENTARIO TAT'!E$1)</f>
        <v>0</v>
      </c>
      <c r="F1644">
        <f>+SUMIFS(inv!$D$1:$D$1267,inv!$A$1:$A$1267,$B1644,inv!$T$1:$T$1267,$A1644,inv!$U$1:$U$1267,'DIAS DE INVENTARIO TAT'!F$1)</f>
        <v>0</v>
      </c>
      <c r="G1644">
        <f>+SUMIFS(inv!$D$1:$D$1267,inv!$A$1:$A$1267,$B1644,inv!$T$1:$T$1267,$A1644,inv!$U$1:$U$1267,'DIAS DE INVENTARIO TAT'!G$1)</f>
        <v>0</v>
      </c>
      <c r="H1644">
        <f>+SUMIFS(inv!$D$1:$D$1267,inv!$A$1:$A$1267,$B1644,inv!$T$1:$T$1267,$A1644,inv!$U$1:$U$1267,'DIAS DE INVENTARIO TAT'!H$1)</f>
        <v>0</v>
      </c>
      <c r="I1644">
        <f>+SUMIFS(inv!$D$1:$D$1267,inv!$A$1:$A$1267,$B1644,inv!$T$1:$T$1267,$A1644,inv!$U$1:$U$1267,'DIAS DE INVENTARIO TAT'!I$1)</f>
        <v>0</v>
      </c>
      <c r="J1644">
        <f>+SUMIFS(inv!$D$1:$D$1267,inv!$A$1:$A$1267,$B1644,inv!$T$1:$T$1267,$A1644,inv!$U$1:$U$1267,'DIAS DE INVENTARIO TAT'!J$1)</f>
        <v>0</v>
      </c>
      <c r="K1644">
        <f>+SUMIFS(inv!$D$1:$D$1267,inv!$A$1:$A$1267,$B1644,inv!$T$1:$T$1267,$A1644,inv!$U$1:$U$1267,'DIAS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+SUMIFS(inv!$D$1:$D$1267,inv!$A$1:$A$1267,$B1645,inv!$T$1:$T$1267,$A1645,inv!$U$1:$U$1267,'DIAS DE INVENTARIO TAT'!E$1)</f>
        <v>0</v>
      </c>
      <c r="F1645">
        <f>+SUMIFS(inv!$D$1:$D$1267,inv!$A$1:$A$1267,$B1645,inv!$T$1:$T$1267,$A1645,inv!$U$1:$U$1267,'DIAS DE INVENTARIO TAT'!F$1)</f>
        <v>0</v>
      </c>
      <c r="G1645">
        <f>+SUMIFS(inv!$D$1:$D$1267,inv!$A$1:$A$1267,$B1645,inv!$T$1:$T$1267,$A1645,inv!$U$1:$U$1267,'DIAS DE INVENTARIO TAT'!G$1)</f>
        <v>0</v>
      </c>
      <c r="H1645">
        <f>+SUMIFS(inv!$D$1:$D$1267,inv!$A$1:$A$1267,$B1645,inv!$T$1:$T$1267,$A1645,inv!$U$1:$U$1267,'DIAS DE INVENTARIO TAT'!H$1)</f>
        <v>0</v>
      </c>
      <c r="I1645">
        <f>+SUMIFS(inv!$D$1:$D$1267,inv!$A$1:$A$1267,$B1645,inv!$T$1:$T$1267,$A1645,inv!$U$1:$U$1267,'DIAS DE INVENTARIO TAT'!I$1)</f>
        <v>0</v>
      </c>
      <c r="J1645">
        <f>+SUMIFS(inv!$D$1:$D$1267,inv!$A$1:$A$1267,$B1645,inv!$T$1:$T$1267,$A1645,inv!$U$1:$U$1267,'DIAS DE INVENTARIO TAT'!J$1)</f>
        <v>0</v>
      </c>
      <c r="K1645">
        <f>+SUMIFS(inv!$D$1:$D$1267,inv!$A$1:$A$1267,$B1645,inv!$T$1:$T$1267,$A1645,inv!$U$1:$U$1267,'DIAS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+SUMIFS(inv!$D$1:$D$1267,inv!$A$1:$A$1267,$B1646,inv!$T$1:$T$1267,$A1646,inv!$U$1:$U$1267,'DIAS DE INVENTARIO TAT'!E$1)</f>
        <v>0</v>
      </c>
      <c r="F1646">
        <f>+SUMIFS(inv!$D$1:$D$1267,inv!$A$1:$A$1267,$B1646,inv!$T$1:$T$1267,$A1646,inv!$U$1:$U$1267,'DIAS DE INVENTARIO TAT'!F$1)</f>
        <v>0</v>
      </c>
      <c r="G1646">
        <f>+SUMIFS(inv!$D$1:$D$1267,inv!$A$1:$A$1267,$B1646,inv!$T$1:$T$1267,$A1646,inv!$U$1:$U$1267,'DIAS DE INVENTARIO TAT'!G$1)</f>
        <v>0</v>
      </c>
      <c r="H1646">
        <f>+SUMIFS(inv!$D$1:$D$1267,inv!$A$1:$A$1267,$B1646,inv!$T$1:$T$1267,$A1646,inv!$U$1:$U$1267,'DIAS DE INVENTARIO TAT'!H$1)</f>
        <v>0</v>
      </c>
      <c r="I1646">
        <f>+SUMIFS(inv!$D$1:$D$1267,inv!$A$1:$A$1267,$B1646,inv!$T$1:$T$1267,$A1646,inv!$U$1:$U$1267,'DIAS DE INVENTARIO TAT'!I$1)</f>
        <v>0</v>
      </c>
      <c r="J1646">
        <f>+SUMIFS(inv!$D$1:$D$1267,inv!$A$1:$A$1267,$B1646,inv!$T$1:$T$1267,$A1646,inv!$U$1:$U$1267,'DIAS DE INVENTARIO TAT'!J$1)</f>
        <v>0</v>
      </c>
      <c r="K1646">
        <f>+SUMIFS(inv!$D$1:$D$1267,inv!$A$1:$A$1267,$B1646,inv!$T$1:$T$1267,$A1646,inv!$U$1:$U$1267,'DIAS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+SUMIFS(inv!$D$1:$D$1267,inv!$A$1:$A$1267,$B1647,inv!$T$1:$T$1267,$A1647,inv!$U$1:$U$1267,'DIAS DE INVENTARIO TAT'!E$1)</f>
        <v>0</v>
      </c>
      <c r="F1647">
        <f>+SUMIFS(inv!$D$1:$D$1267,inv!$A$1:$A$1267,$B1647,inv!$T$1:$T$1267,$A1647,inv!$U$1:$U$1267,'DIAS DE INVENTARIO TAT'!F$1)</f>
        <v>0</v>
      </c>
      <c r="G1647">
        <f>+SUMIFS(inv!$D$1:$D$1267,inv!$A$1:$A$1267,$B1647,inv!$T$1:$T$1267,$A1647,inv!$U$1:$U$1267,'DIAS DE INVENTARIO TAT'!G$1)</f>
        <v>0</v>
      </c>
      <c r="H1647">
        <f>+SUMIFS(inv!$D$1:$D$1267,inv!$A$1:$A$1267,$B1647,inv!$T$1:$T$1267,$A1647,inv!$U$1:$U$1267,'DIAS DE INVENTARIO TAT'!H$1)</f>
        <v>0</v>
      </c>
      <c r="I1647">
        <f>+SUMIFS(inv!$D$1:$D$1267,inv!$A$1:$A$1267,$B1647,inv!$T$1:$T$1267,$A1647,inv!$U$1:$U$1267,'DIAS DE INVENTARIO TAT'!I$1)</f>
        <v>0</v>
      </c>
      <c r="J1647">
        <f>+SUMIFS(inv!$D$1:$D$1267,inv!$A$1:$A$1267,$B1647,inv!$T$1:$T$1267,$A1647,inv!$U$1:$U$1267,'DIAS DE INVENTARIO TAT'!J$1)</f>
        <v>0</v>
      </c>
      <c r="K1647">
        <f>+SUMIFS(inv!$D$1:$D$1267,inv!$A$1:$A$1267,$B1647,inv!$T$1:$T$1267,$A1647,inv!$U$1:$U$1267,'DIAS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+SUMIFS(inv!$D$1:$D$1267,inv!$A$1:$A$1267,$B1648,inv!$T$1:$T$1267,$A1648,inv!$U$1:$U$1267,'DIAS DE INVENTARIO TAT'!E$1)</f>
        <v>0</v>
      </c>
      <c r="F1648">
        <f>+SUMIFS(inv!$D$1:$D$1267,inv!$A$1:$A$1267,$B1648,inv!$T$1:$T$1267,$A1648,inv!$U$1:$U$1267,'DIAS DE INVENTARIO TAT'!F$1)</f>
        <v>0</v>
      </c>
      <c r="G1648">
        <f>+SUMIFS(inv!$D$1:$D$1267,inv!$A$1:$A$1267,$B1648,inv!$T$1:$T$1267,$A1648,inv!$U$1:$U$1267,'DIAS DE INVENTARIO TAT'!G$1)</f>
        <v>0</v>
      </c>
      <c r="H1648">
        <f>+SUMIFS(inv!$D$1:$D$1267,inv!$A$1:$A$1267,$B1648,inv!$T$1:$T$1267,$A1648,inv!$U$1:$U$1267,'DIAS DE INVENTARIO TAT'!H$1)</f>
        <v>0</v>
      </c>
      <c r="I1648">
        <f>+SUMIFS(inv!$D$1:$D$1267,inv!$A$1:$A$1267,$B1648,inv!$T$1:$T$1267,$A1648,inv!$U$1:$U$1267,'DIAS DE INVENTARIO TAT'!I$1)</f>
        <v>0</v>
      </c>
      <c r="J1648">
        <f>+SUMIFS(inv!$D$1:$D$1267,inv!$A$1:$A$1267,$B1648,inv!$T$1:$T$1267,$A1648,inv!$U$1:$U$1267,'DIAS DE INVENTARIO TAT'!J$1)</f>
        <v>0</v>
      </c>
      <c r="K1648">
        <f>+SUMIFS(inv!$D$1:$D$1267,inv!$A$1:$A$1267,$B1648,inv!$T$1:$T$1267,$A1648,inv!$U$1:$U$1267,'DIAS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+SUMIFS(inv!$D$1:$D$1267,inv!$A$1:$A$1267,$B1649,inv!$T$1:$T$1267,$A1649,inv!$U$1:$U$1267,'DIAS DE INVENTARIO TAT'!E$1)</f>
        <v>0</v>
      </c>
      <c r="F1649">
        <f>+SUMIFS(inv!$D$1:$D$1267,inv!$A$1:$A$1267,$B1649,inv!$T$1:$T$1267,$A1649,inv!$U$1:$U$1267,'DIAS DE INVENTARIO TAT'!F$1)</f>
        <v>0</v>
      </c>
      <c r="G1649">
        <f>+SUMIFS(inv!$D$1:$D$1267,inv!$A$1:$A$1267,$B1649,inv!$T$1:$T$1267,$A1649,inv!$U$1:$U$1267,'DIAS DE INVENTARIO TAT'!G$1)</f>
        <v>0</v>
      </c>
      <c r="H1649">
        <f>+SUMIFS(inv!$D$1:$D$1267,inv!$A$1:$A$1267,$B1649,inv!$T$1:$T$1267,$A1649,inv!$U$1:$U$1267,'DIAS DE INVENTARIO TAT'!H$1)</f>
        <v>0</v>
      </c>
      <c r="I1649">
        <f>+SUMIFS(inv!$D$1:$D$1267,inv!$A$1:$A$1267,$B1649,inv!$T$1:$T$1267,$A1649,inv!$U$1:$U$1267,'DIAS DE INVENTARIO TAT'!I$1)</f>
        <v>0</v>
      </c>
      <c r="J1649">
        <f>+SUMIFS(inv!$D$1:$D$1267,inv!$A$1:$A$1267,$B1649,inv!$T$1:$T$1267,$A1649,inv!$U$1:$U$1267,'DIAS DE INVENTARIO TAT'!J$1)</f>
        <v>0</v>
      </c>
      <c r="K1649">
        <f>+SUMIFS(inv!$D$1:$D$1267,inv!$A$1:$A$1267,$B1649,inv!$T$1:$T$1267,$A1649,inv!$U$1:$U$1267,'DIAS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+SUMIFS(inv!$D$1:$D$1267,inv!$A$1:$A$1267,$B1650,inv!$T$1:$T$1267,$A1650,inv!$U$1:$U$1267,'DIAS DE INVENTARIO TAT'!E$1)</f>
        <v>0</v>
      </c>
      <c r="F1650">
        <f>+SUMIFS(inv!$D$1:$D$1267,inv!$A$1:$A$1267,$B1650,inv!$T$1:$T$1267,$A1650,inv!$U$1:$U$1267,'DIAS DE INVENTARIO TAT'!F$1)</f>
        <v>0</v>
      </c>
      <c r="G1650">
        <f>+SUMIFS(inv!$D$1:$D$1267,inv!$A$1:$A$1267,$B1650,inv!$T$1:$T$1267,$A1650,inv!$U$1:$U$1267,'DIAS DE INVENTARIO TAT'!G$1)</f>
        <v>0</v>
      </c>
      <c r="H1650">
        <f>+SUMIFS(inv!$D$1:$D$1267,inv!$A$1:$A$1267,$B1650,inv!$T$1:$T$1267,$A1650,inv!$U$1:$U$1267,'DIAS DE INVENTARIO TAT'!H$1)</f>
        <v>0</v>
      </c>
      <c r="I1650">
        <f>+SUMIFS(inv!$D$1:$D$1267,inv!$A$1:$A$1267,$B1650,inv!$T$1:$T$1267,$A1650,inv!$U$1:$U$1267,'DIAS DE INVENTARIO TAT'!I$1)</f>
        <v>0</v>
      </c>
      <c r="J1650">
        <f>+SUMIFS(inv!$D$1:$D$1267,inv!$A$1:$A$1267,$B1650,inv!$T$1:$T$1267,$A1650,inv!$U$1:$U$1267,'DIAS DE INVENTARIO TAT'!J$1)</f>
        <v>0</v>
      </c>
      <c r="K1650">
        <f>+SUMIFS(inv!$D$1:$D$1267,inv!$A$1:$A$1267,$B1650,inv!$T$1:$T$1267,$A1650,inv!$U$1:$U$1267,'DIAS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+SUMIFS(inv!$D$1:$D$1267,inv!$A$1:$A$1267,$B1651,inv!$T$1:$T$1267,$A1651,inv!$U$1:$U$1267,'DIAS DE INVENTARIO TAT'!E$1)</f>
        <v>0</v>
      </c>
      <c r="F1651">
        <f>+SUMIFS(inv!$D$1:$D$1267,inv!$A$1:$A$1267,$B1651,inv!$T$1:$T$1267,$A1651,inv!$U$1:$U$1267,'DIAS DE INVENTARIO TAT'!F$1)</f>
        <v>0</v>
      </c>
      <c r="G1651">
        <f>+SUMIFS(inv!$D$1:$D$1267,inv!$A$1:$A$1267,$B1651,inv!$T$1:$T$1267,$A1651,inv!$U$1:$U$1267,'DIAS DE INVENTARIO TAT'!G$1)</f>
        <v>0</v>
      </c>
      <c r="H1651">
        <f>+SUMIFS(inv!$D$1:$D$1267,inv!$A$1:$A$1267,$B1651,inv!$T$1:$T$1267,$A1651,inv!$U$1:$U$1267,'DIAS DE INVENTARIO TAT'!H$1)</f>
        <v>0</v>
      </c>
      <c r="I1651">
        <f>+SUMIFS(inv!$D$1:$D$1267,inv!$A$1:$A$1267,$B1651,inv!$T$1:$T$1267,$A1651,inv!$U$1:$U$1267,'DIAS DE INVENTARIO TAT'!I$1)</f>
        <v>0</v>
      </c>
      <c r="J1651">
        <f>+SUMIFS(inv!$D$1:$D$1267,inv!$A$1:$A$1267,$B1651,inv!$T$1:$T$1267,$A1651,inv!$U$1:$U$1267,'DIAS DE INVENTARIO TAT'!J$1)</f>
        <v>0</v>
      </c>
      <c r="K1651">
        <f>+SUMIFS(inv!$D$1:$D$1267,inv!$A$1:$A$1267,$B1651,inv!$T$1:$T$1267,$A1651,inv!$U$1:$U$1267,'DIAS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2099</v>
      </c>
      <c r="E1652">
        <f>+SUMIFS(inv!$D$1:$D$1267,inv!$A$1:$A$1267,$B1652,inv!$T$1:$T$1267,$A1652,inv!$U$1:$U$1267,'DIAS DE INVENTARIO TAT'!E$1)</f>
        <v>0</v>
      </c>
      <c r="F1652">
        <f>+SUMIFS(inv!$D$1:$D$1267,inv!$A$1:$A$1267,$B1652,inv!$T$1:$T$1267,$A1652,inv!$U$1:$U$1267,'DIAS DE INVENTARIO TAT'!F$1)</f>
        <v>0</v>
      </c>
      <c r="G1652">
        <f>+SUMIFS(inv!$D$1:$D$1267,inv!$A$1:$A$1267,$B1652,inv!$T$1:$T$1267,$A1652,inv!$U$1:$U$1267,'DIAS DE INVENTARIO TAT'!G$1)</f>
        <v>2099</v>
      </c>
      <c r="H1652">
        <f>+SUMIFS(inv!$D$1:$D$1267,inv!$A$1:$A$1267,$B1652,inv!$T$1:$T$1267,$A1652,inv!$U$1:$U$1267,'DIAS DE INVENTARIO TAT'!H$1)</f>
        <v>0</v>
      </c>
      <c r="I1652">
        <f>+SUMIFS(inv!$D$1:$D$1267,inv!$A$1:$A$1267,$B1652,inv!$T$1:$T$1267,$A1652,inv!$U$1:$U$1267,'DIAS DE INVENTARIO TAT'!I$1)</f>
        <v>0</v>
      </c>
      <c r="J1652">
        <f>+SUMIFS(inv!$D$1:$D$1267,inv!$A$1:$A$1267,$B1652,inv!$T$1:$T$1267,$A1652,inv!$U$1:$U$1267,'DIAS DE INVENTARIO TAT'!J$1)</f>
        <v>0</v>
      </c>
      <c r="K1652">
        <f>+SUMIFS(inv!$D$1:$D$1267,inv!$A$1:$A$1267,$B1652,inv!$T$1:$T$1267,$A1652,inv!$U$1:$U$1267,'DIAS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+SUMIFS(inv!$D$1:$D$1267,inv!$A$1:$A$1267,$B1653,inv!$T$1:$T$1267,$A1653,inv!$U$1:$U$1267,'DIAS DE INVENTARIO TAT'!E$1)</f>
        <v>0</v>
      </c>
      <c r="F1653">
        <f>+SUMIFS(inv!$D$1:$D$1267,inv!$A$1:$A$1267,$B1653,inv!$T$1:$T$1267,$A1653,inv!$U$1:$U$1267,'DIAS DE INVENTARIO TAT'!F$1)</f>
        <v>0</v>
      </c>
      <c r="G1653">
        <f>+SUMIFS(inv!$D$1:$D$1267,inv!$A$1:$A$1267,$B1653,inv!$T$1:$T$1267,$A1653,inv!$U$1:$U$1267,'DIAS DE INVENTARIO TAT'!G$1)</f>
        <v>0</v>
      </c>
      <c r="H1653">
        <f>+SUMIFS(inv!$D$1:$D$1267,inv!$A$1:$A$1267,$B1653,inv!$T$1:$T$1267,$A1653,inv!$U$1:$U$1267,'DIAS DE INVENTARIO TAT'!H$1)</f>
        <v>0</v>
      </c>
      <c r="I1653">
        <f>+SUMIFS(inv!$D$1:$D$1267,inv!$A$1:$A$1267,$B1653,inv!$T$1:$T$1267,$A1653,inv!$U$1:$U$1267,'DIAS DE INVENTARIO TAT'!I$1)</f>
        <v>0</v>
      </c>
      <c r="J1653">
        <f>+SUMIFS(inv!$D$1:$D$1267,inv!$A$1:$A$1267,$B1653,inv!$T$1:$T$1267,$A1653,inv!$U$1:$U$1267,'DIAS DE INVENTARIO TAT'!J$1)</f>
        <v>0</v>
      </c>
      <c r="K1653">
        <f>+SUMIFS(inv!$D$1:$D$1267,inv!$A$1:$A$1267,$B1653,inv!$T$1:$T$1267,$A1653,inv!$U$1:$U$1267,'DIAS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+SUMIFS(inv!$D$1:$D$1267,inv!$A$1:$A$1267,$B1654,inv!$T$1:$T$1267,$A1654,inv!$U$1:$U$1267,'DIAS DE INVENTARIO TAT'!E$1)</f>
        <v>0</v>
      </c>
      <c r="F1654">
        <f>+SUMIFS(inv!$D$1:$D$1267,inv!$A$1:$A$1267,$B1654,inv!$T$1:$T$1267,$A1654,inv!$U$1:$U$1267,'DIAS DE INVENTARIO TAT'!F$1)</f>
        <v>0</v>
      </c>
      <c r="G1654">
        <f>+SUMIFS(inv!$D$1:$D$1267,inv!$A$1:$A$1267,$B1654,inv!$T$1:$T$1267,$A1654,inv!$U$1:$U$1267,'DIAS DE INVENTARIO TAT'!G$1)</f>
        <v>0</v>
      </c>
      <c r="H1654">
        <f>+SUMIFS(inv!$D$1:$D$1267,inv!$A$1:$A$1267,$B1654,inv!$T$1:$T$1267,$A1654,inv!$U$1:$U$1267,'DIAS DE INVENTARIO TAT'!H$1)</f>
        <v>0</v>
      </c>
      <c r="I1654">
        <f>+SUMIFS(inv!$D$1:$D$1267,inv!$A$1:$A$1267,$B1654,inv!$T$1:$T$1267,$A1654,inv!$U$1:$U$1267,'DIAS DE INVENTARIO TAT'!I$1)</f>
        <v>0</v>
      </c>
      <c r="J1654">
        <f>+SUMIFS(inv!$D$1:$D$1267,inv!$A$1:$A$1267,$B1654,inv!$T$1:$T$1267,$A1654,inv!$U$1:$U$1267,'DIAS DE INVENTARIO TAT'!J$1)</f>
        <v>0</v>
      </c>
      <c r="K1654">
        <f>+SUMIFS(inv!$D$1:$D$1267,inv!$A$1:$A$1267,$B1654,inv!$T$1:$T$1267,$A1654,inv!$U$1:$U$1267,'DIAS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+SUMIFS(inv!$D$1:$D$1267,inv!$A$1:$A$1267,$B1655,inv!$T$1:$T$1267,$A1655,inv!$U$1:$U$1267,'DIAS DE INVENTARIO TAT'!E$1)</f>
        <v>0</v>
      </c>
      <c r="F1655">
        <f>+SUMIFS(inv!$D$1:$D$1267,inv!$A$1:$A$1267,$B1655,inv!$T$1:$T$1267,$A1655,inv!$U$1:$U$1267,'DIAS DE INVENTARIO TAT'!F$1)</f>
        <v>0</v>
      </c>
      <c r="G1655">
        <f>+SUMIFS(inv!$D$1:$D$1267,inv!$A$1:$A$1267,$B1655,inv!$T$1:$T$1267,$A1655,inv!$U$1:$U$1267,'DIAS DE INVENTARIO TAT'!G$1)</f>
        <v>0</v>
      </c>
      <c r="H1655">
        <f>+SUMIFS(inv!$D$1:$D$1267,inv!$A$1:$A$1267,$B1655,inv!$T$1:$T$1267,$A1655,inv!$U$1:$U$1267,'DIAS DE INVENTARIO TAT'!H$1)</f>
        <v>0</v>
      </c>
      <c r="I1655">
        <f>+SUMIFS(inv!$D$1:$D$1267,inv!$A$1:$A$1267,$B1655,inv!$T$1:$T$1267,$A1655,inv!$U$1:$U$1267,'DIAS DE INVENTARIO TAT'!I$1)</f>
        <v>0</v>
      </c>
      <c r="J1655">
        <f>+SUMIFS(inv!$D$1:$D$1267,inv!$A$1:$A$1267,$B1655,inv!$T$1:$T$1267,$A1655,inv!$U$1:$U$1267,'DIAS DE INVENTARIO TAT'!J$1)</f>
        <v>0</v>
      </c>
      <c r="K1655">
        <f>+SUMIFS(inv!$D$1:$D$1267,inv!$A$1:$A$1267,$B1655,inv!$T$1:$T$1267,$A1655,inv!$U$1:$U$1267,'DIAS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+SUMIFS(inv!$D$1:$D$1267,inv!$A$1:$A$1267,$B1656,inv!$T$1:$T$1267,$A1656,inv!$U$1:$U$1267,'DIAS DE INVENTARIO TAT'!E$1)</f>
        <v>0</v>
      </c>
      <c r="F1656">
        <f>+SUMIFS(inv!$D$1:$D$1267,inv!$A$1:$A$1267,$B1656,inv!$T$1:$T$1267,$A1656,inv!$U$1:$U$1267,'DIAS DE INVENTARIO TAT'!F$1)</f>
        <v>0</v>
      </c>
      <c r="G1656">
        <f>+SUMIFS(inv!$D$1:$D$1267,inv!$A$1:$A$1267,$B1656,inv!$T$1:$T$1267,$A1656,inv!$U$1:$U$1267,'DIAS DE INVENTARIO TAT'!G$1)</f>
        <v>0</v>
      </c>
      <c r="H1656">
        <f>+SUMIFS(inv!$D$1:$D$1267,inv!$A$1:$A$1267,$B1656,inv!$T$1:$T$1267,$A1656,inv!$U$1:$U$1267,'DIAS DE INVENTARIO TAT'!H$1)</f>
        <v>0</v>
      </c>
      <c r="I1656">
        <f>+SUMIFS(inv!$D$1:$D$1267,inv!$A$1:$A$1267,$B1656,inv!$T$1:$T$1267,$A1656,inv!$U$1:$U$1267,'DIAS DE INVENTARIO TAT'!I$1)</f>
        <v>0</v>
      </c>
      <c r="J1656">
        <f>+SUMIFS(inv!$D$1:$D$1267,inv!$A$1:$A$1267,$B1656,inv!$T$1:$T$1267,$A1656,inv!$U$1:$U$1267,'DIAS DE INVENTARIO TAT'!J$1)</f>
        <v>0</v>
      </c>
      <c r="K1656">
        <f>+SUMIFS(inv!$D$1:$D$1267,inv!$A$1:$A$1267,$B1656,inv!$T$1:$T$1267,$A1656,inv!$U$1:$U$1267,'DIAS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+SUMIFS(inv!$D$1:$D$1267,inv!$A$1:$A$1267,$B1657,inv!$T$1:$T$1267,$A1657,inv!$U$1:$U$1267,'DIAS DE INVENTARIO TAT'!E$1)</f>
        <v>0</v>
      </c>
      <c r="F1657">
        <f>+SUMIFS(inv!$D$1:$D$1267,inv!$A$1:$A$1267,$B1657,inv!$T$1:$T$1267,$A1657,inv!$U$1:$U$1267,'DIAS DE INVENTARIO TAT'!F$1)</f>
        <v>0</v>
      </c>
      <c r="G1657">
        <f>+SUMIFS(inv!$D$1:$D$1267,inv!$A$1:$A$1267,$B1657,inv!$T$1:$T$1267,$A1657,inv!$U$1:$U$1267,'DIAS DE INVENTARIO TAT'!G$1)</f>
        <v>0</v>
      </c>
      <c r="H1657">
        <f>+SUMIFS(inv!$D$1:$D$1267,inv!$A$1:$A$1267,$B1657,inv!$T$1:$T$1267,$A1657,inv!$U$1:$U$1267,'DIAS DE INVENTARIO TAT'!H$1)</f>
        <v>0</v>
      </c>
      <c r="I1657">
        <f>+SUMIFS(inv!$D$1:$D$1267,inv!$A$1:$A$1267,$B1657,inv!$T$1:$T$1267,$A1657,inv!$U$1:$U$1267,'DIAS DE INVENTARIO TAT'!I$1)</f>
        <v>0</v>
      </c>
      <c r="J1657">
        <f>+SUMIFS(inv!$D$1:$D$1267,inv!$A$1:$A$1267,$B1657,inv!$T$1:$T$1267,$A1657,inv!$U$1:$U$1267,'DIAS DE INVENTARIO TAT'!J$1)</f>
        <v>0</v>
      </c>
      <c r="K1657">
        <f>+SUMIFS(inv!$D$1:$D$1267,inv!$A$1:$A$1267,$B1657,inv!$T$1:$T$1267,$A1657,inv!$U$1:$U$1267,'DIAS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+SUMIFS(inv!$D$1:$D$1267,inv!$A$1:$A$1267,$B1658,inv!$T$1:$T$1267,$A1658,inv!$U$1:$U$1267,'DIAS DE INVENTARIO TAT'!E$1)</f>
        <v>0</v>
      </c>
      <c r="F1658">
        <f>+SUMIFS(inv!$D$1:$D$1267,inv!$A$1:$A$1267,$B1658,inv!$T$1:$T$1267,$A1658,inv!$U$1:$U$1267,'DIAS DE INVENTARIO TAT'!F$1)</f>
        <v>0</v>
      </c>
      <c r="G1658">
        <f>+SUMIFS(inv!$D$1:$D$1267,inv!$A$1:$A$1267,$B1658,inv!$T$1:$T$1267,$A1658,inv!$U$1:$U$1267,'DIAS DE INVENTARIO TAT'!G$1)</f>
        <v>0</v>
      </c>
      <c r="H1658">
        <f>+SUMIFS(inv!$D$1:$D$1267,inv!$A$1:$A$1267,$B1658,inv!$T$1:$T$1267,$A1658,inv!$U$1:$U$1267,'DIAS DE INVENTARIO TAT'!H$1)</f>
        <v>0</v>
      </c>
      <c r="I1658">
        <f>+SUMIFS(inv!$D$1:$D$1267,inv!$A$1:$A$1267,$B1658,inv!$T$1:$T$1267,$A1658,inv!$U$1:$U$1267,'DIAS DE INVENTARIO TAT'!I$1)</f>
        <v>0</v>
      </c>
      <c r="J1658">
        <f>+SUMIFS(inv!$D$1:$D$1267,inv!$A$1:$A$1267,$B1658,inv!$T$1:$T$1267,$A1658,inv!$U$1:$U$1267,'DIAS DE INVENTARIO TAT'!J$1)</f>
        <v>0</v>
      </c>
      <c r="K1658">
        <f>+SUMIFS(inv!$D$1:$D$1267,inv!$A$1:$A$1267,$B1658,inv!$T$1:$T$1267,$A1658,inv!$U$1:$U$1267,'DIAS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+SUMIFS(inv!$D$1:$D$1267,inv!$A$1:$A$1267,$B1659,inv!$T$1:$T$1267,$A1659,inv!$U$1:$U$1267,'DIAS DE INVENTARIO TAT'!E$1)</f>
        <v>0</v>
      </c>
      <c r="F1659">
        <f>+SUMIFS(inv!$D$1:$D$1267,inv!$A$1:$A$1267,$B1659,inv!$T$1:$T$1267,$A1659,inv!$U$1:$U$1267,'DIAS DE INVENTARIO TAT'!F$1)</f>
        <v>0</v>
      </c>
      <c r="G1659">
        <f>+SUMIFS(inv!$D$1:$D$1267,inv!$A$1:$A$1267,$B1659,inv!$T$1:$T$1267,$A1659,inv!$U$1:$U$1267,'DIAS DE INVENTARIO TAT'!G$1)</f>
        <v>0</v>
      </c>
      <c r="H1659">
        <f>+SUMIFS(inv!$D$1:$D$1267,inv!$A$1:$A$1267,$B1659,inv!$T$1:$T$1267,$A1659,inv!$U$1:$U$1267,'DIAS DE INVENTARIO TAT'!H$1)</f>
        <v>0</v>
      </c>
      <c r="I1659">
        <f>+SUMIFS(inv!$D$1:$D$1267,inv!$A$1:$A$1267,$B1659,inv!$T$1:$T$1267,$A1659,inv!$U$1:$U$1267,'DIAS DE INVENTARIO TAT'!I$1)</f>
        <v>0</v>
      </c>
      <c r="J1659">
        <f>+SUMIFS(inv!$D$1:$D$1267,inv!$A$1:$A$1267,$B1659,inv!$T$1:$T$1267,$A1659,inv!$U$1:$U$1267,'DIAS DE INVENTARIO TAT'!J$1)</f>
        <v>0</v>
      </c>
      <c r="K1659">
        <f>+SUMIFS(inv!$D$1:$D$1267,inv!$A$1:$A$1267,$B1659,inv!$T$1:$T$1267,$A1659,inv!$U$1:$U$1267,'DIAS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+SUMIFS(inv!$D$1:$D$1267,inv!$A$1:$A$1267,$B1660,inv!$T$1:$T$1267,$A1660,inv!$U$1:$U$1267,'DIAS DE INVENTARIO TAT'!E$1)</f>
        <v>0</v>
      </c>
      <c r="F1660">
        <f>+SUMIFS(inv!$D$1:$D$1267,inv!$A$1:$A$1267,$B1660,inv!$T$1:$T$1267,$A1660,inv!$U$1:$U$1267,'DIAS DE INVENTARIO TAT'!F$1)</f>
        <v>0</v>
      </c>
      <c r="G1660">
        <f>+SUMIFS(inv!$D$1:$D$1267,inv!$A$1:$A$1267,$B1660,inv!$T$1:$T$1267,$A1660,inv!$U$1:$U$1267,'DIAS DE INVENTARIO TAT'!G$1)</f>
        <v>0</v>
      </c>
      <c r="H1660">
        <f>+SUMIFS(inv!$D$1:$D$1267,inv!$A$1:$A$1267,$B1660,inv!$T$1:$T$1267,$A1660,inv!$U$1:$U$1267,'DIAS DE INVENTARIO TAT'!H$1)</f>
        <v>0</v>
      </c>
      <c r="I1660">
        <f>+SUMIFS(inv!$D$1:$D$1267,inv!$A$1:$A$1267,$B1660,inv!$T$1:$T$1267,$A1660,inv!$U$1:$U$1267,'DIAS DE INVENTARIO TAT'!I$1)</f>
        <v>0</v>
      </c>
      <c r="J1660">
        <f>+SUMIFS(inv!$D$1:$D$1267,inv!$A$1:$A$1267,$B1660,inv!$T$1:$T$1267,$A1660,inv!$U$1:$U$1267,'DIAS DE INVENTARIO TAT'!J$1)</f>
        <v>0</v>
      </c>
      <c r="K1660">
        <f>+SUMIFS(inv!$D$1:$D$1267,inv!$A$1:$A$1267,$B1660,inv!$T$1:$T$1267,$A1660,inv!$U$1:$U$1267,'DIAS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+SUMIFS(inv!$D$1:$D$1267,inv!$A$1:$A$1267,$B1661,inv!$T$1:$T$1267,$A1661,inv!$U$1:$U$1267,'DIAS DE INVENTARIO TAT'!E$1)</f>
        <v>0</v>
      </c>
      <c r="F1661">
        <f>+SUMIFS(inv!$D$1:$D$1267,inv!$A$1:$A$1267,$B1661,inv!$T$1:$T$1267,$A1661,inv!$U$1:$U$1267,'DIAS DE INVENTARIO TAT'!F$1)</f>
        <v>0</v>
      </c>
      <c r="G1661">
        <f>+SUMIFS(inv!$D$1:$D$1267,inv!$A$1:$A$1267,$B1661,inv!$T$1:$T$1267,$A1661,inv!$U$1:$U$1267,'DIAS DE INVENTARIO TAT'!G$1)</f>
        <v>0</v>
      </c>
      <c r="H1661">
        <f>+SUMIFS(inv!$D$1:$D$1267,inv!$A$1:$A$1267,$B1661,inv!$T$1:$T$1267,$A1661,inv!$U$1:$U$1267,'DIAS DE INVENTARIO TAT'!H$1)</f>
        <v>0</v>
      </c>
      <c r="I1661">
        <f>+SUMIFS(inv!$D$1:$D$1267,inv!$A$1:$A$1267,$B1661,inv!$T$1:$T$1267,$A1661,inv!$U$1:$U$1267,'DIAS DE INVENTARIO TAT'!I$1)</f>
        <v>0</v>
      </c>
      <c r="J1661">
        <f>+SUMIFS(inv!$D$1:$D$1267,inv!$A$1:$A$1267,$B1661,inv!$T$1:$T$1267,$A1661,inv!$U$1:$U$1267,'DIAS DE INVENTARIO TAT'!J$1)</f>
        <v>0</v>
      </c>
      <c r="K1661">
        <f>+SUMIFS(inv!$D$1:$D$1267,inv!$A$1:$A$1267,$B1661,inv!$T$1:$T$1267,$A1661,inv!$U$1:$U$1267,'DIAS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+SUMIFS(inv!$D$1:$D$1267,inv!$A$1:$A$1267,$B1662,inv!$T$1:$T$1267,$A1662,inv!$U$1:$U$1267,'DIAS DE INVENTARIO TAT'!E$1)</f>
        <v>0</v>
      </c>
      <c r="F1662">
        <f>+SUMIFS(inv!$D$1:$D$1267,inv!$A$1:$A$1267,$B1662,inv!$T$1:$T$1267,$A1662,inv!$U$1:$U$1267,'DIAS DE INVENTARIO TAT'!F$1)</f>
        <v>0</v>
      </c>
      <c r="G1662">
        <f>+SUMIFS(inv!$D$1:$D$1267,inv!$A$1:$A$1267,$B1662,inv!$T$1:$T$1267,$A1662,inv!$U$1:$U$1267,'DIAS DE INVENTARIO TAT'!G$1)</f>
        <v>0</v>
      </c>
      <c r="H1662">
        <f>+SUMIFS(inv!$D$1:$D$1267,inv!$A$1:$A$1267,$B1662,inv!$T$1:$T$1267,$A1662,inv!$U$1:$U$1267,'DIAS DE INVENTARIO TAT'!H$1)</f>
        <v>0</v>
      </c>
      <c r="I1662">
        <f>+SUMIFS(inv!$D$1:$D$1267,inv!$A$1:$A$1267,$B1662,inv!$T$1:$T$1267,$A1662,inv!$U$1:$U$1267,'DIAS DE INVENTARIO TAT'!I$1)</f>
        <v>0</v>
      </c>
      <c r="J1662">
        <f>+SUMIFS(inv!$D$1:$D$1267,inv!$A$1:$A$1267,$B1662,inv!$T$1:$T$1267,$A1662,inv!$U$1:$U$1267,'DIAS DE INVENTARIO TAT'!J$1)</f>
        <v>0</v>
      </c>
      <c r="K1662">
        <f>+SUMIFS(inv!$D$1:$D$1267,inv!$A$1:$A$1267,$B1662,inv!$T$1:$T$1267,$A1662,inv!$U$1:$U$1267,'DIAS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+SUMIFS(inv!$D$1:$D$1267,inv!$A$1:$A$1267,$B1663,inv!$T$1:$T$1267,$A1663,inv!$U$1:$U$1267,'DIAS DE INVENTARIO TAT'!E$1)</f>
        <v>0</v>
      </c>
      <c r="F1663">
        <f>+SUMIFS(inv!$D$1:$D$1267,inv!$A$1:$A$1267,$B1663,inv!$T$1:$T$1267,$A1663,inv!$U$1:$U$1267,'DIAS DE INVENTARIO TAT'!F$1)</f>
        <v>0</v>
      </c>
      <c r="G1663">
        <f>+SUMIFS(inv!$D$1:$D$1267,inv!$A$1:$A$1267,$B1663,inv!$T$1:$T$1267,$A1663,inv!$U$1:$U$1267,'DIAS DE INVENTARIO TAT'!G$1)</f>
        <v>0</v>
      </c>
      <c r="H1663">
        <f>+SUMIFS(inv!$D$1:$D$1267,inv!$A$1:$A$1267,$B1663,inv!$T$1:$T$1267,$A1663,inv!$U$1:$U$1267,'DIAS DE INVENTARIO TAT'!H$1)</f>
        <v>0</v>
      </c>
      <c r="I1663">
        <f>+SUMIFS(inv!$D$1:$D$1267,inv!$A$1:$A$1267,$B1663,inv!$T$1:$T$1267,$A1663,inv!$U$1:$U$1267,'DIAS DE INVENTARIO TAT'!I$1)</f>
        <v>0</v>
      </c>
      <c r="J1663">
        <f>+SUMIFS(inv!$D$1:$D$1267,inv!$A$1:$A$1267,$B1663,inv!$T$1:$T$1267,$A1663,inv!$U$1:$U$1267,'DIAS DE INVENTARIO TAT'!J$1)</f>
        <v>0</v>
      </c>
      <c r="K1663">
        <f>+SUMIFS(inv!$D$1:$D$1267,inv!$A$1:$A$1267,$B1663,inv!$T$1:$T$1267,$A1663,inv!$U$1:$U$1267,'DIAS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+SUMIFS(inv!$D$1:$D$1267,inv!$A$1:$A$1267,$B1664,inv!$T$1:$T$1267,$A1664,inv!$U$1:$U$1267,'DIAS DE INVENTARIO TAT'!E$1)</f>
        <v>0</v>
      </c>
      <c r="F1664">
        <f>+SUMIFS(inv!$D$1:$D$1267,inv!$A$1:$A$1267,$B1664,inv!$T$1:$T$1267,$A1664,inv!$U$1:$U$1267,'DIAS DE INVENTARIO TAT'!F$1)</f>
        <v>0</v>
      </c>
      <c r="G1664">
        <f>+SUMIFS(inv!$D$1:$D$1267,inv!$A$1:$A$1267,$B1664,inv!$T$1:$T$1267,$A1664,inv!$U$1:$U$1267,'DIAS DE INVENTARIO TAT'!G$1)</f>
        <v>0</v>
      </c>
      <c r="H1664">
        <f>+SUMIFS(inv!$D$1:$D$1267,inv!$A$1:$A$1267,$B1664,inv!$T$1:$T$1267,$A1664,inv!$U$1:$U$1267,'DIAS DE INVENTARIO TAT'!H$1)</f>
        <v>0</v>
      </c>
      <c r="I1664">
        <f>+SUMIFS(inv!$D$1:$D$1267,inv!$A$1:$A$1267,$B1664,inv!$T$1:$T$1267,$A1664,inv!$U$1:$U$1267,'DIAS DE INVENTARIO TAT'!I$1)</f>
        <v>0</v>
      </c>
      <c r="J1664">
        <f>+SUMIFS(inv!$D$1:$D$1267,inv!$A$1:$A$1267,$B1664,inv!$T$1:$T$1267,$A1664,inv!$U$1:$U$1267,'DIAS DE INVENTARIO TAT'!J$1)</f>
        <v>0</v>
      </c>
      <c r="K1664">
        <f>+SUMIFS(inv!$D$1:$D$1267,inv!$A$1:$A$1267,$B1664,inv!$T$1:$T$1267,$A1664,inv!$U$1:$U$1267,'DIAS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+SUMIFS(inv!$D$1:$D$1267,inv!$A$1:$A$1267,$B1665,inv!$T$1:$T$1267,$A1665,inv!$U$1:$U$1267,'DIAS DE INVENTARIO TAT'!E$1)</f>
        <v>0</v>
      </c>
      <c r="F1665">
        <f>+SUMIFS(inv!$D$1:$D$1267,inv!$A$1:$A$1267,$B1665,inv!$T$1:$T$1267,$A1665,inv!$U$1:$U$1267,'DIAS DE INVENTARIO TAT'!F$1)</f>
        <v>0</v>
      </c>
      <c r="G1665">
        <f>+SUMIFS(inv!$D$1:$D$1267,inv!$A$1:$A$1267,$B1665,inv!$T$1:$T$1267,$A1665,inv!$U$1:$U$1267,'DIAS DE INVENTARIO TAT'!G$1)</f>
        <v>0</v>
      </c>
      <c r="H1665">
        <f>+SUMIFS(inv!$D$1:$D$1267,inv!$A$1:$A$1267,$B1665,inv!$T$1:$T$1267,$A1665,inv!$U$1:$U$1267,'DIAS DE INVENTARIO TAT'!H$1)</f>
        <v>0</v>
      </c>
      <c r="I1665">
        <f>+SUMIFS(inv!$D$1:$D$1267,inv!$A$1:$A$1267,$B1665,inv!$T$1:$T$1267,$A1665,inv!$U$1:$U$1267,'DIAS DE INVENTARIO TAT'!I$1)</f>
        <v>0</v>
      </c>
      <c r="J1665">
        <f>+SUMIFS(inv!$D$1:$D$1267,inv!$A$1:$A$1267,$B1665,inv!$T$1:$T$1267,$A1665,inv!$U$1:$U$1267,'DIAS DE INVENTARIO TAT'!J$1)</f>
        <v>0</v>
      </c>
      <c r="K1665">
        <f>+SUMIFS(inv!$D$1:$D$1267,inv!$A$1:$A$1267,$B1665,inv!$T$1:$T$1267,$A1665,inv!$U$1:$U$1267,'DIAS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+SUMIFS(inv!$D$1:$D$1267,inv!$A$1:$A$1267,$B1666,inv!$T$1:$T$1267,$A1666,inv!$U$1:$U$1267,'DIAS DE INVENTARIO TAT'!E$1)</f>
        <v>0</v>
      </c>
      <c r="F1666">
        <f>+SUMIFS(inv!$D$1:$D$1267,inv!$A$1:$A$1267,$B1666,inv!$T$1:$T$1267,$A1666,inv!$U$1:$U$1267,'DIAS DE INVENTARIO TAT'!F$1)</f>
        <v>0</v>
      </c>
      <c r="G1666">
        <f>+SUMIFS(inv!$D$1:$D$1267,inv!$A$1:$A$1267,$B1666,inv!$T$1:$T$1267,$A1666,inv!$U$1:$U$1267,'DIAS DE INVENTARIO TAT'!G$1)</f>
        <v>0</v>
      </c>
      <c r="H1666">
        <f>+SUMIFS(inv!$D$1:$D$1267,inv!$A$1:$A$1267,$B1666,inv!$T$1:$T$1267,$A1666,inv!$U$1:$U$1267,'DIAS DE INVENTARIO TAT'!H$1)</f>
        <v>0</v>
      </c>
      <c r="I1666">
        <f>+SUMIFS(inv!$D$1:$D$1267,inv!$A$1:$A$1267,$B1666,inv!$T$1:$T$1267,$A1666,inv!$U$1:$U$1267,'DIAS DE INVENTARIO TAT'!I$1)</f>
        <v>0</v>
      </c>
      <c r="J1666">
        <f>+SUMIFS(inv!$D$1:$D$1267,inv!$A$1:$A$1267,$B1666,inv!$T$1:$T$1267,$A1666,inv!$U$1:$U$1267,'DIAS DE INVENTARIO TAT'!J$1)</f>
        <v>0</v>
      </c>
      <c r="K1666">
        <f>+SUMIFS(inv!$D$1:$D$1267,inv!$A$1:$A$1267,$B1666,inv!$T$1:$T$1267,$A1666,inv!$U$1:$U$1267,'DIAS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+SUMIFS(inv!$D$1:$D$1267,inv!$A$1:$A$1267,$B1667,inv!$T$1:$T$1267,$A1667,inv!$U$1:$U$1267,'DIAS DE INVENTARIO TAT'!E$1)</f>
        <v>0</v>
      </c>
      <c r="F1667">
        <f>+SUMIFS(inv!$D$1:$D$1267,inv!$A$1:$A$1267,$B1667,inv!$T$1:$T$1267,$A1667,inv!$U$1:$U$1267,'DIAS DE INVENTARIO TAT'!F$1)</f>
        <v>0</v>
      </c>
      <c r="G1667">
        <f>+SUMIFS(inv!$D$1:$D$1267,inv!$A$1:$A$1267,$B1667,inv!$T$1:$T$1267,$A1667,inv!$U$1:$U$1267,'DIAS DE INVENTARIO TAT'!G$1)</f>
        <v>0</v>
      </c>
      <c r="H1667">
        <f>+SUMIFS(inv!$D$1:$D$1267,inv!$A$1:$A$1267,$B1667,inv!$T$1:$T$1267,$A1667,inv!$U$1:$U$1267,'DIAS DE INVENTARIO TAT'!H$1)</f>
        <v>0</v>
      </c>
      <c r="I1667">
        <f>+SUMIFS(inv!$D$1:$D$1267,inv!$A$1:$A$1267,$B1667,inv!$T$1:$T$1267,$A1667,inv!$U$1:$U$1267,'DIAS DE INVENTARIO TAT'!I$1)</f>
        <v>0</v>
      </c>
      <c r="J1667">
        <f>+SUMIFS(inv!$D$1:$D$1267,inv!$A$1:$A$1267,$B1667,inv!$T$1:$T$1267,$A1667,inv!$U$1:$U$1267,'DIAS DE INVENTARIO TAT'!J$1)</f>
        <v>0</v>
      </c>
      <c r="K1667">
        <f>+SUMIFS(inv!$D$1:$D$1267,inv!$A$1:$A$1267,$B1667,inv!$T$1:$T$1267,$A1667,inv!$U$1:$U$1267,'DIAS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+SUMIFS(inv!$D$1:$D$1267,inv!$A$1:$A$1267,$B1668,inv!$T$1:$T$1267,$A1668,inv!$U$1:$U$1267,'DIAS DE INVENTARIO TAT'!E$1)</f>
        <v>0</v>
      </c>
      <c r="F1668">
        <f>+SUMIFS(inv!$D$1:$D$1267,inv!$A$1:$A$1267,$B1668,inv!$T$1:$T$1267,$A1668,inv!$U$1:$U$1267,'DIAS DE INVENTARIO TAT'!F$1)</f>
        <v>0</v>
      </c>
      <c r="G1668">
        <f>+SUMIFS(inv!$D$1:$D$1267,inv!$A$1:$A$1267,$B1668,inv!$T$1:$T$1267,$A1668,inv!$U$1:$U$1267,'DIAS DE INVENTARIO TAT'!G$1)</f>
        <v>0</v>
      </c>
      <c r="H1668">
        <f>+SUMIFS(inv!$D$1:$D$1267,inv!$A$1:$A$1267,$B1668,inv!$T$1:$T$1267,$A1668,inv!$U$1:$U$1267,'DIAS DE INVENTARIO TAT'!H$1)</f>
        <v>0</v>
      </c>
      <c r="I1668">
        <f>+SUMIFS(inv!$D$1:$D$1267,inv!$A$1:$A$1267,$B1668,inv!$T$1:$T$1267,$A1668,inv!$U$1:$U$1267,'DIAS DE INVENTARIO TAT'!I$1)</f>
        <v>0</v>
      </c>
      <c r="J1668">
        <f>+SUMIFS(inv!$D$1:$D$1267,inv!$A$1:$A$1267,$B1668,inv!$T$1:$T$1267,$A1668,inv!$U$1:$U$1267,'DIAS DE INVENTARIO TAT'!J$1)</f>
        <v>0</v>
      </c>
      <c r="K1668">
        <f>+SUMIFS(inv!$D$1:$D$1267,inv!$A$1:$A$1267,$B1668,inv!$T$1:$T$1267,$A1668,inv!$U$1:$U$1267,'DIAS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+SUMIFS(inv!$D$1:$D$1267,inv!$A$1:$A$1267,$B1669,inv!$T$1:$T$1267,$A1669,inv!$U$1:$U$1267,'DIAS DE INVENTARIO TAT'!E$1)</f>
        <v>0</v>
      </c>
      <c r="F1669">
        <f>+SUMIFS(inv!$D$1:$D$1267,inv!$A$1:$A$1267,$B1669,inv!$T$1:$T$1267,$A1669,inv!$U$1:$U$1267,'DIAS DE INVENTARIO TAT'!F$1)</f>
        <v>0</v>
      </c>
      <c r="G1669">
        <f>+SUMIFS(inv!$D$1:$D$1267,inv!$A$1:$A$1267,$B1669,inv!$T$1:$T$1267,$A1669,inv!$U$1:$U$1267,'DIAS DE INVENTARIO TAT'!G$1)</f>
        <v>0</v>
      </c>
      <c r="H1669">
        <f>+SUMIFS(inv!$D$1:$D$1267,inv!$A$1:$A$1267,$B1669,inv!$T$1:$T$1267,$A1669,inv!$U$1:$U$1267,'DIAS DE INVENTARIO TAT'!H$1)</f>
        <v>0</v>
      </c>
      <c r="I1669">
        <f>+SUMIFS(inv!$D$1:$D$1267,inv!$A$1:$A$1267,$B1669,inv!$T$1:$T$1267,$A1669,inv!$U$1:$U$1267,'DIAS DE INVENTARIO TAT'!I$1)</f>
        <v>0</v>
      </c>
      <c r="J1669">
        <f>+SUMIFS(inv!$D$1:$D$1267,inv!$A$1:$A$1267,$B1669,inv!$T$1:$T$1267,$A1669,inv!$U$1:$U$1267,'DIAS DE INVENTARIO TAT'!J$1)</f>
        <v>0</v>
      </c>
      <c r="K1669">
        <f>+SUMIFS(inv!$D$1:$D$1267,inv!$A$1:$A$1267,$B1669,inv!$T$1:$T$1267,$A1669,inv!$U$1:$U$1267,'DIAS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+SUMIFS(inv!$D$1:$D$1267,inv!$A$1:$A$1267,$B1670,inv!$T$1:$T$1267,$A1670,inv!$U$1:$U$1267,'DIAS DE INVENTARIO TAT'!E$1)</f>
        <v>0</v>
      </c>
      <c r="F1670">
        <f>+SUMIFS(inv!$D$1:$D$1267,inv!$A$1:$A$1267,$B1670,inv!$T$1:$T$1267,$A1670,inv!$U$1:$U$1267,'DIAS DE INVENTARIO TAT'!F$1)</f>
        <v>0</v>
      </c>
      <c r="G1670">
        <f>+SUMIFS(inv!$D$1:$D$1267,inv!$A$1:$A$1267,$B1670,inv!$T$1:$T$1267,$A1670,inv!$U$1:$U$1267,'DIAS DE INVENTARIO TAT'!G$1)</f>
        <v>0</v>
      </c>
      <c r="H1670">
        <f>+SUMIFS(inv!$D$1:$D$1267,inv!$A$1:$A$1267,$B1670,inv!$T$1:$T$1267,$A1670,inv!$U$1:$U$1267,'DIAS DE INVENTARIO TAT'!H$1)</f>
        <v>0</v>
      </c>
      <c r="I1670">
        <f>+SUMIFS(inv!$D$1:$D$1267,inv!$A$1:$A$1267,$B1670,inv!$T$1:$T$1267,$A1670,inv!$U$1:$U$1267,'DIAS DE INVENTARIO TAT'!I$1)</f>
        <v>0</v>
      </c>
      <c r="J1670">
        <f>+SUMIFS(inv!$D$1:$D$1267,inv!$A$1:$A$1267,$B1670,inv!$T$1:$T$1267,$A1670,inv!$U$1:$U$1267,'DIAS DE INVENTARIO TAT'!J$1)</f>
        <v>0</v>
      </c>
      <c r="K1670">
        <f>+SUMIFS(inv!$D$1:$D$1267,inv!$A$1:$A$1267,$B1670,inv!$T$1:$T$1267,$A1670,inv!$U$1:$U$1267,'DIAS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+SUMIFS(inv!$D$1:$D$1267,inv!$A$1:$A$1267,$B1671,inv!$T$1:$T$1267,$A1671,inv!$U$1:$U$1267,'DIAS DE INVENTARIO TAT'!E$1)</f>
        <v>0</v>
      </c>
      <c r="F1671">
        <f>+SUMIFS(inv!$D$1:$D$1267,inv!$A$1:$A$1267,$B1671,inv!$T$1:$T$1267,$A1671,inv!$U$1:$U$1267,'DIAS DE INVENTARIO TAT'!F$1)</f>
        <v>0</v>
      </c>
      <c r="G1671">
        <f>+SUMIFS(inv!$D$1:$D$1267,inv!$A$1:$A$1267,$B1671,inv!$T$1:$T$1267,$A1671,inv!$U$1:$U$1267,'DIAS DE INVENTARIO TAT'!G$1)</f>
        <v>0</v>
      </c>
      <c r="H1671">
        <f>+SUMIFS(inv!$D$1:$D$1267,inv!$A$1:$A$1267,$B1671,inv!$T$1:$T$1267,$A1671,inv!$U$1:$U$1267,'DIAS DE INVENTARIO TAT'!H$1)</f>
        <v>0</v>
      </c>
      <c r="I1671">
        <f>+SUMIFS(inv!$D$1:$D$1267,inv!$A$1:$A$1267,$B1671,inv!$T$1:$T$1267,$A1671,inv!$U$1:$U$1267,'DIAS DE INVENTARIO TAT'!I$1)</f>
        <v>0</v>
      </c>
      <c r="J1671">
        <f>+SUMIFS(inv!$D$1:$D$1267,inv!$A$1:$A$1267,$B1671,inv!$T$1:$T$1267,$A1671,inv!$U$1:$U$1267,'DIAS DE INVENTARIO TAT'!J$1)</f>
        <v>0</v>
      </c>
      <c r="K1671">
        <f>+SUMIFS(inv!$D$1:$D$1267,inv!$A$1:$A$1267,$B1671,inv!$T$1:$T$1267,$A1671,inv!$U$1:$U$1267,'DIAS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+SUMIFS(inv!$D$1:$D$1267,inv!$A$1:$A$1267,$B1672,inv!$T$1:$T$1267,$A1672,inv!$U$1:$U$1267,'DIAS DE INVENTARIO TAT'!E$1)</f>
        <v>0</v>
      </c>
      <c r="F1672">
        <f>+SUMIFS(inv!$D$1:$D$1267,inv!$A$1:$A$1267,$B1672,inv!$T$1:$T$1267,$A1672,inv!$U$1:$U$1267,'DIAS DE INVENTARIO TAT'!F$1)</f>
        <v>0</v>
      </c>
      <c r="G1672">
        <f>+SUMIFS(inv!$D$1:$D$1267,inv!$A$1:$A$1267,$B1672,inv!$T$1:$T$1267,$A1672,inv!$U$1:$U$1267,'DIAS DE INVENTARIO TAT'!G$1)</f>
        <v>0</v>
      </c>
      <c r="H1672">
        <f>+SUMIFS(inv!$D$1:$D$1267,inv!$A$1:$A$1267,$B1672,inv!$T$1:$T$1267,$A1672,inv!$U$1:$U$1267,'DIAS DE INVENTARIO TAT'!H$1)</f>
        <v>0</v>
      </c>
      <c r="I1672">
        <f>+SUMIFS(inv!$D$1:$D$1267,inv!$A$1:$A$1267,$B1672,inv!$T$1:$T$1267,$A1672,inv!$U$1:$U$1267,'DIAS DE INVENTARIO TAT'!I$1)</f>
        <v>0</v>
      </c>
      <c r="J1672">
        <f>+SUMIFS(inv!$D$1:$D$1267,inv!$A$1:$A$1267,$B1672,inv!$T$1:$T$1267,$A1672,inv!$U$1:$U$1267,'DIAS DE INVENTARIO TAT'!J$1)</f>
        <v>0</v>
      </c>
      <c r="K1672">
        <f>+SUMIFS(inv!$D$1:$D$1267,inv!$A$1:$A$1267,$B1672,inv!$T$1:$T$1267,$A1672,inv!$U$1:$U$1267,'DIAS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+SUMIFS(inv!$D$1:$D$1267,inv!$A$1:$A$1267,$B1673,inv!$T$1:$T$1267,$A1673,inv!$U$1:$U$1267,'DIAS DE INVENTARIO TAT'!E$1)</f>
        <v>0</v>
      </c>
      <c r="F1673">
        <f>+SUMIFS(inv!$D$1:$D$1267,inv!$A$1:$A$1267,$B1673,inv!$T$1:$T$1267,$A1673,inv!$U$1:$U$1267,'DIAS DE INVENTARIO TAT'!F$1)</f>
        <v>0</v>
      </c>
      <c r="G1673">
        <f>+SUMIFS(inv!$D$1:$D$1267,inv!$A$1:$A$1267,$B1673,inv!$T$1:$T$1267,$A1673,inv!$U$1:$U$1267,'DIAS DE INVENTARIO TAT'!G$1)</f>
        <v>0</v>
      </c>
      <c r="H1673">
        <f>+SUMIFS(inv!$D$1:$D$1267,inv!$A$1:$A$1267,$B1673,inv!$T$1:$T$1267,$A1673,inv!$U$1:$U$1267,'DIAS DE INVENTARIO TAT'!H$1)</f>
        <v>0</v>
      </c>
      <c r="I1673">
        <f>+SUMIFS(inv!$D$1:$D$1267,inv!$A$1:$A$1267,$B1673,inv!$T$1:$T$1267,$A1673,inv!$U$1:$U$1267,'DIAS DE INVENTARIO TAT'!I$1)</f>
        <v>0</v>
      </c>
      <c r="J1673">
        <f>+SUMIFS(inv!$D$1:$D$1267,inv!$A$1:$A$1267,$B1673,inv!$T$1:$T$1267,$A1673,inv!$U$1:$U$1267,'DIAS DE INVENTARIO TAT'!J$1)</f>
        <v>0</v>
      </c>
      <c r="K1673">
        <f>+SUMIFS(inv!$D$1:$D$1267,inv!$A$1:$A$1267,$B1673,inv!$T$1:$T$1267,$A1673,inv!$U$1:$U$1267,'DIAS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+SUMIFS(inv!$D$1:$D$1267,inv!$A$1:$A$1267,$B1674,inv!$T$1:$T$1267,$A1674,inv!$U$1:$U$1267,'DIAS DE INVENTARIO TAT'!E$1)</f>
        <v>0</v>
      </c>
      <c r="F1674">
        <f>+SUMIFS(inv!$D$1:$D$1267,inv!$A$1:$A$1267,$B1674,inv!$T$1:$T$1267,$A1674,inv!$U$1:$U$1267,'DIAS DE INVENTARIO TAT'!F$1)</f>
        <v>0</v>
      </c>
      <c r="G1674">
        <f>+SUMIFS(inv!$D$1:$D$1267,inv!$A$1:$A$1267,$B1674,inv!$T$1:$T$1267,$A1674,inv!$U$1:$U$1267,'DIAS DE INVENTARIO TAT'!G$1)</f>
        <v>0</v>
      </c>
      <c r="H1674">
        <f>+SUMIFS(inv!$D$1:$D$1267,inv!$A$1:$A$1267,$B1674,inv!$T$1:$T$1267,$A1674,inv!$U$1:$U$1267,'DIAS DE INVENTARIO TAT'!H$1)</f>
        <v>0</v>
      </c>
      <c r="I1674">
        <f>+SUMIFS(inv!$D$1:$D$1267,inv!$A$1:$A$1267,$B1674,inv!$T$1:$T$1267,$A1674,inv!$U$1:$U$1267,'DIAS DE INVENTARIO TAT'!I$1)</f>
        <v>0</v>
      </c>
      <c r="J1674">
        <f>+SUMIFS(inv!$D$1:$D$1267,inv!$A$1:$A$1267,$B1674,inv!$T$1:$T$1267,$A1674,inv!$U$1:$U$1267,'DIAS DE INVENTARIO TAT'!J$1)</f>
        <v>0</v>
      </c>
      <c r="K1674">
        <f>+SUMIFS(inv!$D$1:$D$1267,inv!$A$1:$A$1267,$B1674,inv!$T$1:$T$1267,$A1674,inv!$U$1:$U$1267,'DIAS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+SUMIFS(inv!$D$1:$D$1267,inv!$A$1:$A$1267,$B1675,inv!$T$1:$T$1267,$A1675,inv!$U$1:$U$1267,'DIAS DE INVENTARIO TAT'!E$1)</f>
        <v>0</v>
      </c>
      <c r="F1675">
        <f>+SUMIFS(inv!$D$1:$D$1267,inv!$A$1:$A$1267,$B1675,inv!$T$1:$T$1267,$A1675,inv!$U$1:$U$1267,'DIAS DE INVENTARIO TAT'!F$1)</f>
        <v>0</v>
      </c>
      <c r="G1675">
        <f>+SUMIFS(inv!$D$1:$D$1267,inv!$A$1:$A$1267,$B1675,inv!$T$1:$T$1267,$A1675,inv!$U$1:$U$1267,'DIAS DE INVENTARIO TAT'!G$1)</f>
        <v>0</v>
      </c>
      <c r="H1675">
        <f>+SUMIFS(inv!$D$1:$D$1267,inv!$A$1:$A$1267,$B1675,inv!$T$1:$T$1267,$A1675,inv!$U$1:$U$1267,'DIAS DE INVENTARIO TAT'!H$1)</f>
        <v>0</v>
      </c>
      <c r="I1675">
        <f>+SUMIFS(inv!$D$1:$D$1267,inv!$A$1:$A$1267,$B1675,inv!$T$1:$T$1267,$A1675,inv!$U$1:$U$1267,'DIAS DE INVENTARIO TAT'!I$1)</f>
        <v>0</v>
      </c>
      <c r="J1675">
        <f>+SUMIFS(inv!$D$1:$D$1267,inv!$A$1:$A$1267,$B1675,inv!$T$1:$T$1267,$A1675,inv!$U$1:$U$1267,'DIAS DE INVENTARIO TAT'!J$1)</f>
        <v>0</v>
      </c>
      <c r="K1675">
        <f>+SUMIFS(inv!$D$1:$D$1267,inv!$A$1:$A$1267,$B1675,inv!$T$1:$T$1267,$A1675,inv!$U$1:$U$1267,'DIAS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+SUMIFS(inv!$D$1:$D$1267,inv!$A$1:$A$1267,$B1676,inv!$T$1:$T$1267,$A1676,inv!$U$1:$U$1267,'DIAS DE INVENTARIO TAT'!E$1)</f>
        <v>0</v>
      </c>
      <c r="F1676">
        <f>+SUMIFS(inv!$D$1:$D$1267,inv!$A$1:$A$1267,$B1676,inv!$T$1:$T$1267,$A1676,inv!$U$1:$U$1267,'DIAS DE INVENTARIO TAT'!F$1)</f>
        <v>0</v>
      </c>
      <c r="G1676">
        <f>+SUMIFS(inv!$D$1:$D$1267,inv!$A$1:$A$1267,$B1676,inv!$T$1:$T$1267,$A1676,inv!$U$1:$U$1267,'DIAS DE INVENTARIO TAT'!G$1)</f>
        <v>0</v>
      </c>
      <c r="H1676">
        <f>+SUMIFS(inv!$D$1:$D$1267,inv!$A$1:$A$1267,$B1676,inv!$T$1:$T$1267,$A1676,inv!$U$1:$U$1267,'DIAS DE INVENTARIO TAT'!H$1)</f>
        <v>0</v>
      </c>
      <c r="I1676">
        <f>+SUMIFS(inv!$D$1:$D$1267,inv!$A$1:$A$1267,$B1676,inv!$T$1:$T$1267,$A1676,inv!$U$1:$U$1267,'DIAS DE INVENTARIO TAT'!I$1)</f>
        <v>0</v>
      </c>
      <c r="J1676">
        <f>+SUMIFS(inv!$D$1:$D$1267,inv!$A$1:$A$1267,$B1676,inv!$T$1:$T$1267,$A1676,inv!$U$1:$U$1267,'DIAS DE INVENTARIO TAT'!J$1)</f>
        <v>0</v>
      </c>
      <c r="K1676">
        <f>+SUMIFS(inv!$D$1:$D$1267,inv!$A$1:$A$1267,$B1676,inv!$T$1:$T$1267,$A1676,inv!$U$1:$U$1267,'DIAS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+SUMIFS(inv!$D$1:$D$1267,inv!$A$1:$A$1267,$B1677,inv!$T$1:$T$1267,$A1677,inv!$U$1:$U$1267,'DIAS DE INVENTARIO TAT'!E$1)</f>
        <v>0</v>
      </c>
      <c r="F1677">
        <f>+SUMIFS(inv!$D$1:$D$1267,inv!$A$1:$A$1267,$B1677,inv!$T$1:$T$1267,$A1677,inv!$U$1:$U$1267,'DIAS DE INVENTARIO TAT'!F$1)</f>
        <v>0</v>
      </c>
      <c r="G1677">
        <f>+SUMIFS(inv!$D$1:$D$1267,inv!$A$1:$A$1267,$B1677,inv!$T$1:$T$1267,$A1677,inv!$U$1:$U$1267,'DIAS DE INVENTARIO TAT'!G$1)</f>
        <v>0</v>
      </c>
      <c r="H1677">
        <f>+SUMIFS(inv!$D$1:$D$1267,inv!$A$1:$A$1267,$B1677,inv!$T$1:$T$1267,$A1677,inv!$U$1:$U$1267,'DIAS DE INVENTARIO TAT'!H$1)</f>
        <v>0</v>
      </c>
      <c r="I1677">
        <f>+SUMIFS(inv!$D$1:$D$1267,inv!$A$1:$A$1267,$B1677,inv!$T$1:$T$1267,$A1677,inv!$U$1:$U$1267,'DIAS DE INVENTARIO TAT'!I$1)</f>
        <v>0</v>
      </c>
      <c r="J1677">
        <f>+SUMIFS(inv!$D$1:$D$1267,inv!$A$1:$A$1267,$B1677,inv!$T$1:$T$1267,$A1677,inv!$U$1:$U$1267,'DIAS DE INVENTARIO TAT'!J$1)</f>
        <v>0</v>
      </c>
      <c r="K1677">
        <f>+SUMIFS(inv!$D$1:$D$1267,inv!$A$1:$A$1267,$B1677,inv!$T$1:$T$1267,$A1677,inv!$U$1:$U$1267,'DIAS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+SUMIFS(inv!$D$1:$D$1267,inv!$A$1:$A$1267,$B1678,inv!$T$1:$T$1267,$A1678,inv!$U$1:$U$1267,'DIAS DE INVENTARIO TAT'!E$1)</f>
        <v>0</v>
      </c>
      <c r="F1678">
        <f>+SUMIFS(inv!$D$1:$D$1267,inv!$A$1:$A$1267,$B1678,inv!$T$1:$T$1267,$A1678,inv!$U$1:$U$1267,'DIAS DE INVENTARIO TAT'!F$1)</f>
        <v>0</v>
      </c>
      <c r="G1678">
        <f>+SUMIFS(inv!$D$1:$D$1267,inv!$A$1:$A$1267,$B1678,inv!$T$1:$T$1267,$A1678,inv!$U$1:$U$1267,'DIAS DE INVENTARIO TAT'!G$1)</f>
        <v>0</v>
      </c>
      <c r="H1678">
        <f>+SUMIFS(inv!$D$1:$D$1267,inv!$A$1:$A$1267,$B1678,inv!$T$1:$T$1267,$A1678,inv!$U$1:$U$1267,'DIAS DE INVENTARIO TAT'!H$1)</f>
        <v>0</v>
      </c>
      <c r="I1678">
        <f>+SUMIFS(inv!$D$1:$D$1267,inv!$A$1:$A$1267,$B1678,inv!$T$1:$T$1267,$A1678,inv!$U$1:$U$1267,'DIAS DE INVENTARIO TAT'!I$1)</f>
        <v>0</v>
      </c>
      <c r="J1678">
        <f>+SUMIFS(inv!$D$1:$D$1267,inv!$A$1:$A$1267,$B1678,inv!$T$1:$T$1267,$A1678,inv!$U$1:$U$1267,'DIAS DE INVENTARIO TAT'!J$1)</f>
        <v>0</v>
      </c>
      <c r="K1678">
        <f>+SUMIFS(inv!$D$1:$D$1267,inv!$A$1:$A$1267,$B1678,inv!$T$1:$T$1267,$A1678,inv!$U$1:$U$1267,'DIAS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+SUMIFS(inv!$D$1:$D$1267,inv!$A$1:$A$1267,$B1679,inv!$T$1:$T$1267,$A1679,inv!$U$1:$U$1267,'DIAS DE INVENTARIO TAT'!E$1)</f>
        <v>0</v>
      </c>
      <c r="F1679">
        <f>+SUMIFS(inv!$D$1:$D$1267,inv!$A$1:$A$1267,$B1679,inv!$T$1:$T$1267,$A1679,inv!$U$1:$U$1267,'DIAS DE INVENTARIO TAT'!F$1)</f>
        <v>0</v>
      </c>
      <c r="G1679">
        <f>+SUMIFS(inv!$D$1:$D$1267,inv!$A$1:$A$1267,$B1679,inv!$T$1:$T$1267,$A1679,inv!$U$1:$U$1267,'DIAS DE INVENTARIO TAT'!G$1)</f>
        <v>0</v>
      </c>
      <c r="H1679">
        <f>+SUMIFS(inv!$D$1:$D$1267,inv!$A$1:$A$1267,$B1679,inv!$T$1:$T$1267,$A1679,inv!$U$1:$U$1267,'DIAS DE INVENTARIO TAT'!H$1)</f>
        <v>0</v>
      </c>
      <c r="I1679">
        <f>+SUMIFS(inv!$D$1:$D$1267,inv!$A$1:$A$1267,$B1679,inv!$T$1:$T$1267,$A1679,inv!$U$1:$U$1267,'DIAS DE INVENTARIO TAT'!I$1)</f>
        <v>0</v>
      </c>
      <c r="J1679">
        <f>+SUMIFS(inv!$D$1:$D$1267,inv!$A$1:$A$1267,$B1679,inv!$T$1:$T$1267,$A1679,inv!$U$1:$U$1267,'DIAS DE INVENTARIO TAT'!J$1)</f>
        <v>0</v>
      </c>
      <c r="K1679">
        <f>+SUMIFS(inv!$D$1:$D$1267,inv!$A$1:$A$1267,$B1679,inv!$T$1:$T$1267,$A1679,inv!$U$1:$U$1267,'DIAS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+SUMIFS(inv!$D$1:$D$1267,inv!$A$1:$A$1267,$B1680,inv!$T$1:$T$1267,$A1680,inv!$U$1:$U$1267,'DIAS DE INVENTARIO TAT'!E$1)</f>
        <v>0</v>
      </c>
      <c r="F1680">
        <f>+SUMIFS(inv!$D$1:$D$1267,inv!$A$1:$A$1267,$B1680,inv!$T$1:$T$1267,$A1680,inv!$U$1:$U$1267,'DIAS DE INVENTARIO TAT'!F$1)</f>
        <v>0</v>
      </c>
      <c r="G1680">
        <f>+SUMIFS(inv!$D$1:$D$1267,inv!$A$1:$A$1267,$B1680,inv!$T$1:$T$1267,$A1680,inv!$U$1:$U$1267,'DIAS DE INVENTARIO TAT'!G$1)</f>
        <v>0</v>
      </c>
      <c r="H1680">
        <f>+SUMIFS(inv!$D$1:$D$1267,inv!$A$1:$A$1267,$B1680,inv!$T$1:$T$1267,$A1680,inv!$U$1:$U$1267,'DIAS DE INVENTARIO TAT'!H$1)</f>
        <v>0</v>
      </c>
      <c r="I1680">
        <f>+SUMIFS(inv!$D$1:$D$1267,inv!$A$1:$A$1267,$B1680,inv!$T$1:$T$1267,$A1680,inv!$U$1:$U$1267,'DIAS DE INVENTARIO TAT'!I$1)</f>
        <v>0</v>
      </c>
      <c r="J1680">
        <f>+SUMIFS(inv!$D$1:$D$1267,inv!$A$1:$A$1267,$B1680,inv!$T$1:$T$1267,$A1680,inv!$U$1:$U$1267,'DIAS DE INVENTARIO TAT'!J$1)</f>
        <v>0</v>
      </c>
      <c r="K1680">
        <f>+SUMIFS(inv!$D$1:$D$1267,inv!$A$1:$A$1267,$B1680,inv!$T$1:$T$1267,$A1680,inv!$U$1:$U$1267,'DIAS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+SUMIFS(inv!$D$1:$D$1267,inv!$A$1:$A$1267,$B1681,inv!$T$1:$T$1267,$A1681,inv!$U$1:$U$1267,'DIAS DE INVENTARIO TAT'!E$1)</f>
        <v>0</v>
      </c>
      <c r="F1681">
        <f>+SUMIFS(inv!$D$1:$D$1267,inv!$A$1:$A$1267,$B1681,inv!$T$1:$T$1267,$A1681,inv!$U$1:$U$1267,'DIAS DE INVENTARIO TAT'!F$1)</f>
        <v>0</v>
      </c>
      <c r="G1681">
        <f>+SUMIFS(inv!$D$1:$D$1267,inv!$A$1:$A$1267,$B1681,inv!$T$1:$T$1267,$A1681,inv!$U$1:$U$1267,'DIAS DE INVENTARIO TAT'!G$1)</f>
        <v>0</v>
      </c>
      <c r="H1681">
        <f>+SUMIFS(inv!$D$1:$D$1267,inv!$A$1:$A$1267,$B1681,inv!$T$1:$T$1267,$A1681,inv!$U$1:$U$1267,'DIAS DE INVENTARIO TAT'!H$1)</f>
        <v>0</v>
      </c>
      <c r="I1681">
        <f>+SUMIFS(inv!$D$1:$D$1267,inv!$A$1:$A$1267,$B1681,inv!$T$1:$T$1267,$A1681,inv!$U$1:$U$1267,'DIAS DE INVENTARIO TAT'!I$1)</f>
        <v>0</v>
      </c>
      <c r="J1681">
        <f>+SUMIFS(inv!$D$1:$D$1267,inv!$A$1:$A$1267,$B1681,inv!$T$1:$T$1267,$A1681,inv!$U$1:$U$1267,'DIAS DE INVENTARIO TAT'!J$1)</f>
        <v>0</v>
      </c>
      <c r="K1681">
        <f>+SUMIFS(inv!$D$1:$D$1267,inv!$A$1:$A$1267,$B1681,inv!$T$1:$T$1267,$A1681,inv!$U$1:$U$1267,'DIAS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+SUMIFS(inv!$D$1:$D$1267,inv!$A$1:$A$1267,$B1682,inv!$T$1:$T$1267,$A1682,inv!$U$1:$U$1267,'DIAS DE INVENTARIO TAT'!E$1)</f>
        <v>0</v>
      </c>
      <c r="F1682">
        <f>+SUMIFS(inv!$D$1:$D$1267,inv!$A$1:$A$1267,$B1682,inv!$T$1:$T$1267,$A1682,inv!$U$1:$U$1267,'DIAS DE INVENTARIO TAT'!F$1)</f>
        <v>0</v>
      </c>
      <c r="G1682">
        <f>+SUMIFS(inv!$D$1:$D$1267,inv!$A$1:$A$1267,$B1682,inv!$T$1:$T$1267,$A1682,inv!$U$1:$U$1267,'DIAS DE INVENTARIO TAT'!G$1)</f>
        <v>0</v>
      </c>
      <c r="H1682">
        <f>+SUMIFS(inv!$D$1:$D$1267,inv!$A$1:$A$1267,$B1682,inv!$T$1:$T$1267,$A1682,inv!$U$1:$U$1267,'DIAS DE INVENTARIO TAT'!H$1)</f>
        <v>0</v>
      </c>
      <c r="I1682">
        <f>+SUMIFS(inv!$D$1:$D$1267,inv!$A$1:$A$1267,$B1682,inv!$T$1:$T$1267,$A1682,inv!$U$1:$U$1267,'DIAS DE INVENTARIO TAT'!I$1)</f>
        <v>0</v>
      </c>
      <c r="J1682">
        <f>+SUMIFS(inv!$D$1:$D$1267,inv!$A$1:$A$1267,$B1682,inv!$T$1:$T$1267,$A1682,inv!$U$1:$U$1267,'DIAS DE INVENTARIO TAT'!J$1)</f>
        <v>0</v>
      </c>
      <c r="K1682">
        <f>+SUMIFS(inv!$D$1:$D$1267,inv!$A$1:$A$1267,$B1682,inv!$T$1:$T$1267,$A1682,inv!$U$1:$U$1267,'DIAS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+SUMIFS(inv!$D$1:$D$1267,inv!$A$1:$A$1267,$B1683,inv!$T$1:$T$1267,$A1683,inv!$U$1:$U$1267,'DIAS DE INVENTARIO TAT'!E$1)</f>
        <v>0</v>
      </c>
      <c r="F1683">
        <f>+SUMIFS(inv!$D$1:$D$1267,inv!$A$1:$A$1267,$B1683,inv!$T$1:$T$1267,$A1683,inv!$U$1:$U$1267,'DIAS DE INVENTARIO TAT'!F$1)</f>
        <v>0</v>
      </c>
      <c r="G1683">
        <f>+SUMIFS(inv!$D$1:$D$1267,inv!$A$1:$A$1267,$B1683,inv!$T$1:$T$1267,$A1683,inv!$U$1:$U$1267,'DIAS DE INVENTARIO TAT'!G$1)</f>
        <v>0</v>
      </c>
      <c r="H1683">
        <f>+SUMIFS(inv!$D$1:$D$1267,inv!$A$1:$A$1267,$B1683,inv!$T$1:$T$1267,$A1683,inv!$U$1:$U$1267,'DIAS DE INVENTARIO TAT'!H$1)</f>
        <v>0</v>
      </c>
      <c r="I1683">
        <f>+SUMIFS(inv!$D$1:$D$1267,inv!$A$1:$A$1267,$B1683,inv!$T$1:$T$1267,$A1683,inv!$U$1:$U$1267,'DIAS DE INVENTARIO TAT'!I$1)</f>
        <v>0</v>
      </c>
      <c r="J1683">
        <f>+SUMIFS(inv!$D$1:$D$1267,inv!$A$1:$A$1267,$B1683,inv!$T$1:$T$1267,$A1683,inv!$U$1:$U$1267,'DIAS DE INVENTARIO TAT'!J$1)</f>
        <v>0</v>
      </c>
      <c r="K1683">
        <f>+SUMIFS(inv!$D$1:$D$1267,inv!$A$1:$A$1267,$B1683,inv!$T$1:$T$1267,$A1683,inv!$U$1:$U$1267,'DIAS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+SUMIFS(inv!$D$1:$D$1267,inv!$A$1:$A$1267,$B1684,inv!$T$1:$T$1267,$A1684,inv!$U$1:$U$1267,'DIAS DE INVENTARIO TAT'!E$1)</f>
        <v>0</v>
      </c>
      <c r="F1684">
        <f>+SUMIFS(inv!$D$1:$D$1267,inv!$A$1:$A$1267,$B1684,inv!$T$1:$T$1267,$A1684,inv!$U$1:$U$1267,'DIAS DE INVENTARIO TAT'!F$1)</f>
        <v>0</v>
      </c>
      <c r="G1684">
        <f>+SUMIFS(inv!$D$1:$D$1267,inv!$A$1:$A$1267,$B1684,inv!$T$1:$T$1267,$A1684,inv!$U$1:$U$1267,'DIAS DE INVENTARIO TAT'!G$1)</f>
        <v>0</v>
      </c>
      <c r="H1684">
        <f>+SUMIFS(inv!$D$1:$D$1267,inv!$A$1:$A$1267,$B1684,inv!$T$1:$T$1267,$A1684,inv!$U$1:$U$1267,'DIAS DE INVENTARIO TAT'!H$1)</f>
        <v>0</v>
      </c>
      <c r="I1684">
        <f>+SUMIFS(inv!$D$1:$D$1267,inv!$A$1:$A$1267,$B1684,inv!$T$1:$T$1267,$A1684,inv!$U$1:$U$1267,'DIAS DE INVENTARIO TAT'!I$1)</f>
        <v>0</v>
      </c>
      <c r="J1684">
        <f>+SUMIFS(inv!$D$1:$D$1267,inv!$A$1:$A$1267,$B1684,inv!$T$1:$T$1267,$A1684,inv!$U$1:$U$1267,'DIAS DE INVENTARIO TAT'!J$1)</f>
        <v>0</v>
      </c>
      <c r="K1684">
        <f>+SUMIFS(inv!$D$1:$D$1267,inv!$A$1:$A$1267,$B1684,inv!$T$1:$T$1267,$A1684,inv!$U$1:$U$1267,'DIAS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+SUMIFS(inv!$D$1:$D$1267,inv!$A$1:$A$1267,$B1685,inv!$T$1:$T$1267,$A1685,inv!$U$1:$U$1267,'DIAS DE INVENTARIO TAT'!E$1)</f>
        <v>0</v>
      </c>
      <c r="F1685">
        <f>+SUMIFS(inv!$D$1:$D$1267,inv!$A$1:$A$1267,$B1685,inv!$T$1:$T$1267,$A1685,inv!$U$1:$U$1267,'DIAS DE INVENTARIO TAT'!F$1)</f>
        <v>0</v>
      </c>
      <c r="G1685">
        <f>+SUMIFS(inv!$D$1:$D$1267,inv!$A$1:$A$1267,$B1685,inv!$T$1:$T$1267,$A1685,inv!$U$1:$U$1267,'DIAS DE INVENTARIO TAT'!G$1)</f>
        <v>0</v>
      </c>
      <c r="H1685">
        <f>+SUMIFS(inv!$D$1:$D$1267,inv!$A$1:$A$1267,$B1685,inv!$T$1:$T$1267,$A1685,inv!$U$1:$U$1267,'DIAS DE INVENTARIO TAT'!H$1)</f>
        <v>0</v>
      </c>
      <c r="I1685">
        <f>+SUMIFS(inv!$D$1:$D$1267,inv!$A$1:$A$1267,$B1685,inv!$T$1:$T$1267,$A1685,inv!$U$1:$U$1267,'DIAS DE INVENTARIO TAT'!I$1)</f>
        <v>0</v>
      </c>
      <c r="J1685">
        <f>+SUMIFS(inv!$D$1:$D$1267,inv!$A$1:$A$1267,$B1685,inv!$T$1:$T$1267,$A1685,inv!$U$1:$U$1267,'DIAS DE INVENTARIO TAT'!J$1)</f>
        <v>0</v>
      </c>
      <c r="K1685">
        <f>+SUMIFS(inv!$D$1:$D$1267,inv!$A$1:$A$1267,$B1685,inv!$T$1:$T$1267,$A1685,inv!$U$1:$U$1267,'DIAS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+SUMIFS(inv!$D$1:$D$1267,inv!$A$1:$A$1267,$B1686,inv!$T$1:$T$1267,$A1686,inv!$U$1:$U$1267,'DIAS DE INVENTARIO TAT'!E$1)</f>
        <v>0</v>
      </c>
      <c r="F1686">
        <f>+SUMIFS(inv!$D$1:$D$1267,inv!$A$1:$A$1267,$B1686,inv!$T$1:$T$1267,$A1686,inv!$U$1:$U$1267,'DIAS DE INVENTARIO TAT'!F$1)</f>
        <v>0</v>
      </c>
      <c r="G1686">
        <f>+SUMIFS(inv!$D$1:$D$1267,inv!$A$1:$A$1267,$B1686,inv!$T$1:$T$1267,$A1686,inv!$U$1:$U$1267,'DIAS DE INVENTARIO TAT'!G$1)</f>
        <v>0</v>
      </c>
      <c r="H1686">
        <f>+SUMIFS(inv!$D$1:$D$1267,inv!$A$1:$A$1267,$B1686,inv!$T$1:$T$1267,$A1686,inv!$U$1:$U$1267,'DIAS DE INVENTARIO TAT'!H$1)</f>
        <v>0</v>
      </c>
      <c r="I1686">
        <f>+SUMIFS(inv!$D$1:$D$1267,inv!$A$1:$A$1267,$B1686,inv!$T$1:$T$1267,$A1686,inv!$U$1:$U$1267,'DIAS DE INVENTARIO TAT'!I$1)</f>
        <v>0</v>
      </c>
      <c r="J1686">
        <f>+SUMIFS(inv!$D$1:$D$1267,inv!$A$1:$A$1267,$B1686,inv!$T$1:$T$1267,$A1686,inv!$U$1:$U$1267,'DIAS DE INVENTARIO TAT'!J$1)</f>
        <v>0</v>
      </c>
      <c r="K1686">
        <f>+SUMIFS(inv!$D$1:$D$1267,inv!$A$1:$A$1267,$B1686,inv!$T$1:$T$1267,$A1686,inv!$U$1:$U$1267,'DIAS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+SUMIFS(inv!$D$1:$D$1267,inv!$A$1:$A$1267,$B1687,inv!$T$1:$T$1267,$A1687,inv!$U$1:$U$1267,'DIAS DE INVENTARIO TAT'!E$1)</f>
        <v>0</v>
      </c>
      <c r="F1687">
        <f>+SUMIFS(inv!$D$1:$D$1267,inv!$A$1:$A$1267,$B1687,inv!$T$1:$T$1267,$A1687,inv!$U$1:$U$1267,'DIAS DE INVENTARIO TAT'!F$1)</f>
        <v>0</v>
      </c>
      <c r="G1687">
        <f>+SUMIFS(inv!$D$1:$D$1267,inv!$A$1:$A$1267,$B1687,inv!$T$1:$T$1267,$A1687,inv!$U$1:$U$1267,'DIAS DE INVENTARIO TAT'!G$1)</f>
        <v>0</v>
      </c>
      <c r="H1687">
        <f>+SUMIFS(inv!$D$1:$D$1267,inv!$A$1:$A$1267,$B1687,inv!$T$1:$T$1267,$A1687,inv!$U$1:$U$1267,'DIAS DE INVENTARIO TAT'!H$1)</f>
        <v>0</v>
      </c>
      <c r="I1687">
        <f>+SUMIFS(inv!$D$1:$D$1267,inv!$A$1:$A$1267,$B1687,inv!$T$1:$T$1267,$A1687,inv!$U$1:$U$1267,'DIAS DE INVENTARIO TAT'!I$1)</f>
        <v>0</v>
      </c>
      <c r="J1687">
        <f>+SUMIFS(inv!$D$1:$D$1267,inv!$A$1:$A$1267,$B1687,inv!$T$1:$T$1267,$A1687,inv!$U$1:$U$1267,'DIAS DE INVENTARIO TAT'!J$1)</f>
        <v>0</v>
      </c>
      <c r="K1687">
        <f>+SUMIFS(inv!$D$1:$D$1267,inv!$A$1:$A$1267,$B1687,inv!$T$1:$T$1267,$A1687,inv!$U$1:$U$1267,'DIAS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+SUMIFS(inv!$D$1:$D$1267,inv!$A$1:$A$1267,$B1688,inv!$T$1:$T$1267,$A1688,inv!$U$1:$U$1267,'DIAS DE INVENTARIO TAT'!E$1)</f>
        <v>0</v>
      </c>
      <c r="F1688">
        <f>+SUMIFS(inv!$D$1:$D$1267,inv!$A$1:$A$1267,$B1688,inv!$T$1:$T$1267,$A1688,inv!$U$1:$U$1267,'DIAS DE INVENTARIO TAT'!F$1)</f>
        <v>0</v>
      </c>
      <c r="G1688">
        <f>+SUMIFS(inv!$D$1:$D$1267,inv!$A$1:$A$1267,$B1688,inv!$T$1:$T$1267,$A1688,inv!$U$1:$U$1267,'DIAS DE INVENTARIO TAT'!G$1)</f>
        <v>0</v>
      </c>
      <c r="H1688">
        <f>+SUMIFS(inv!$D$1:$D$1267,inv!$A$1:$A$1267,$B1688,inv!$T$1:$T$1267,$A1688,inv!$U$1:$U$1267,'DIAS DE INVENTARIO TAT'!H$1)</f>
        <v>0</v>
      </c>
      <c r="I1688">
        <f>+SUMIFS(inv!$D$1:$D$1267,inv!$A$1:$A$1267,$B1688,inv!$T$1:$T$1267,$A1688,inv!$U$1:$U$1267,'DIAS DE INVENTARIO TAT'!I$1)</f>
        <v>0</v>
      </c>
      <c r="J1688">
        <f>+SUMIFS(inv!$D$1:$D$1267,inv!$A$1:$A$1267,$B1688,inv!$T$1:$T$1267,$A1688,inv!$U$1:$U$1267,'DIAS DE INVENTARIO TAT'!J$1)</f>
        <v>0</v>
      </c>
      <c r="K1688">
        <f>+SUMIFS(inv!$D$1:$D$1267,inv!$A$1:$A$1267,$B1688,inv!$T$1:$T$1267,$A1688,inv!$U$1:$U$1267,'DIAS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+SUMIFS(inv!$D$1:$D$1267,inv!$A$1:$A$1267,$B1689,inv!$T$1:$T$1267,$A1689,inv!$U$1:$U$1267,'DIAS DE INVENTARIO TAT'!E$1)</f>
        <v>0</v>
      </c>
      <c r="F1689">
        <f>+SUMIFS(inv!$D$1:$D$1267,inv!$A$1:$A$1267,$B1689,inv!$T$1:$T$1267,$A1689,inv!$U$1:$U$1267,'DIAS DE INVENTARIO TAT'!F$1)</f>
        <v>0</v>
      </c>
      <c r="G1689">
        <f>+SUMIFS(inv!$D$1:$D$1267,inv!$A$1:$A$1267,$B1689,inv!$T$1:$T$1267,$A1689,inv!$U$1:$U$1267,'DIAS DE INVENTARIO TAT'!G$1)</f>
        <v>0</v>
      </c>
      <c r="H1689">
        <f>+SUMIFS(inv!$D$1:$D$1267,inv!$A$1:$A$1267,$B1689,inv!$T$1:$T$1267,$A1689,inv!$U$1:$U$1267,'DIAS DE INVENTARIO TAT'!H$1)</f>
        <v>0</v>
      </c>
      <c r="I1689">
        <f>+SUMIFS(inv!$D$1:$D$1267,inv!$A$1:$A$1267,$B1689,inv!$T$1:$T$1267,$A1689,inv!$U$1:$U$1267,'DIAS DE INVENTARIO TAT'!I$1)</f>
        <v>0</v>
      </c>
      <c r="J1689">
        <f>+SUMIFS(inv!$D$1:$D$1267,inv!$A$1:$A$1267,$B1689,inv!$T$1:$T$1267,$A1689,inv!$U$1:$U$1267,'DIAS DE INVENTARIO TAT'!J$1)</f>
        <v>0</v>
      </c>
      <c r="K1689">
        <f>+SUMIFS(inv!$D$1:$D$1267,inv!$A$1:$A$1267,$B1689,inv!$T$1:$T$1267,$A1689,inv!$U$1:$U$1267,'DIAS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+SUMIFS(inv!$D$1:$D$1267,inv!$A$1:$A$1267,$B1690,inv!$T$1:$T$1267,$A1690,inv!$U$1:$U$1267,'DIAS DE INVENTARIO TAT'!E$1)</f>
        <v>0</v>
      </c>
      <c r="F1690">
        <f>+SUMIFS(inv!$D$1:$D$1267,inv!$A$1:$A$1267,$B1690,inv!$T$1:$T$1267,$A1690,inv!$U$1:$U$1267,'DIAS DE INVENTARIO TAT'!F$1)</f>
        <v>0</v>
      </c>
      <c r="G1690">
        <f>+SUMIFS(inv!$D$1:$D$1267,inv!$A$1:$A$1267,$B1690,inv!$T$1:$T$1267,$A1690,inv!$U$1:$U$1267,'DIAS DE INVENTARIO TAT'!G$1)</f>
        <v>0</v>
      </c>
      <c r="H1690">
        <f>+SUMIFS(inv!$D$1:$D$1267,inv!$A$1:$A$1267,$B1690,inv!$T$1:$T$1267,$A1690,inv!$U$1:$U$1267,'DIAS DE INVENTARIO TAT'!H$1)</f>
        <v>0</v>
      </c>
      <c r="I1690">
        <f>+SUMIFS(inv!$D$1:$D$1267,inv!$A$1:$A$1267,$B1690,inv!$T$1:$T$1267,$A1690,inv!$U$1:$U$1267,'DIAS DE INVENTARIO TAT'!I$1)</f>
        <v>0</v>
      </c>
      <c r="J1690">
        <f>+SUMIFS(inv!$D$1:$D$1267,inv!$A$1:$A$1267,$B1690,inv!$T$1:$T$1267,$A1690,inv!$U$1:$U$1267,'DIAS DE INVENTARIO TAT'!J$1)</f>
        <v>0</v>
      </c>
      <c r="K1690">
        <f>+SUMIFS(inv!$D$1:$D$1267,inv!$A$1:$A$1267,$B1690,inv!$T$1:$T$1267,$A1690,inv!$U$1:$U$1267,'DIAS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+SUMIFS(inv!$D$1:$D$1267,inv!$A$1:$A$1267,$B1691,inv!$T$1:$T$1267,$A1691,inv!$U$1:$U$1267,'DIAS DE INVENTARIO TAT'!E$1)</f>
        <v>0</v>
      </c>
      <c r="F1691">
        <f>+SUMIFS(inv!$D$1:$D$1267,inv!$A$1:$A$1267,$B1691,inv!$T$1:$T$1267,$A1691,inv!$U$1:$U$1267,'DIAS DE INVENTARIO TAT'!F$1)</f>
        <v>0</v>
      </c>
      <c r="G1691">
        <f>+SUMIFS(inv!$D$1:$D$1267,inv!$A$1:$A$1267,$B1691,inv!$T$1:$T$1267,$A1691,inv!$U$1:$U$1267,'DIAS DE INVENTARIO TAT'!G$1)</f>
        <v>0</v>
      </c>
      <c r="H1691">
        <f>+SUMIFS(inv!$D$1:$D$1267,inv!$A$1:$A$1267,$B1691,inv!$T$1:$T$1267,$A1691,inv!$U$1:$U$1267,'DIAS DE INVENTARIO TAT'!H$1)</f>
        <v>0</v>
      </c>
      <c r="I1691">
        <f>+SUMIFS(inv!$D$1:$D$1267,inv!$A$1:$A$1267,$B1691,inv!$T$1:$T$1267,$A1691,inv!$U$1:$U$1267,'DIAS DE INVENTARIO TAT'!I$1)</f>
        <v>0</v>
      </c>
      <c r="J1691">
        <f>+SUMIFS(inv!$D$1:$D$1267,inv!$A$1:$A$1267,$B1691,inv!$T$1:$T$1267,$A1691,inv!$U$1:$U$1267,'DIAS DE INVENTARIO TAT'!J$1)</f>
        <v>0</v>
      </c>
      <c r="K1691">
        <f>+SUMIFS(inv!$D$1:$D$1267,inv!$A$1:$A$1267,$B1691,inv!$T$1:$T$1267,$A1691,inv!$U$1:$U$1267,'DIAS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+SUMIFS(inv!$D$1:$D$1267,inv!$A$1:$A$1267,$B1692,inv!$T$1:$T$1267,$A1692,inv!$U$1:$U$1267,'DIAS DE INVENTARIO TAT'!E$1)</f>
        <v>0</v>
      </c>
      <c r="F1692">
        <f>+SUMIFS(inv!$D$1:$D$1267,inv!$A$1:$A$1267,$B1692,inv!$T$1:$T$1267,$A1692,inv!$U$1:$U$1267,'DIAS DE INVENTARIO TAT'!F$1)</f>
        <v>0</v>
      </c>
      <c r="G1692">
        <f>+SUMIFS(inv!$D$1:$D$1267,inv!$A$1:$A$1267,$B1692,inv!$T$1:$T$1267,$A1692,inv!$U$1:$U$1267,'DIAS DE INVENTARIO TAT'!G$1)</f>
        <v>0</v>
      </c>
      <c r="H1692">
        <f>+SUMIFS(inv!$D$1:$D$1267,inv!$A$1:$A$1267,$B1692,inv!$T$1:$T$1267,$A1692,inv!$U$1:$U$1267,'DIAS DE INVENTARIO TAT'!H$1)</f>
        <v>0</v>
      </c>
      <c r="I1692">
        <f>+SUMIFS(inv!$D$1:$D$1267,inv!$A$1:$A$1267,$B1692,inv!$T$1:$T$1267,$A1692,inv!$U$1:$U$1267,'DIAS DE INVENTARIO TAT'!I$1)</f>
        <v>0</v>
      </c>
      <c r="J1692">
        <f>+SUMIFS(inv!$D$1:$D$1267,inv!$A$1:$A$1267,$B1692,inv!$T$1:$T$1267,$A1692,inv!$U$1:$U$1267,'DIAS DE INVENTARIO TAT'!J$1)</f>
        <v>0</v>
      </c>
      <c r="K1692">
        <f>+SUMIFS(inv!$D$1:$D$1267,inv!$A$1:$A$1267,$B1692,inv!$T$1:$T$1267,$A1692,inv!$U$1:$U$1267,'DIAS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+SUMIFS(inv!$D$1:$D$1267,inv!$A$1:$A$1267,$B1693,inv!$T$1:$T$1267,$A1693,inv!$U$1:$U$1267,'DIAS DE INVENTARIO TAT'!E$1)</f>
        <v>0</v>
      </c>
      <c r="F1693">
        <f>+SUMIFS(inv!$D$1:$D$1267,inv!$A$1:$A$1267,$B1693,inv!$T$1:$T$1267,$A1693,inv!$U$1:$U$1267,'DIAS DE INVENTARIO TAT'!F$1)</f>
        <v>0</v>
      </c>
      <c r="G1693">
        <f>+SUMIFS(inv!$D$1:$D$1267,inv!$A$1:$A$1267,$B1693,inv!$T$1:$T$1267,$A1693,inv!$U$1:$U$1267,'DIAS DE INVENTARIO TAT'!G$1)</f>
        <v>0</v>
      </c>
      <c r="H1693">
        <f>+SUMIFS(inv!$D$1:$D$1267,inv!$A$1:$A$1267,$B1693,inv!$T$1:$T$1267,$A1693,inv!$U$1:$U$1267,'DIAS DE INVENTARIO TAT'!H$1)</f>
        <v>0</v>
      </c>
      <c r="I1693">
        <f>+SUMIFS(inv!$D$1:$D$1267,inv!$A$1:$A$1267,$B1693,inv!$T$1:$T$1267,$A1693,inv!$U$1:$U$1267,'DIAS DE INVENTARIO TAT'!I$1)</f>
        <v>0</v>
      </c>
      <c r="J1693">
        <f>+SUMIFS(inv!$D$1:$D$1267,inv!$A$1:$A$1267,$B1693,inv!$T$1:$T$1267,$A1693,inv!$U$1:$U$1267,'DIAS DE INVENTARIO TAT'!J$1)</f>
        <v>0</v>
      </c>
      <c r="K1693">
        <f>+SUMIFS(inv!$D$1:$D$1267,inv!$A$1:$A$1267,$B1693,inv!$T$1:$T$1267,$A1693,inv!$U$1:$U$1267,'DIAS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+SUMIFS(inv!$D$1:$D$1267,inv!$A$1:$A$1267,$B1694,inv!$T$1:$T$1267,$A1694,inv!$U$1:$U$1267,'DIAS DE INVENTARIO TAT'!E$1)</f>
        <v>0</v>
      </c>
      <c r="F1694">
        <f>+SUMIFS(inv!$D$1:$D$1267,inv!$A$1:$A$1267,$B1694,inv!$T$1:$T$1267,$A1694,inv!$U$1:$U$1267,'DIAS DE INVENTARIO TAT'!F$1)</f>
        <v>0</v>
      </c>
      <c r="G1694">
        <f>+SUMIFS(inv!$D$1:$D$1267,inv!$A$1:$A$1267,$B1694,inv!$T$1:$T$1267,$A1694,inv!$U$1:$U$1267,'DIAS DE INVENTARIO TAT'!G$1)</f>
        <v>0</v>
      </c>
      <c r="H1694">
        <f>+SUMIFS(inv!$D$1:$D$1267,inv!$A$1:$A$1267,$B1694,inv!$T$1:$T$1267,$A1694,inv!$U$1:$U$1267,'DIAS DE INVENTARIO TAT'!H$1)</f>
        <v>0</v>
      </c>
      <c r="I1694">
        <f>+SUMIFS(inv!$D$1:$D$1267,inv!$A$1:$A$1267,$B1694,inv!$T$1:$T$1267,$A1694,inv!$U$1:$U$1267,'DIAS DE INVENTARIO TAT'!I$1)</f>
        <v>0</v>
      </c>
      <c r="J1694">
        <f>+SUMIFS(inv!$D$1:$D$1267,inv!$A$1:$A$1267,$B1694,inv!$T$1:$T$1267,$A1694,inv!$U$1:$U$1267,'DIAS DE INVENTARIO TAT'!J$1)</f>
        <v>0</v>
      </c>
      <c r="K1694">
        <f>+SUMIFS(inv!$D$1:$D$1267,inv!$A$1:$A$1267,$B1694,inv!$T$1:$T$1267,$A1694,inv!$U$1:$U$1267,'DIAS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+SUMIFS(inv!$D$1:$D$1267,inv!$A$1:$A$1267,$B1695,inv!$T$1:$T$1267,$A1695,inv!$U$1:$U$1267,'DIAS DE INVENTARIO TAT'!E$1)</f>
        <v>0</v>
      </c>
      <c r="F1695">
        <f>+SUMIFS(inv!$D$1:$D$1267,inv!$A$1:$A$1267,$B1695,inv!$T$1:$T$1267,$A1695,inv!$U$1:$U$1267,'DIAS DE INVENTARIO TAT'!F$1)</f>
        <v>0</v>
      </c>
      <c r="G1695">
        <f>+SUMIFS(inv!$D$1:$D$1267,inv!$A$1:$A$1267,$B1695,inv!$T$1:$T$1267,$A1695,inv!$U$1:$U$1267,'DIAS DE INVENTARIO TAT'!G$1)</f>
        <v>0</v>
      </c>
      <c r="H1695">
        <f>+SUMIFS(inv!$D$1:$D$1267,inv!$A$1:$A$1267,$B1695,inv!$T$1:$T$1267,$A1695,inv!$U$1:$U$1267,'DIAS DE INVENTARIO TAT'!H$1)</f>
        <v>0</v>
      </c>
      <c r="I1695">
        <f>+SUMIFS(inv!$D$1:$D$1267,inv!$A$1:$A$1267,$B1695,inv!$T$1:$T$1267,$A1695,inv!$U$1:$U$1267,'DIAS DE INVENTARIO TAT'!I$1)</f>
        <v>0</v>
      </c>
      <c r="J1695">
        <f>+SUMIFS(inv!$D$1:$D$1267,inv!$A$1:$A$1267,$B1695,inv!$T$1:$T$1267,$A1695,inv!$U$1:$U$1267,'DIAS DE INVENTARIO TAT'!J$1)</f>
        <v>0</v>
      </c>
      <c r="K1695">
        <f>+SUMIFS(inv!$D$1:$D$1267,inv!$A$1:$A$1267,$B1695,inv!$T$1:$T$1267,$A1695,inv!$U$1:$U$1267,'DIAS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+SUMIFS(inv!$D$1:$D$1267,inv!$A$1:$A$1267,$B1696,inv!$T$1:$T$1267,$A1696,inv!$U$1:$U$1267,'DIAS DE INVENTARIO TAT'!E$1)</f>
        <v>0</v>
      </c>
      <c r="F1696">
        <f>+SUMIFS(inv!$D$1:$D$1267,inv!$A$1:$A$1267,$B1696,inv!$T$1:$T$1267,$A1696,inv!$U$1:$U$1267,'DIAS DE INVENTARIO TAT'!F$1)</f>
        <v>0</v>
      </c>
      <c r="G1696">
        <f>+SUMIFS(inv!$D$1:$D$1267,inv!$A$1:$A$1267,$B1696,inv!$T$1:$T$1267,$A1696,inv!$U$1:$U$1267,'DIAS DE INVENTARIO TAT'!G$1)</f>
        <v>0</v>
      </c>
      <c r="H1696">
        <f>+SUMIFS(inv!$D$1:$D$1267,inv!$A$1:$A$1267,$B1696,inv!$T$1:$T$1267,$A1696,inv!$U$1:$U$1267,'DIAS DE INVENTARIO TAT'!H$1)</f>
        <v>0</v>
      </c>
      <c r="I1696">
        <f>+SUMIFS(inv!$D$1:$D$1267,inv!$A$1:$A$1267,$B1696,inv!$T$1:$T$1267,$A1696,inv!$U$1:$U$1267,'DIAS DE INVENTARIO TAT'!I$1)</f>
        <v>0</v>
      </c>
      <c r="J1696">
        <f>+SUMIFS(inv!$D$1:$D$1267,inv!$A$1:$A$1267,$B1696,inv!$T$1:$T$1267,$A1696,inv!$U$1:$U$1267,'DIAS DE INVENTARIO TAT'!J$1)</f>
        <v>0</v>
      </c>
      <c r="K1696">
        <f>+SUMIFS(inv!$D$1:$D$1267,inv!$A$1:$A$1267,$B1696,inv!$T$1:$T$1267,$A1696,inv!$U$1:$U$1267,'DIAS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+SUMIFS(inv!$D$1:$D$1267,inv!$A$1:$A$1267,$B1697,inv!$T$1:$T$1267,$A1697,inv!$U$1:$U$1267,'DIAS DE INVENTARIO TAT'!E$1)</f>
        <v>0</v>
      </c>
      <c r="F1697">
        <f>+SUMIFS(inv!$D$1:$D$1267,inv!$A$1:$A$1267,$B1697,inv!$T$1:$T$1267,$A1697,inv!$U$1:$U$1267,'DIAS DE INVENTARIO TAT'!F$1)</f>
        <v>0</v>
      </c>
      <c r="G1697">
        <f>+SUMIFS(inv!$D$1:$D$1267,inv!$A$1:$A$1267,$B1697,inv!$T$1:$T$1267,$A1697,inv!$U$1:$U$1267,'DIAS DE INVENTARIO TAT'!G$1)</f>
        <v>0</v>
      </c>
      <c r="H1697">
        <f>+SUMIFS(inv!$D$1:$D$1267,inv!$A$1:$A$1267,$B1697,inv!$T$1:$T$1267,$A1697,inv!$U$1:$U$1267,'DIAS DE INVENTARIO TAT'!H$1)</f>
        <v>0</v>
      </c>
      <c r="I1697">
        <f>+SUMIFS(inv!$D$1:$D$1267,inv!$A$1:$A$1267,$B1697,inv!$T$1:$T$1267,$A1697,inv!$U$1:$U$1267,'DIAS DE INVENTARIO TAT'!I$1)</f>
        <v>0</v>
      </c>
      <c r="J1697">
        <f>+SUMIFS(inv!$D$1:$D$1267,inv!$A$1:$A$1267,$B1697,inv!$T$1:$T$1267,$A1697,inv!$U$1:$U$1267,'DIAS DE INVENTARIO TAT'!J$1)</f>
        <v>0</v>
      </c>
      <c r="K1697">
        <f>+SUMIFS(inv!$D$1:$D$1267,inv!$A$1:$A$1267,$B1697,inv!$T$1:$T$1267,$A1697,inv!$U$1:$U$1267,'DIAS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+SUMIFS(inv!$D$1:$D$1267,inv!$A$1:$A$1267,$B1698,inv!$T$1:$T$1267,$A1698,inv!$U$1:$U$1267,'DIAS DE INVENTARIO TAT'!E$1)</f>
        <v>0</v>
      </c>
      <c r="F1698">
        <f>+SUMIFS(inv!$D$1:$D$1267,inv!$A$1:$A$1267,$B1698,inv!$T$1:$T$1267,$A1698,inv!$U$1:$U$1267,'DIAS DE INVENTARIO TAT'!F$1)</f>
        <v>0</v>
      </c>
      <c r="G1698">
        <f>+SUMIFS(inv!$D$1:$D$1267,inv!$A$1:$A$1267,$B1698,inv!$T$1:$T$1267,$A1698,inv!$U$1:$U$1267,'DIAS DE INVENTARIO TAT'!G$1)</f>
        <v>0</v>
      </c>
      <c r="H1698">
        <f>+SUMIFS(inv!$D$1:$D$1267,inv!$A$1:$A$1267,$B1698,inv!$T$1:$T$1267,$A1698,inv!$U$1:$U$1267,'DIAS DE INVENTARIO TAT'!H$1)</f>
        <v>0</v>
      </c>
      <c r="I1698">
        <f>+SUMIFS(inv!$D$1:$D$1267,inv!$A$1:$A$1267,$B1698,inv!$T$1:$T$1267,$A1698,inv!$U$1:$U$1267,'DIAS DE INVENTARIO TAT'!I$1)</f>
        <v>0</v>
      </c>
      <c r="J1698">
        <f>+SUMIFS(inv!$D$1:$D$1267,inv!$A$1:$A$1267,$B1698,inv!$T$1:$T$1267,$A1698,inv!$U$1:$U$1267,'DIAS DE INVENTARIO TAT'!J$1)</f>
        <v>0</v>
      </c>
      <c r="K1698">
        <f>+SUMIFS(inv!$D$1:$D$1267,inv!$A$1:$A$1267,$B1698,inv!$T$1:$T$1267,$A1698,inv!$U$1:$U$1267,'DIAS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+SUMIFS(inv!$D$1:$D$1267,inv!$A$1:$A$1267,$B1699,inv!$T$1:$T$1267,$A1699,inv!$U$1:$U$1267,'DIAS DE INVENTARIO TAT'!E$1)</f>
        <v>0</v>
      </c>
      <c r="F1699">
        <f>+SUMIFS(inv!$D$1:$D$1267,inv!$A$1:$A$1267,$B1699,inv!$T$1:$T$1267,$A1699,inv!$U$1:$U$1267,'DIAS DE INVENTARIO TAT'!F$1)</f>
        <v>0</v>
      </c>
      <c r="G1699">
        <f>+SUMIFS(inv!$D$1:$D$1267,inv!$A$1:$A$1267,$B1699,inv!$T$1:$T$1267,$A1699,inv!$U$1:$U$1267,'DIAS DE INVENTARIO TAT'!G$1)</f>
        <v>0</v>
      </c>
      <c r="H1699">
        <f>+SUMIFS(inv!$D$1:$D$1267,inv!$A$1:$A$1267,$B1699,inv!$T$1:$T$1267,$A1699,inv!$U$1:$U$1267,'DIAS DE INVENTARIO TAT'!H$1)</f>
        <v>0</v>
      </c>
      <c r="I1699">
        <f>+SUMIFS(inv!$D$1:$D$1267,inv!$A$1:$A$1267,$B1699,inv!$T$1:$T$1267,$A1699,inv!$U$1:$U$1267,'DIAS DE INVENTARIO TAT'!I$1)</f>
        <v>0</v>
      </c>
      <c r="J1699">
        <f>+SUMIFS(inv!$D$1:$D$1267,inv!$A$1:$A$1267,$B1699,inv!$T$1:$T$1267,$A1699,inv!$U$1:$U$1267,'DIAS DE INVENTARIO TAT'!J$1)</f>
        <v>0</v>
      </c>
      <c r="K1699">
        <f>+SUMIFS(inv!$D$1:$D$1267,inv!$A$1:$A$1267,$B1699,inv!$T$1:$T$1267,$A1699,inv!$U$1:$U$1267,'DIAS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+SUMIFS(inv!$D$1:$D$1267,inv!$A$1:$A$1267,$B1700,inv!$T$1:$T$1267,$A1700,inv!$U$1:$U$1267,'DIAS DE INVENTARIO TAT'!E$1)</f>
        <v>0</v>
      </c>
      <c r="F1700">
        <f>+SUMIFS(inv!$D$1:$D$1267,inv!$A$1:$A$1267,$B1700,inv!$T$1:$T$1267,$A1700,inv!$U$1:$U$1267,'DIAS DE INVENTARIO TAT'!F$1)</f>
        <v>0</v>
      </c>
      <c r="G1700">
        <f>+SUMIFS(inv!$D$1:$D$1267,inv!$A$1:$A$1267,$B1700,inv!$T$1:$T$1267,$A1700,inv!$U$1:$U$1267,'DIAS DE INVENTARIO TAT'!G$1)</f>
        <v>0</v>
      </c>
      <c r="H1700">
        <f>+SUMIFS(inv!$D$1:$D$1267,inv!$A$1:$A$1267,$B1700,inv!$T$1:$T$1267,$A1700,inv!$U$1:$U$1267,'DIAS DE INVENTARIO TAT'!H$1)</f>
        <v>0</v>
      </c>
      <c r="I1700">
        <f>+SUMIFS(inv!$D$1:$D$1267,inv!$A$1:$A$1267,$B1700,inv!$T$1:$T$1267,$A1700,inv!$U$1:$U$1267,'DIAS DE INVENTARIO TAT'!I$1)</f>
        <v>0</v>
      </c>
      <c r="J1700">
        <f>+SUMIFS(inv!$D$1:$D$1267,inv!$A$1:$A$1267,$B1700,inv!$T$1:$T$1267,$A1700,inv!$U$1:$U$1267,'DIAS DE INVENTARIO TAT'!J$1)</f>
        <v>0</v>
      </c>
      <c r="K1700">
        <f>+SUMIFS(inv!$D$1:$D$1267,inv!$A$1:$A$1267,$B1700,inv!$T$1:$T$1267,$A1700,inv!$U$1:$U$1267,'DIAS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+SUMIFS(inv!$D$1:$D$1267,inv!$A$1:$A$1267,$B1701,inv!$T$1:$T$1267,$A1701,inv!$U$1:$U$1267,'DIAS DE INVENTARIO TAT'!E$1)</f>
        <v>0</v>
      </c>
      <c r="F1701">
        <f>+SUMIFS(inv!$D$1:$D$1267,inv!$A$1:$A$1267,$B1701,inv!$T$1:$T$1267,$A1701,inv!$U$1:$U$1267,'DIAS DE INVENTARIO TAT'!F$1)</f>
        <v>0</v>
      </c>
      <c r="G1701">
        <f>+SUMIFS(inv!$D$1:$D$1267,inv!$A$1:$A$1267,$B1701,inv!$T$1:$T$1267,$A1701,inv!$U$1:$U$1267,'DIAS DE INVENTARIO TAT'!G$1)</f>
        <v>0</v>
      </c>
      <c r="H1701">
        <f>+SUMIFS(inv!$D$1:$D$1267,inv!$A$1:$A$1267,$B1701,inv!$T$1:$T$1267,$A1701,inv!$U$1:$U$1267,'DIAS DE INVENTARIO TAT'!H$1)</f>
        <v>0</v>
      </c>
      <c r="I1701">
        <f>+SUMIFS(inv!$D$1:$D$1267,inv!$A$1:$A$1267,$B1701,inv!$T$1:$T$1267,$A1701,inv!$U$1:$U$1267,'DIAS DE INVENTARIO TAT'!I$1)</f>
        <v>0</v>
      </c>
      <c r="J1701">
        <f>+SUMIFS(inv!$D$1:$D$1267,inv!$A$1:$A$1267,$B1701,inv!$T$1:$T$1267,$A1701,inv!$U$1:$U$1267,'DIAS DE INVENTARIO TAT'!J$1)</f>
        <v>0</v>
      </c>
      <c r="K1701">
        <f>+SUMIFS(inv!$D$1:$D$1267,inv!$A$1:$A$1267,$B1701,inv!$T$1:$T$1267,$A1701,inv!$U$1:$U$1267,'DIAS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+SUMIFS(inv!$D$1:$D$1267,inv!$A$1:$A$1267,$B1702,inv!$T$1:$T$1267,$A1702,inv!$U$1:$U$1267,'DIAS DE INVENTARIO TAT'!E$1)</f>
        <v>0</v>
      </c>
      <c r="F1702">
        <f>+SUMIFS(inv!$D$1:$D$1267,inv!$A$1:$A$1267,$B1702,inv!$T$1:$T$1267,$A1702,inv!$U$1:$U$1267,'DIAS DE INVENTARIO TAT'!F$1)</f>
        <v>0</v>
      </c>
      <c r="G1702">
        <f>+SUMIFS(inv!$D$1:$D$1267,inv!$A$1:$A$1267,$B1702,inv!$T$1:$T$1267,$A1702,inv!$U$1:$U$1267,'DIAS DE INVENTARIO TAT'!G$1)</f>
        <v>0</v>
      </c>
      <c r="H1702">
        <f>+SUMIFS(inv!$D$1:$D$1267,inv!$A$1:$A$1267,$B1702,inv!$T$1:$T$1267,$A1702,inv!$U$1:$U$1267,'DIAS DE INVENTARIO TAT'!H$1)</f>
        <v>0</v>
      </c>
      <c r="I1702">
        <f>+SUMIFS(inv!$D$1:$D$1267,inv!$A$1:$A$1267,$B1702,inv!$T$1:$T$1267,$A1702,inv!$U$1:$U$1267,'DIAS DE INVENTARIO TAT'!I$1)</f>
        <v>0</v>
      </c>
      <c r="J1702">
        <f>+SUMIFS(inv!$D$1:$D$1267,inv!$A$1:$A$1267,$B1702,inv!$T$1:$T$1267,$A1702,inv!$U$1:$U$1267,'DIAS DE INVENTARIO TAT'!J$1)</f>
        <v>0</v>
      </c>
      <c r="K1702">
        <f>+SUMIFS(inv!$D$1:$D$1267,inv!$A$1:$A$1267,$B1702,inv!$T$1:$T$1267,$A1702,inv!$U$1:$U$1267,'DIAS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+SUMIFS(inv!$D$1:$D$1267,inv!$A$1:$A$1267,$B1703,inv!$T$1:$T$1267,$A1703,inv!$U$1:$U$1267,'DIAS DE INVENTARIO TAT'!E$1)</f>
        <v>0</v>
      </c>
      <c r="F1703">
        <f>+SUMIFS(inv!$D$1:$D$1267,inv!$A$1:$A$1267,$B1703,inv!$T$1:$T$1267,$A1703,inv!$U$1:$U$1267,'DIAS DE INVENTARIO TAT'!F$1)</f>
        <v>0</v>
      </c>
      <c r="G1703">
        <f>+SUMIFS(inv!$D$1:$D$1267,inv!$A$1:$A$1267,$B1703,inv!$T$1:$T$1267,$A1703,inv!$U$1:$U$1267,'DIAS DE INVENTARIO TAT'!G$1)</f>
        <v>0</v>
      </c>
      <c r="H1703">
        <f>+SUMIFS(inv!$D$1:$D$1267,inv!$A$1:$A$1267,$B1703,inv!$T$1:$T$1267,$A1703,inv!$U$1:$U$1267,'DIAS DE INVENTARIO TAT'!H$1)</f>
        <v>0</v>
      </c>
      <c r="I1703">
        <f>+SUMIFS(inv!$D$1:$D$1267,inv!$A$1:$A$1267,$B1703,inv!$T$1:$T$1267,$A1703,inv!$U$1:$U$1267,'DIAS DE INVENTARIO TAT'!I$1)</f>
        <v>0</v>
      </c>
      <c r="J1703">
        <f>+SUMIFS(inv!$D$1:$D$1267,inv!$A$1:$A$1267,$B1703,inv!$T$1:$T$1267,$A1703,inv!$U$1:$U$1267,'DIAS DE INVENTARIO TAT'!J$1)</f>
        <v>0</v>
      </c>
      <c r="K1703">
        <f>+SUMIFS(inv!$D$1:$D$1267,inv!$A$1:$A$1267,$B1703,inv!$T$1:$T$1267,$A1703,inv!$U$1:$U$1267,'DIAS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+SUMIFS(inv!$D$1:$D$1267,inv!$A$1:$A$1267,$B1704,inv!$T$1:$T$1267,$A1704,inv!$U$1:$U$1267,'DIAS DE INVENTARIO TAT'!E$1)</f>
        <v>0</v>
      </c>
      <c r="F1704">
        <f>+SUMIFS(inv!$D$1:$D$1267,inv!$A$1:$A$1267,$B1704,inv!$T$1:$T$1267,$A1704,inv!$U$1:$U$1267,'DIAS DE INVENTARIO TAT'!F$1)</f>
        <v>0</v>
      </c>
      <c r="G1704">
        <f>+SUMIFS(inv!$D$1:$D$1267,inv!$A$1:$A$1267,$B1704,inv!$T$1:$T$1267,$A1704,inv!$U$1:$U$1267,'DIAS DE INVENTARIO TAT'!G$1)</f>
        <v>0</v>
      </c>
      <c r="H1704">
        <f>+SUMIFS(inv!$D$1:$D$1267,inv!$A$1:$A$1267,$B1704,inv!$T$1:$T$1267,$A1704,inv!$U$1:$U$1267,'DIAS DE INVENTARIO TAT'!H$1)</f>
        <v>0</v>
      </c>
      <c r="I1704">
        <f>+SUMIFS(inv!$D$1:$D$1267,inv!$A$1:$A$1267,$B1704,inv!$T$1:$T$1267,$A1704,inv!$U$1:$U$1267,'DIAS DE INVENTARIO TAT'!I$1)</f>
        <v>0</v>
      </c>
      <c r="J1704">
        <f>+SUMIFS(inv!$D$1:$D$1267,inv!$A$1:$A$1267,$B1704,inv!$T$1:$T$1267,$A1704,inv!$U$1:$U$1267,'DIAS DE INVENTARIO TAT'!J$1)</f>
        <v>0</v>
      </c>
      <c r="K1704">
        <f>+SUMIFS(inv!$D$1:$D$1267,inv!$A$1:$A$1267,$B1704,inv!$T$1:$T$1267,$A1704,inv!$U$1:$U$1267,'DIAS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+SUMIFS(inv!$D$1:$D$1267,inv!$A$1:$A$1267,$B1705,inv!$T$1:$T$1267,$A1705,inv!$U$1:$U$1267,'DIAS DE INVENTARIO TAT'!E$1)</f>
        <v>0</v>
      </c>
      <c r="F1705">
        <f>+SUMIFS(inv!$D$1:$D$1267,inv!$A$1:$A$1267,$B1705,inv!$T$1:$T$1267,$A1705,inv!$U$1:$U$1267,'DIAS DE INVENTARIO TAT'!F$1)</f>
        <v>0</v>
      </c>
      <c r="G1705">
        <f>+SUMIFS(inv!$D$1:$D$1267,inv!$A$1:$A$1267,$B1705,inv!$T$1:$T$1267,$A1705,inv!$U$1:$U$1267,'DIAS DE INVENTARIO TAT'!G$1)</f>
        <v>0</v>
      </c>
      <c r="H1705">
        <f>+SUMIFS(inv!$D$1:$D$1267,inv!$A$1:$A$1267,$B1705,inv!$T$1:$T$1267,$A1705,inv!$U$1:$U$1267,'DIAS DE INVENTARIO TAT'!H$1)</f>
        <v>0</v>
      </c>
      <c r="I1705">
        <f>+SUMIFS(inv!$D$1:$D$1267,inv!$A$1:$A$1267,$B1705,inv!$T$1:$T$1267,$A1705,inv!$U$1:$U$1267,'DIAS DE INVENTARIO TAT'!I$1)</f>
        <v>0</v>
      </c>
      <c r="J1705">
        <f>+SUMIFS(inv!$D$1:$D$1267,inv!$A$1:$A$1267,$B1705,inv!$T$1:$T$1267,$A1705,inv!$U$1:$U$1267,'DIAS DE INVENTARIO TAT'!J$1)</f>
        <v>0</v>
      </c>
      <c r="K1705">
        <f>+SUMIFS(inv!$D$1:$D$1267,inv!$A$1:$A$1267,$B1705,inv!$T$1:$T$1267,$A1705,inv!$U$1:$U$1267,'DIAS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+SUMIFS(inv!$D$1:$D$1267,inv!$A$1:$A$1267,$B1706,inv!$T$1:$T$1267,$A1706,inv!$U$1:$U$1267,'DIAS DE INVENTARIO TAT'!E$1)</f>
        <v>0</v>
      </c>
      <c r="F1706">
        <f>+SUMIFS(inv!$D$1:$D$1267,inv!$A$1:$A$1267,$B1706,inv!$T$1:$T$1267,$A1706,inv!$U$1:$U$1267,'DIAS DE INVENTARIO TAT'!F$1)</f>
        <v>0</v>
      </c>
      <c r="G1706">
        <f>+SUMIFS(inv!$D$1:$D$1267,inv!$A$1:$A$1267,$B1706,inv!$T$1:$T$1267,$A1706,inv!$U$1:$U$1267,'DIAS DE INVENTARIO TAT'!G$1)</f>
        <v>0</v>
      </c>
      <c r="H1706">
        <f>+SUMIFS(inv!$D$1:$D$1267,inv!$A$1:$A$1267,$B1706,inv!$T$1:$T$1267,$A1706,inv!$U$1:$U$1267,'DIAS DE INVENTARIO TAT'!H$1)</f>
        <v>0</v>
      </c>
      <c r="I1706">
        <f>+SUMIFS(inv!$D$1:$D$1267,inv!$A$1:$A$1267,$B1706,inv!$T$1:$T$1267,$A1706,inv!$U$1:$U$1267,'DIAS DE INVENTARIO TAT'!I$1)</f>
        <v>0</v>
      </c>
      <c r="J1706">
        <f>+SUMIFS(inv!$D$1:$D$1267,inv!$A$1:$A$1267,$B1706,inv!$T$1:$T$1267,$A1706,inv!$U$1:$U$1267,'DIAS DE INVENTARIO TAT'!J$1)</f>
        <v>0</v>
      </c>
      <c r="K1706">
        <f>+SUMIFS(inv!$D$1:$D$1267,inv!$A$1:$A$1267,$B1706,inv!$T$1:$T$1267,$A1706,inv!$U$1:$U$1267,'DIAS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+SUMIFS(inv!$D$1:$D$1267,inv!$A$1:$A$1267,$B1707,inv!$T$1:$T$1267,$A1707,inv!$U$1:$U$1267,'DIAS DE INVENTARIO TAT'!E$1)</f>
        <v>0</v>
      </c>
      <c r="F1707">
        <f>+SUMIFS(inv!$D$1:$D$1267,inv!$A$1:$A$1267,$B1707,inv!$T$1:$T$1267,$A1707,inv!$U$1:$U$1267,'DIAS DE INVENTARIO TAT'!F$1)</f>
        <v>0</v>
      </c>
      <c r="G1707">
        <f>+SUMIFS(inv!$D$1:$D$1267,inv!$A$1:$A$1267,$B1707,inv!$T$1:$T$1267,$A1707,inv!$U$1:$U$1267,'DIAS DE INVENTARIO TAT'!G$1)</f>
        <v>0</v>
      </c>
      <c r="H1707">
        <f>+SUMIFS(inv!$D$1:$D$1267,inv!$A$1:$A$1267,$B1707,inv!$T$1:$T$1267,$A1707,inv!$U$1:$U$1267,'DIAS DE INVENTARIO TAT'!H$1)</f>
        <v>0</v>
      </c>
      <c r="I1707">
        <f>+SUMIFS(inv!$D$1:$D$1267,inv!$A$1:$A$1267,$B1707,inv!$T$1:$T$1267,$A1707,inv!$U$1:$U$1267,'DIAS DE INVENTARIO TAT'!I$1)</f>
        <v>0</v>
      </c>
      <c r="J1707">
        <f>+SUMIFS(inv!$D$1:$D$1267,inv!$A$1:$A$1267,$B1707,inv!$T$1:$T$1267,$A1707,inv!$U$1:$U$1267,'DIAS DE INVENTARIO TAT'!J$1)</f>
        <v>0</v>
      </c>
      <c r="K1707">
        <f>+SUMIFS(inv!$D$1:$D$1267,inv!$A$1:$A$1267,$B1707,inv!$T$1:$T$1267,$A1707,inv!$U$1:$U$1267,'DIAS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+SUMIFS(inv!$D$1:$D$1267,inv!$A$1:$A$1267,$B1708,inv!$T$1:$T$1267,$A1708,inv!$U$1:$U$1267,'DIAS DE INVENTARIO TAT'!E$1)</f>
        <v>0</v>
      </c>
      <c r="F1708">
        <f>+SUMIFS(inv!$D$1:$D$1267,inv!$A$1:$A$1267,$B1708,inv!$T$1:$T$1267,$A1708,inv!$U$1:$U$1267,'DIAS DE INVENTARIO TAT'!F$1)</f>
        <v>0</v>
      </c>
      <c r="G1708">
        <f>+SUMIFS(inv!$D$1:$D$1267,inv!$A$1:$A$1267,$B1708,inv!$T$1:$T$1267,$A1708,inv!$U$1:$U$1267,'DIAS DE INVENTARIO TAT'!G$1)</f>
        <v>0</v>
      </c>
      <c r="H1708">
        <f>+SUMIFS(inv!$D$1:$D$1267,inv!$A$1:$A$1267,$B1708,inv!$T$1:$T$1267,$A1708,inv!$U$1:$U$1267,'DIAS DE INVENTARIO TAT'!H$1)</f>
        <v>0</v>
      </c>
      <c r="I1708">
        <f>+SUMIFS(inv!$D$1:$D$1267,inv!$A$1:$A$1267,$B1708,inv!$T$1:$T$1267,$A1708,inv!$U$1:$U$1267,'DIAS DE INVENTARIO TAT'!I$1)</f>
        <v>0</v>
      </c>
      <c r="J1708">
        <f>+SUMIFS(inv!$D$1:$D$1267,inv!$A$1:$A$1267,$B1708,inv!$T$1:$T$1267,$A1708,inv!$U$1:$U$1267,'DIAS DE INVENTARIO TAT'!J$1)</f>
        <v>0</v>
      </c>
      <c r="K1708">
        <f>+SUMIFS(inv!$D$1:$D$1267,inv!$A$1:$A$1267,$B1708,inv!$T$1:$T$1267,$A1708,inv!$U$1:$U$1267,'DIAS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+SUMIFS(inv!$D$1:$D$1267,inv!$A$1:$A$1267,$B1709,inv!$T$1:$T$1267,$A1709,inv!$U$1:$U$1267,'DIAS DE INVENTARIO TAT'!E$1)</f>
        <v>0</v>
      </c>
      <c r="F1709">
        <f>+SUMIFS(inv!$D$1:$D$1267,inv!$A$1:$A$1267,$B1709,inv!$T$1:$T$1267,$A1709,inv!$U$1:$U$1267,'DIAS DE INVENTARIO TAT'!F$1)</f>
        <v>0</v>
      </c>
      <c r="G1709">
        <f>+SUMIFS(inv!$D$1:$D$1267,inv!$A$1:$A$1267,$B1709,inv!$T$1:$T$1267,$A1709,inv!$U$1:$U$1267,'DIAS DE INVENTARIO TAT'!G$1)</f>
        <v>0</v>
      </c>
      <c r="H1709">
        <f>+SUMIFS(inv!$D$1:$D$1267,inv!$A$1:$A$1267,$B1709,inv!$T$1:$T$1267,$A1709,inv!$U$1:$U$1267,'DIAS DE INVENTARIO TAT'!H$1)</f>
        <v>0</v>
      </c>
      <c r="I1709">
        <f>+SUMIFS(inv!$D$1:$D$1267,inv!$A$1:$A$1267,$B1709,inv!$T$1:$T$1267,$A1709,inv!$U$1:$U$1267,'DIAS DE INVENTARIO TAT'!I$1)</f>
        <v>0</v>
      </c>
      <c r="J1709">
        <f>+SUMIFS(inv!$D$1:$D$1267,inv!$A$1:$A$1267,$B1709,inv!$T$1:$T$1267,$A1709,inv!$U$1:$U$1267,'DIAS DE INVENTARIO TAT'!J$1)</f>
        <v>0</v>
      </c>
      <c r="K1709">
        <f>+SUMIFS(inv!$D$1:$D$1267,inv!$A$1:$A$1267,$B1709,inv!$T$1:$T$1267,$A1709,inv!$U$1:$U$1267,'DIAS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+SUMIFS(inv!$D$1:$D$1267,inv!$A$1:$A$1267,$B1710,inv!$T$1:$T$1267,$A1710,inv!$U$1:$U$1267,'DIAS DE INVENTARIO TAT'!E$1)</f>
        <v>0</v>
      </c>
      <c r="F1710">
        <f>+SUMIFS(inv!$D$1:$D$1267,inv!$A$1:$A$1267,$B1710,inv!$T$1:$T$1267,$A1710,inv!$U$1:$U$1267,'DIAS DE INVENTARIO TAT'!F$1)</f>
        <v>0</v>
      </c>
      <c r="G1710">
        <f>+SUMIFS(inv!$D$1:$D$1267,inv!$A$1:$A$1267,$B1710,inv!$T$1:$T$1267,$A1710,inv!$U$1:$U$1267,'DIAS DE INVENTARIO TAT'!G$1)</f>
        <v>0</v>
      </c>
      <c r="H1710">
        <f>+SUMIFS(inv!$D$1:$D$1267,inv!$A$1:$A$1267,$B1710,inv!$T$1:$T$1267,$A1710,inv!$U$1:$U$1267,'DIAS DE INVENTARIO TAT'!H$1)</f>
        <v>0</v>
      </c>
      <c r="I1710">
        <f>+SUMIFS(inv!$D$1:$D$1267,inv!$A$1:$A$1267,$B1710,inv!$T$1:$T$1267,$A1710,inv!$U$1:$U$1267,'DIAS DE INVENTARIO TAT'!I$1)</f>
        <v>0</v>
      </c>
      <c r="J1710">
        <f>+SUMIFS(inv!$D$1:$D$1267,inv!$A$1:$A$1267,$B1710,inv!$T$1:$T$1267,$A1710,inv!$U$1:$U$1267,'DIAS DE INVENTARIO TAT'!J$1)</f>
        <v>0</v>
      </c>
      <c r="K1710">
        <f>+SUMIFS(inv!$D$1:$D$1267,inv!$A$1:$A$1267,$B1710,inv!$T$1:$T$1267,$A1710,inv!$U$1:$U$1267,'DIAS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+SUMIFS(inv!$D$1:$D$1267,inv!$A$1:$A$1267,$B1711,inv!$T$1:$T$1267,$A1711,inv!$U$1:$U$1267,'DIAS DE INVENTARIO TAT'!E$1)</f>
        <v>0</v>
      </c>
      <c r="F1711">
        <f>+SUMIFS(inv!$D$1:$D$1267,inv!$A$1:$A$1267,$B1711,inv!$T$1:$T$1267,$A1711,inv!$U$1:$U$1267,'DIAS DE INVENTARIO TAT'!F$1)</f>
        <v>0</v>
      </c>
      <c r="G1711">
        <f>+SUMIFS(inv!$D$1:$D$1267,inv!$A$1:$A$1267,$B1711,inv!$T$1:$T$1267,$A1711,inv!$U$1:$U$1267,'DIAS DE INVENTARIO TAT'!G$1)</f>
        <v>0</v>
      </c>
      <c r="H1711">
        <f>+SUMIFS(inv!$D$1:$D$1267,inv!$A$1:$A$1267,$B1711,inv!$T$1:$T$1267,$A1711,inv!$U$1:$U$1267,'DIAS DE INVENTARIO TAT'!H$1)</f>
        <v>0</v>
      </c>
      <c r="I1711">
        <f>+SUMIFS(inv!$D$1:$D$1267,inv!$A$1:$A$1267,$B1711,inv!$T$1:$T$1267,$A1711,inv!$U$1:$U$1267,'DIAS DE INVENTARIO TAT'!I$1)</f>
        <v>0</v>
      </c>
      <c r="J1711">
        <f>+SUMIFS(inv!$D$1:$D$1267,inv!$A$1:$A$1267,$B1711,inv!$T$1:$T$1267,$A1711,inv!$U$1:$U$1267,'DIAS DE INVENTARIO TAT'!J$1)</f>
        <v>0</v>
      </c>
      <c r="K1711">
        <f>+SUMIFS(inv!$D$1:$D$1267,inv!$A$1:$A$1267,$B1711,inv!$T$1:$T$1267,$A1711,inv!$U$1:$U$1267,'DIAS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+SUMIFS(inv!$D$1:$D$1267,inv!$A$1:$A$1267,$B1712,inv!$T$1:$T$1267,$A1712,inv!$U$1:$U$1267,'DIAS DE INVENTARIO TAT'!E$1)</f>
        <v>0</v>
      </c>
      <c r="F1712">
        <f>+SUMIFS(inv!$D$1:$D$1267,inv!$A$1:$A$1267,$B1712,inv!$T$1:$T$1267,$A1712,inv!$U$1:$U$1267,'DIAS DE INVENTARIO TAT'!F$1)</f>
        <v>0</v>
      </c>
      <c r="G1712">
        <f>+SUMIFS(inv!$D$1:$D$1267,inv!$A$1:$A$1267,$B1712,inv!$T$1:$T$1267,$A1712,inv!$U$1:$U$1267,'DIAS DE INVENTARIO TAT'!G$1)</f>
        <v>0</v>
      </c>
      <c r="H1712">
        <f>+SUMIFS(inv!$D$1:$D$1267,inv!$A$1:$A$1267,$B1712,inv!$T$1:$T$1267,$A1712,inv!$U$1:$U$1267,'DIAS DE INVENTARIO TAT'!H$1)</f>
        <v>0</v>
      </c>
      <c r="I1712">
        <f>+SUMIFS(inv!$D$1:$D$1267,inv!$A$1:$A$1267,$B1712,inv!$T$1:$T$1267,$A1712,inv!$U$1:$U$1267,'DIAS DE INVENTARIO TAT'!I$1)</f>
        <v>0</v>
      </c>
      <c r="J1712">
        <f>+SUMIFS(inv!$D$1:$D$1267,inv!$A$1:$A$1267,$B1712,inv!$T$1:$T$1267,$A1712,inv!$U$1:$U$1267,'DIAS DE INVENTARIO TAT'!J$1)</f>
        <v>0</v>
      </c>
      <c r="K1712">
        <f>+SUMIFS(inv!$D$1:$D$1267,inv!$A$1:$A$1267,$B1712,inv!$T$1:$T$1267,$A1712,inv!$U$1:$U$1267,'DIAS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+SUMIFS(inv!$D$1:$D$1267,inv!$A$1:$A$1267,$B1713,inv!$T$1:$T$1267,$A1713,inv!$U$1:$U$1267,'DIAS DE INVENTARIO TAT'!E$1)</f>
        <v>0</v>
      </c>
      <c r="F1713">
        <f>+SUMIFS(inv!$D$1:$D$1267,inv!$A$1:$A$1267,$B1713,inv!$T$1:$T$1267,$A1713,inv!$U$1:$U$1267,'DIAS DE INVENTARIO TAT'!F$1)</f>
        <v>0</v>
      </c>
      <c r="G1713">
        <f>+SUMIFS(inv!$D$1:$D$1267,inv!$A$1:$A$1267,$B1713,inv!$T$1:$T$1267,$A1713,inv!$U$1:$U$1267,'DIAS DE INVENTARIO TAT'!G$1)</f>
        <v>0</v>
      </c>
      <c r="H1713">
        <f>+SUMIFS(inv!$D$1:$D$1267,inv!$A$1:$A$1267,$B1713,inv!$T$1:$T$1267,$A1713,inv!$U$1:$U$1267,'DIAS DE INVENTARIO TAT'!H$1)</f>
        <v>0</v>
      </c>
      <c r="I1713">
        <f>+SUMIFS(inv!$D$1:$D$1267,inv!$A$1:$A$1267,$B1713,inv!$T$1:$T$1267,$A1713,inv!$U$1:$U$1267,'DIAS DE INVENTARIO TAT'!I$1)</f>
        <v>0</v>
      </c>
      <c r="J1713">
        <f>+SUMIFS(inv!$D$1:$D$1267,inv!$A$1:$A$1267,$B1713,inv!$T$1:$T$1267,$A1713,inv!$U$1:$U$1267,'DIAS DE INVENTARIO TAT'!J$1)</f>
        <v>0</v>
      </c>
      <c r="K1713">
        <f>+SUMIFS(inv!$D$1:$D$1267,inv!$A$1:$A$1267,$B1713,inv!$T$1:$T$1267,$A1713,inv!$U$1:$U$1267,'DIAS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+SUMIFS(inv!$D$1:$D$1267,inv!$A$1:$A$1267,$B1714,inv!$T$1:$T$1267,$A1714,inv!$U$1:$U$1267,'DIAS DE INVENTARIO TAT'!E$1)</f>
        <v>0</v>
      </c>
      <c r="F1714">
        <f>+SUMIFS(inv!$D$1:$D$1267,inv!$A$1:$A$1267,$B1714,inv!$T$1:$T$1267,$A1714,inv!$U$1:$U$1267,'DIAS DE INVENTARIO TAT'!F$1)</f>
        <v>0</v>
      </c>
      <c r="G1714">
        <f>+SUMIFS(inv!$D$1:$D$1267,inv!$A$1:$A$1267,$B1714,inv!$T$1:$T$1267,$A1714,inv!$U$1:$U$1267,'DIAS DE INVENTARIO TAT'!G$1)</f>
        <v>0</v>
      </c>
      <c r="H1714">
        <f>+SUMIFS(inv!$D$1:$D$1267,inv!$A$1:$A$1267,$B1714,inv!$T$1:$T$1267,$A1714,inv!$U$1:$U$1267,'DIAS DE INVENTARIO TAT'!H$1)</f>
        <v>0</v>
      </c>
      <c r="I1714">
        <f>+SUMIFS(inv!$D$1:$D$1267,inv!$A$1:$A$1267,$B1714,inv!$T$1:$T$1267,$A1714,inv!$U$1:$U$1267,'DIAS DE INVENTARIO TAT'!I$1)</f>
        <v>0</v>
      </c>
      <c r="J1714">
        <f>+SUMIFS(inv!$D$1:$D$1267,inv!$A$1:$A$1267,$B1714,inv!$T$1:$T$1267,$A1714,inv!$U$1:$U$1267,'DIAS DE INVENTARIO TAT'!J$1)</f>
        <v>0</v>
      </c>
      <c r="K1714">
        <f>+SUMIFS(inv!$D$1:$D$1267,inv!$A$1:$A$1267,$B1714,inv!$T$1:$T$1267,$A1714,inv!$U$1:$U$1267,'DIAS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+SUMIFS(inv!$D$1:$D$1267,inv!$A$1:$A$1267,$B1715,inv!$T$1:$T$1267,$A1715,inv!$U$1:$U$1267,'DIAS DE INVENTARIO TAT'!E$1)</f>
        <v>0</v>
      </c>
      <c r="F1715">
        <f>+SUMIFS(inv!$D$1:$D$1267,inv!$A$1:$A$1267,$B1715,inv!$T$1:$T$1267,$A1715,inv!$U$1:$U$1267,'DIAS DE INVENTARIO TAT'!F$1)</f>
        <v>0</v>
      </c>
      <c r="G1715">
        <f>+SUMIFS(inv!$D$1:$D$1267,inv!$A$1:$A$1267,$B1715,inv!$T$1:$T$1267,$A1715,inv!$U$1:$U$1267,'DIAS DE INVENTARIO TAT'!G$1)</f>
        <v>0</v>
      </c>
      <c r="H1715">
        <f>+SUMIFS(inv!$D$1:$D$1267,inv!$A$1:$A$1267,$B1715,inv!$T$1:$T$1267,$A1715,inv!$U$1:$U$1267,'DIAS DE INVENTARIO TAT'!H$1)</f>
        <v>0</v>
      </c>
      <c r="I1715">
        <f>+SUMIFS(inv!$D$1:$D$1267,inv!$A$1:$A$1267,$B1715,inv!$T$1:$T$1267,$A1715,inv!$U$1:$U$1267,'DIAS DE INVENTARIO TAT'!I$1)</f>
        <v>0</v>
      </c>
      <c r="J1715">
        <f>+SUMIFS(inv!$D$1:$D$1267,inv!$A$1:$A$1267,$B1715,inv!$T$1:$T$1267,$A1715,inv!$U$1:$U$1267,'DIAS DE INVENTARIO TAT'!J$1)</f>
        <v>0</v>
      </c>
      <c r="K1715">
        <f>+SUMIFS(inv!$D$1:$D$1267,inv!$A$1:$A$1267,$B1715,inv!$T$1:$T$1267,$A1715,inv!$U$1:$U$1267,'DIAS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+SUMIFS(inv!$D$1:$D$1267,inv!$A$1:$A$1267,$B1716,inv!$T$1:$T$1267,$A1716,inv!$U$1:$U$1267,'DIAS DE INVENTARIO TAT'!E$1)</f>
        <v>0</v>
      </c>
      <c r="F1716">
        <f>+SUMIFS(inv!$D$1:$D$1267,inv!$A$1:$A$1267,$B1716,inv!$T$1:$T$1267,$A1716,inv!$U$1:$U$1267,'DIAS DE INVENTARIO TAT'!F$1)</f>
        <v>0</v>
      </c>
      <c r="G1716">
        <f>+SUMIFS(inv!$D$1:$D$1267,inv!$A$1:$A$1267,$B1716,inv!$T$1:$T$1267,$A1716,inv!$U$1:$U$1267,'DIAS DE INVENTARIO TAT'!G$1)</f>
        <v>0</v>
      </c>
      <c r="H1716">
        <f>+SUMIFS(inv!$D$1:$D$1267,inv!$A$1:$A$1267,$B1716,inv!$T$1:$T$1267,$A1716,inv!$U$1:$U$1267,'DIAS DE INVENTARIO TAT'!H$1)</f>
        <v>0</v>
      </c>
      <c r="I1716">
        <f>+SUMIFS(inv!$D$1:$D$1267,inv!$A$1:$A$1267,$B1716,inv!$T$1:$T$1267,$A1716,inv!$U$1:$U$1267,'DIAS DE INVENTARIO TAT'!I$1)</f>
        <v>0</v>
      </c>
      <c r="J1716">
        <f>+SUMIFS(inv!$D$1:$D$1267,inv!$A$1:$A$1267,$B1716,inv!$T$1:$T$1267,$A1716,inv!$U$1:$U$1267,'DIAS DE INVENTARIO TAT'!J$1)</f>
        <v>0</v>
      </c>
      <c r="K1716">
        <f>+SUMIFS(inv!$D$1:$D$1267,inv!$A$1:$A$1267,$B1716,inv!$T$1:$T$1267,$A1716,inv!$U$1:$U$1267,'DIAS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+SUMIFS(inv!$D$1:$D$1267,inv!$A$1:$A$1267,$B1717,inv!$T$1:$T$1267,$A1717,inv!$U$1:$U$1267,'DIAS DE INVENTARIO TAT'!E$1)</f>
        <v>0</v>
      </c>
      <c r="F1717">
        <f>+SUMIFS(inv!$D$1:$D$1267,inv!$A$1:$A$1267,$B1717,inv!$T$1:$T$1267,$A1717,inv!$U$1:$U$1267,'DIAS DE INVENTARIO TAT'!F$1)</f>
        <v>0</v>
      </c>
      <c r="G1717">
        <f>+SUMIFS(inv!$D$1:$D$1267,inv!$A$1:$A$1267,$B1717,inv!$T$1:$T$1267,$A1717,inv!$U$1:$U$1267,'DIAS DE INVENTARIO TAT'!G$1)</f>
        <v>0</v>
      </c>
      <c r="H1717">
        <f>+SUMIFS(inv!$D$1:$D$1267,inv!$A$1:$A$1267,$B1717,inv!$T$1:$T$1267,$A1717,inv!$U$1:$U$1267,'DIAS DE INVENTARIO TAT'!H$1)</f>
        <v>0</v>
      </c>
      <c r="I1717">
        <f>+SUMIFS(inv!$D$1:$D$1267,inv!$A$1:$A$1267,$B1717,inv!$T$1:$T$1267,$A1717,inv!$U$1:$U$1267,'DIAS DE INVENTARIO TAT'!I$1)</f>
        <v>0</v>
      </c>
      <c r="J1717">
        <f>+SUMIFS(inv!$D$1:$D$1267,inv!$A$1:$A$1267,$B1717,inv!$T$1:$T$1267,$A1717,inv!$U$1:$U$1267,'DIAS DE INVENTARIO TAT'!J$1)</f>
        <v>0</v>
      </c>
      <c r="K1717">
        <f>+SUMIFS(inv!$D$1:$D$1267,inv!$A$1:$A$1267,$B1717,inv!$T$1:$T$1267,$A1717,inv!$U$1:$U$1267,'DIAS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+SUMIFS(inv!$D$1:$D$1267,inv!$A$1:$A$1267,$B1718,inv!$T$1:$T$1267,$A1718,inv!$U$1:$U$1267,'DIAS DE INVENTARIO TAT'!E$1)</f>
        <v>0</v>
      </c>
      <c r="F1718">
        <f>+SUMIFS(inv!$D$1:$D$1267,inv!$A$1:$A$1267,$B1718,inv!$T$1:$T$1267,$A1718,inv!$U$1:$U$1267,'DIAS DE INVENTARIO TAT'!F$1)</f>
        <v>0</v>
      </c>
      <c r="G1718">
        <f>+SUMIFS(inv!$D$1:$D$1267,inv!$A$1:$A$1267,$B1718,inv!$T$1:$T$1267,$A1718,inv!$U$1:$U$1267,'DIAS DE INVENTARIO TAT'!G$1)</f>
        <v>0</v>
      </c>
      <c r="H1718">
        <f>+SUMIFS(inv!$D$1:$D$1267,inv!$A$1:$A$1267,$B1718,inv!$T$1:$T$1267,$A1718,inv!$U$1:$U$1267,'DIAS DE INVENTARIO TAT'!H$1)</f>
        <v>0</v>
      </c>
      <c r="I1718">
        <f>+SUMIFS(inv!$D$1:$D$1267,inv!$A$1:$A$1267,$B1718,inv!$T$1:$T$1267,$A1718,inv!$U$1:$U$1267,'DIAS DE INVENTARIO TAT'!I$1)</f>
        <v>0</v>
      </c>
      <c r="J1718">
        <f>+SUMIFS(inv!$D$1:$D$1267,inv!$A$1:$A$1267,$B1718,inv!$T$1:$T$1267,$A1718,inv!$U$1:$U$1267,'DIAS DE INVENTARIO TAT'!J$1)</f>
        <v>0</v>
      </c>
      <c r="K1718">
        <f>+SUMIFS(inv!$D$1:$D$1267,inv!$A$1:$A$1267,$B1718,inv!$T$1:$T$1267,$A1718,inv!$U$1:$U$1267,'DIAS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+SUMIFS(inv!$D$1:$D$1267,inv!$A$1:$A$1267,$B1719,inv!$T$1:$T$1267,$A1719,inv!$U$1:$U$1267,'DIAS DE INVENTARIO TAT'!E$1)</f>
        <v>0</v>
      </c>
      <c r="F1719">
        <f>+SUMIFS(inv!$D$1:$D$1267,inv!$A$1:$A$1267,$B1719,inv!$T$1:$T$1267,$A1719,inv!$U$1:$U$1267,'DIAS DE INVENTARIO TAT'!F$1)</f>
        <v>0</v>
      </c>
      <c r="G1719">
        <f>+SUMIFS(inv!$D$1:$D$1267,inv!$A$1:$A$1267,$B1719,inv!$T$1:$T$1267,$A1719,inv!$U$1:$U$1267,'DIAS DE INVENTARIO TAT'!G$1)</f>
        <v>0</v>
      </c>
      <c r="H1719">
        <f>+SUMIFS(inv!$D$1:$D$1267,inv!$A$1:$A$1267,$B1719,inv!$T$1:$T$1267,$A1719,inv!$U$1:$U$1267,'DIAS DE INVENTARIO TAT'!H$1)</f>
        <v>0</v>
      </c>
      <c r="I1719">
        <f>+SUMIFS(inv!$D$1:$D$1267,inv!$A$1:$A$1267,$B1719,inv!$T$1:$T$1267,$A1719,inv!$U$1:$U$1267,'DIAS DE INVENTARIO TAT'!I$1)</f>
        <v>0</v>
      </c>
      <c r="J1719">
        <f>+SUMIFS(inv!$D$1:$D$1267,inv!$A$1:$A$1267,$B1719,inv!$T$1:$T$1267,$A1719,inv!$U$1:$U$1267,'DIAS DE INVENTARIO TAT'!J$1)</f>
        <v>0</v>
      </c>
      <c r="K1719">
        <f>+SUMIFS(inv!$D$1:$D$1267,inv!$A$1:$A$1267,$B1719,inv!$T$1:$T$1267,$A1719,inv!$U$1:$U$1267,'DIAS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+SUMIFS(inv!$D$1:$D$1267,inv!$A$1:$A$1267,$B1720,inv!$T$1:$T$1267,$A1720,inv!$U$1:$U$1267,'DIAS DE INVENTARIO TAT'!E$1)</f>
        <v>0</v>
      </c>
      <c r="F1720">
        <f>+SUMIFS(inv!$D$1:$D$1267,inv!$A$1:$A$1267,$B1720,inv!$T$1:$T$1267,$A1720,inv!$U$1:$U$1267,'DIAS DE INVENTARIO TAT'!F$1)</f>
        <v>0</v>
      </c>
      <c r="G1720">
        <f>+SUMIFS(inv!$D$1:$D$1267,inv!$A$1:$A$1267,$B1720,inv!$T$1:$T$1267,$A1720,inv!$U$1:$U$1267,'DIAS DE INVENTARIO TAT'!G$1)</f>
        <v>0</v>
      </c>
      <c r="H1720">
        <f>+SUMIFS(inv!$D$1:$D$1267,inv!$A$1:$A$1267,$B1720,inv!$T$1:$T$1267,$A1720,inv!$U$1:$U$1267,'DIAS DE INVENTARIO TAT'!H$1)</f>
        <v>0</v>
      </c>
      <c r="I1720">
        <f>+SUMIFS(inv!$D$1:$D$1267,inv!$A$1:$A$1267,$B1720,inv!$T$1:$T$1267,$A1720,inv!$U$1:$U$1267,'DIAS DE INVENTARIO TAT'!I$1)</f>
        <v>0</v>
      </c>
      <c r="J1720">
        <f>+SUMIFS(inv!$D$1:$D$1267,inv!$A$1:$A$1267,$B1720,inv!$T$1:$T$1267,$A1720,inv!$U$1:$U$1267,'DIAS DE INVENTARIO TAT'!J$1)</f>
        <v>0</v>
      </c>
      <c r="K1720">
        <f>+SUMIFS(inv!$D$1:$D$1267,inv!$A$1:$A$1267,$B1720,inv!$T$1:$T$1267,$A1720,inv!$U$1:$U$1267,'DIAS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+SUMIFS(inv!$D$1:$D$1267,inv!$A$1:$A$1267,$B1721,inv!$T$1:$T$1267,$A1721,inv!$U$1:$U$1267,'DIAS DE INVENTARIO TAT'!E$1)</f>
        <v>0</v>
      </c>
      <c r="F1721">
        <f>+SUMIFS(inv!$D$1:$D$1267,inv!$A$1:$A$1267,$B1721,inv!$T$1:$T$1267,$A1721,inv!$U$1:$U$1267,'DIAS DE INVENTARIO TAT'!F$1)</f>
        <v>0</v>
      </c>
      <c r="G1721">
        <f>+SUMIFS(inv!$D$1:$D$1267,inv!$A$1:$A$1267,$B1721,inv!$T$1:$T$1267,$A1721,inv!$U$1:$U$1267,'DIAS DE INVENTARIO TAT'!G$1)</f>
        <v>0</v>
      </c>
      <c r="H1721">
        <f>+SUMIFS(inv!$D$1:$D$1267,inv!$A$1:$A$1267,$B1721,inv!$T$1:$T$1267,$A1721,inv!$U$1:$U$1267,'DIAS DE INVENTARIO TAT'!H$1)</f>
        <v>0</v>
      </c>
      <c r="I1721">
        <f>+SUMIFS(inv!$D$1:$D$1267,inv!$A$1:$A$1267,$B1721,inv!$T$1:$T$1267,$A1721,inv!$U$1:$U$1267,'DIAS DE INVENTARIO TAT'!I$1)</f>
        <v>0</v>
      </c>
      <c r="J1721">
        <f>+SUMIFS(inv!$D$1:$D$1267,inv!$A$1:$A$1267,$B1721,inv!$T$1:$T$1267,$A1721,inv!$U$1:$U$1267,'DIAS DE INVENTARIO TAT'!J$1)</f>
        <v>0</v>
      </c>
      <c r="K1721">
        <f>+SUMIFS(inv!$D$1:$D$1267,inv!$A$1:$A$1267,$B1721,inv!$T$1:$T$1267,$A1721,inv!$U$1:$U$1267,'DIAS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+SUMIFS(inv!$D$1:$D$1267,inv!$A$1:$A$1267,$B1722,inv!$T$1:$T$1267,$A1722,inv!$U$1:$U$1267,'DIAS DE INVENTARIO TAT'!E$1)</f>
        <v>0</v>
      </c>
      <c r="F1722">
        <f>+SUMIFS(inv!$D$1:$D$1267,inv!$A$1:$A$1267,$B1722,inv!$T$1:$T$1267,$A1722,inv!$U$1:$U$1267,'DIAS DE INVENTARIO TAT'!F$1)</f>
        <v>0</v>
      </c>
      <c r="G1722">
        <f>+SUMIFS(inv!$D$1:$D$1267,inv!$A$1:$A$1267,$B1722,inv!$T$1:$T$1267,$A1722,inv!$U$1:$U$1267,'DIAS DE INVENTARIO TAT'!G$1)</f>
        <v>0</v>
      </c>
      <c r="H1722">
        <f>+SUMIFS(inv!$D$1:$D$1267,inv!$A$1:$A$1267,$B1722,inv!$T$1:$T$1267,$A1722,inv!$U$1:$U$1267,'DIAS DE INVENTARIO TAT'!H$1)</f>
        <v>0</v>
      </c>
      <c r="I1722">
        <f>+SUMIFS(inv!$D$1:$D$1267,inv!$A$1:$A$1267,$B1722,inv!$T$1:$T$1267,$A1722,inv!$U$1:$U$1267,'DIAS DE INVENTARIO TAT'!I$1)</f>
        <v>0</v>
      </c>
      <c r="J1722">
        <f>+SUMIFS(inv!$D$1:$D$1267,inv!$A$1:$A$1267,$B1722,inv!$T$1:$T$1267,$A1722,inv!$U$1:$U$1267,'DIAS DE INVENTARIO TAT'!J$1)</f>
        <v>0</v>
      </c>
      <c r="K1722">
        <f>+SUMIFS(inv!$D$1:$D$1267,inv!$A$1:$A$1267,$B1722,inv!$T$1:$T$1267,$A1722,inv!$U$1:$U$1267,'DIAS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+SUMIFS(inv!$D$1:$D$1267,inv!$A$1:$A$1267,$B1723,inv!$T$1:$T$1267,$A1723,inv!$U$1:$U$1267,'DIAS DE INVENTARIO TAT'!E$1)</f>
        <v>0</v>
      </c>
      <c r="F1723">
        <f>+SUMIFS(inv!$D$1:$D$1267,inv!$A$1:$A$1267,$B1723,inv!$T$1:$T$1267,$A1723,inv!$U$1:$U$1267,'DIAS DE INVENTARIO TAT'!F$1)</f>
        <v>0</v>
      </c>
      <c r="G1723">
        <f>+SUMIFS(inv!$D$1:$D$1267,inv!$A$1:$A$1267,$B1723,inv!$T$1:$T$1267,$A1723,inv!$U$1:$U$1267,'DIAS DE INVENTARIO TAT'!G$1)</f>
        <v>0</v>
      </c>
      <c r="H1723">
        <f>+SUMIFS(inv!$D$1:$D$1267,inv!$A$1:$A$1267,$B1723,inv!$T$1:$T$1267,$A1723,inv!$U$1:$U$1267,'DIAS DE INVENTARIO TAT'!H$1)</f>
        <v>0</v>
      </c>
      <c r="I1723">
        <f>+SUMIFS(inv!$D$1:$D$1267,inv!$A$1:$A$1267,$B1723,inv!$T$1:$T$1267,$A1723,inv!$U$1:$U$1267,'DIAS DE INVENTARIO TAT'!I$1)</f>
        <v>0</v>
      </c>
      <c r="J1723">
        <f>+SUMIFS(inv!$D$1:$D$1267,inv!$A$1:$A$1267,$B1723,inv!$T$1:$T$1267,$A1723,inv!$U$1:$U$1267,'DIAS DE INVENTARIO TAT'!J$1)</f>
        <v>0</v>
      </c>
      <c r="K1723">
        <f>+SUMIFS(inv!$D$1:$D$1267,inv!$A$1:$A$1267,$B1723,inv!$T$1:$T$1267,$A1723,inv!$U$1:$U$1267,'DIAS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+SUMIFS(inv!$D$1:$D$1267,inv!$A$1:$A$1267,$B1724,inv!$T$1:$T$1267,$A1724,inv!$U$1:$U$1267,'DIAS DE INVENTARIO TAT'!E$1)</f>
        <v>0</v>
      </c>
      <c r="F1724">
        <f>+SUMIFS(inv!$D$1:$D$1267,inv!$A$1:$A$1267,$B1724,inv!$T$1:$T$1267,$A1724,inv!$U$1:$U$1267,'DIAS DE INVENTARIO TAT'!F$1)</f>
        <v>0</v>
      </c>
      <c r="G1724">
        <f>+SUMIFS(inv!$D$1:$D$1267,inv!$A$1:$A$1267,$B1724,inv!$T$1:$T$1267,$A1724,inv!$U$1:$U$1267,'DIAS DE INVENTARIO TAT'!G$1)</f>
        <v>0</v>
      </c>
      <c r="H1724">
        <f>+SUMIFS(inv!$D$1:$D$1267,inv!$A$1:$A$1267,$B1724,inv!$T$1:$T$1267,$A1724,inv!$U$1:$U$1267,'DIAS DE INVENTARIO TAT'!H$1)</f>
        <v>0</v>
      </c>
      <c r="I1724">
        <f>+SUMIFS(inv!$D$1:$D$1267,inv!$A$1:$A$1267,$B1724,inv!$T$1:$T$1267,$A1724,inv!$U$1:$U$1267,'DIAS DE INVENTARIO TAT'!I$1)</f>
        <v>0</v>
      </c>
      <c r="J1724">
        <f>+SUMIFS(inv!$D$1:$D$1267,inv!$A$1:$A$1267,$B1724,inv!$T$1:$T$1267,$A1724,inv!$U$1:$U$1267,'DIAS DE INVENTARIO TAT'!J$1)</f>
        <v>0</v>
      </c>
      <c r="K1724">
        <f>+SUMIFS(inv!$D$1:$D$1267,inv!$A$1:$A$1267,$B1724,inv!$T$1:$T$1267,$A1724,inv!$U$1:$U$1267,'DIAS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+SUMIFS(inv!$D$1:$D$1267,inv!$A$1:$A$1267,$B1725,inv!$T$1:$T$1267,$A1725,inv!$U$1:$U$1267,'DIAS DE INVENTARIO TAT'!E$1)</f>
        <v>0</v>
      </c>
      <c r="F1725">
        <f>+SUMIFS(inv!$D$1:$D$1267,inv!$A$1:$A$1267,$B1725,inv!$T$1:$T$1267,$A1725,inv!$U$1:$U$1267,'DIAS DE INVENTARIO TAT'!F$1)</f>
        <v>0</v>
      </c>
      <c r="G1725">
        <f>+SUMIFS(inv!$D$1:$D$1267,inv!$A$1:$A$1267,$B1725,inv!$T$1:$T$1267,$A1725,inv!$U$1:$U$1267,'DIAS DE INVENTARIO TAT'!G$1)</f>
        <v>0</v>
      </c>
      <c r="H1725">
        <f>+SUMIFS(inv!$D$1:$D$1267,inv!$A$1:$A$1267,$B1725,inv!$T$1:$T$1267,$A1725,inv!$U$1:$U$1267,'DIAS DE INVENTARIO TAT'!H$1)</f>
        <v>0</v>
      </c>
      <c r="I1725">
        <f>+SUMIFS(inv!$D$1:$D$1267,inv!$A$1:$A$1267,$B1725,inv!$T$1:$T$1267,$A1725,inv!$U$1:$U$1267,'DIAS DE INVENTARIO TAT'!I$1)</f>
        <v>0</v>
      </c>
      <c r="J1725">
        <f>+SUMIFS(inv!$D$1:$D$1267,inv!$A$1:$A$1267,$B1725,inv!$T$1:$T$1267,$A1725,inv!$U$1:$U$1267,'DIAS DE INVENTARIO TAT'!J$1)</f>
        <v>0</v>
      </c>
      <c r="K1725">
        <f>+SUMIFS(inv!$D$1:$D$1267,inv!$A$1:$A$1267,$B1725,inv!$T$1:$T$1267,$A1725,inv!$U$1:$U$1267,'DIAS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+SUMIFS(inv!$D$1:$D$1267,inv!$A$1:$A$1267,$B1726,inv!$T$1:$T$1267,$A1726,inv!$U$1:$U$1267,'DIAS DE INVENTARIO TAT'!E$1)</f>
        <v>0</v>
      </c>
      <c r="F1726">
        <f>+SUMIFS(inv!$D$1:$D$1267,inv!$A$1:$A$1267,$B1726,inv!$T$1:$T$1267,$A1726,inv!$U$1:$U$1267,'DIAS DE INVENTARIO TAT'!F$1)</f>
        <v>0</v>
      </c>
      <c r="G1726">
        <f>+SUMIFS(inv!$D$1:$D$1267,inv!$A$1:$A$1267,$B1726,inv!$T$1:$T$1267,$A1726,inv!$U$1:$U$1267,'DIAS DE INVENTARIO TAT'!G$1)</f>
        <v>0</v>
      </c>
      <c r="H1726">
        <f>+SUMIFS(inv!$D$1:$D$1267,inv!$A$1:$A$1267,$B1726,inv!$T$1:$T$1267,$A1726,inv!$U$1:$U$1267,'DIAS DE INVENTARIO TAT'!H$1)</f>
        <v>0</v>
      </c>
      <c r="I1726">
        <f>+SUMIFS(inv!$D$1:$D$1267,inv!$A$1:$A$1267,$B1726,inv!$T$1:$T$1267,$A1726,inv!$U$1:$U$1267,'DIAS DE INVENTARIO TAT'!I$1)</f>
        <v>0</v>
      </c>
      <c r="J1726">
        <f>+SUMIFS(inv!$D$1:$D$1267,inv!$A$1:$A$1267,$B1726,inv!$T$1:$T$1267,$A1726,inv!$U$1:$U$1267,'DIAS DE INVENTARIO TAT'!J$1)</f>
        <v>0</v>
      </c>
      <c r="K1726">
        <f>+SUMIFS(inv!$D$1:$D$1267,inv!$A$1:$A$1267,$B1726,inv!$T$1:$T$1267,$A1726,inv!$U$1:$U$1267,'DIAS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+SUMIFS(inv!$D$1:$D$1267,inv!$A$1:$A$1267,$B1727,inv!$T$1:$T$1267,$A1727,inv!$U$1:$U$1267,'DIAS DE INVENTARIO TAT'!E$1)</f>
        <v>0</v>
      </c>
      <c r="F1727">
        <f>+SUMIFS(inv!$D$1:$D$1267,inv!$A$1:$A$1267,$B1727,inv!$T$1:$T$1267,$A1727,inv!$U$1:$U$1267,'DIAS DE INVENTARIO TAT'!F$1)</f>
        <v>0</v>
      </c>
      <c r="G1727">
        <f>+SUMIFS(inv!$D$1:$D$1267,inv!$A$1:$A$1267,$B1727,inv!$T$1:$T$1267,$A1727,inv!$U$1:$U$1267,'DIAS DE INVENTARIO TAT'!G$1)</f>
        <v>0</v>
      </c>
      <c r="H1727">
        <f>+SUMIFS(inv!$D$1:$D$1267,inv!$A$1:$A$1267,$B1727,inv!$T$1:$T$1267,$A1727,inv!$U$1:$U$1267,'DIAS DE INVENTARIO TAT'!H$1)</f>
        <v>0</v>
      </c>
      <c r="I1727">
        <f>+SUMIFS(inv!$D$1:$D$1267,inv!$A$1:$A$1267,$B1727,inv!$T$1:$T$1267,$A1727,inv!$U$1:$U$1267,'DIAS DE INVENTARIO TAT'!I$1)</f>
        <v>0</v>
      </c>
      <c r="J1727">
        <f>+SUMIFS(inv!$D$1:$D$1267,inv!$A$1:$A$1267,$B1727,inv!$T$1:$T$1267,$A1727,inv!$U$1:$U$1267,'DIAS DE INVENTARIO TAT'!J$1)</f>
        <v>0</v>
      </c>
      <c r="K1727">
        <f>+SUMIFS(inv!$D$1:$D$1267,inv!$A$1:$A$1267,$B1727,inv!$T$1:$T$1267,$A1727,inv!$U$1:$U$1267,'DIAS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+SUMIFS(inv!$D$1:$D$1267,inv!$A$1:$A$1267,$B1728,inv!$T$1:$T$1267,$A1728,inv!$U$1:$U$1267,'DIAS DE INVENTARIO TAT'!E$1)</f>
        <v>0</v>
      </c>
      <c r="F1728">
        <f>+SUMIFS(inv!$D$1:$D$1267,inv!$A$1:$A$1267,$B1728,inv!$T$1:$T$1267,$A1728,inv!$U$1:$U$1267,'DIAS DE INVENTARIO TAT'!F$1)</f>
        <v>0</v>
      </c>
      <c r="G1728">
        <f>+SUMIFS(inv!$D$1:$D$1267,inv!$A$1:$A$1267,$B1728,inv!$T$1:$T$1267,$A1728,inv!$U$1:$U$1267,'DIAS DE INVENTARIO TAT'!G$1)</f>
        <v>0</v>
      </c>
      <c r="H1728">
        <f>+SUMIFS(inv!$D$1:$D$1267,inv!$A$1:$A$1267,$B1728,inv!$T$1:$T$1267,$A1728,inv!$U$1:$U$1267,'DIAS DE INVENTARIO TAT'!H$1)</f>
        <v>0</v>
      </c>
      <c r="I1728">
        <f>+SUMIFS(inv!$D$1:$D$1267,inv!$A$1:$A$1267,$B1728,inv!$T$1:$T$1267,$A1728,inv!$U$1:$U$1267,'DIAS DE INVENTARIO TAT'!I$1)</f>
        <v>0</v>
      </c>
      <c r="J1728">
        <f>+SUMIFS(inv!$D$1:$D$1267,inv!$A$1:$A$1267,$B1728,inv!$T$1:$T$1267,$A1728,inv!$U$1:$U$1267,'DIAS DE INVENTARIO TAT'!J$1)</f>
        <v>0</v>
      </c>
      <c r="K1728">
        <f>+SUMIFS(inv!$D$1:$D$1267,inv!$A$1:$A$1267,$B1728,inv!$T$1:$T$1267,$A1728,inv!$U$1:$U$1267,'DIAS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+SUMIFS(inv!$D$1:$D$1267,inv!$A$1:$A$1267,$B1729,inv!$T$1:$T$1267,$A1729,inv!$U$1:$U$1267,'DIAS DE INVENTARIO TAT'!E$1)</f>
        <v>0</v>
      </c>
      <c r="F1729">
        <f>+SUMIFS(inv!$D$1:$D$1267,inv!$A$1:$A$1267,$B1729,inv!$T$1:$T$1267,$A1729,inv!$U$1:$U$1267,'DIAS DE INVENTARIO TAT'!F$1)</f>
        <v>0</v>
      </c>
      <c r="G1729">
        <f>+SUMIFS(inv!$D$1:$D$1267,inv!$A$1:$A$1267,$B1729,inv!$T$1:$T$1267,$A1729,inv!$U$1:$U$1267,'DIAS DE INVENTARIO TAT'!G$1)</f>
        <v>0</v>
      </c>
      <c r="H1729">
        <f>+SUMIFS(inv!$D$1:$D$1267,inv!$A$1:$A$1267,$B1729,inv!$T$1:$T$1267,$A1729,inv!$U$1:$U$1267,'DIAS DE INVENTARIO TAT'!H$1)</f>
        <v>0</v>
      </c>
      <c r="I1729">
        <f>+SUMIFS(inv!$D$1:$D$1267,inv!$A$1:$A$1267,$B1729,inv!$T$1:$T$1267,$A1729,inv!$U$1:$U$1267,'DIAS DE INVENTARIO TAT'!I$1)</f>
        <v>0</v>
      </c>
      <c r="J1729">
        <f>+SUMIFS(inv!$D$1:$D$1267,inv!$A$1:$A$1267,$B1729,inv!$T$1:$T$1267,$A1729,inv!$U$1:$U$1267,'DIAS DE INVENTARIO TAT'!J$1)</f>
        <v>0</v>
      </c>
      <c r="K1729">
        <f>+SUMIFS(inv!$D$1:$D$1267,inv!$A$1:$A$1267,$B1729,inv!$T$1:$T$1267,$A1729,inv!$U$1:$U$1267,'DIAS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+SUMIFS(inv!$D$1:$D$1267,inv!$A$1:$A$1267,$B1730,inv!$T$1:$T$1267,$A1730,inv!$U$1:$U$1267,'DIAS DE INVENTARIO TAT'!E$1)</f>
        <v>0</v>
      </c>
      <c r="F1730">
        <f>+SUMIFS(inv!$D$1:$D$1267,inv!$A$1:$A$1267,$B1730,inv!$T$1:$T$1267,$A1730,inv!$U$1:$U$1267,'DIAS DE INVENTARIO TAT'!F$1)</f>
        <v>0</v>
      </c>
      <c r="G1730">
        <f>+SUMIFS(inv!$D$1:$D$1267,inv!$A$1:$A$1267,$B1730,inv!$T$1:$T$1267,$A1730,inv!$U$1:$U$1267,'DIAS DE INVENTARIO TAT'!G$1)</f>
        <v>0</v>
      </c>
      <c r="H1730">
        <f>+SUMIFS(inv!$D$1:$D$1267,inv!$A$1:$A$1267,$B1730,inv!$T$1:$T$1267,$A1730,inv!$U$1:$U$1267,'DIAS DE INVENTARIO TAT'!H$1)</f>
        <v>0</v>
      </c>
      <c r="I1730">
        <f>+SUMIFS(inv!$D$1:$D$1267,inv!$A$1:$A$1267,$B1730,inv!$T$1:$T$1267,$A1730,inv!$U$1:$U$1267,'DIAS DE INVENTARIO TAT'!I$1)</f>
        <v>0</v>
      </c>
      <c r="J1730">
        <f>+SUMIFS(inv!$D$1:$D$1267,inv!$A$1:$A$1267,$B1730,inv!$T$1:$T$1267,$A1730,inv!$U$1:$U$1267,'DIAS DE INVENTARIO TAT'!J$1)</f>
        <v>0</v>
      </c>
      <c r="K1730">
        <f>+SUMIFS(inv!$D$1:$D$1267,inv!$A$1:$A$1267,$B1730,inv!$T$1:$T$1267,$A1730,inv!$U$1:$U$1267,'DIAS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+SUMIFS(inv!$D$1:$D$1267,inv!$A$1:$A$1267,$B1731,inv!$T$1:$T$1267,$A1731,inv!$U$1:$U$1267,'DIAS DE INVENTARIO TAT'!E$1)</f>
        <v>0</v>
      </c>
      <c r="F1731">
        <f>+SUMIFS(inv!$D$1:$D$1267,inv!$A$1:$A$1267,$B1731,inv!$T$1:$T$1267,$A1731,inv!$U$1:$U$1267,'DIAS DE INVENTARIO TAT'!F$1)</f>
        <v>0</v>
      </c>
      <c r="G1731">
        <f>+SUMIFS(inv!$D$1:$D$1267,inv!$A$1:$A$1267,$B1731,inv!$T$1:$T$1267,$A1731,inv!$U$1:$U$1267,'DIAS DE INVENTARIO TAT'!G$1)</f>
        <v>0</v>
      </c>
      <c r="H1731">
        <f>+SUMIFS(inv!$D$1:$D$1267,inv!$A$1:$A$1267,$B1731,inv!$T$1:$T$1267,$A1731,inv!$U$1:$U$1267,'DIAS DE INVENTARIO TAT'!H$1)</f>
        <v>0</v>
      </c>
      <c r="I1731">
        <f>+SUMIFS(inv!$D$1:$D$1267,inv!$A$1:$A$1267,$B1731,inv!$T$1:$T$1267,$A1731,inv!$U$1:$U$1267,'DIAS DE INVENTARIO TAT'!I$1)</f>
        <v>0</v>
      </c>
      <c r="J1731">
        <f>+SUMIFS(inv!$D$1:$D$1267,inv!$A$1:$A$1267,$B1731,inv!$T$1:$T$1267,$A1731,inv!$U$1:$U$1267,'DIAS DE INVENTARIO TAT'!J$1)</f>
        <v>0</v>
      </c>
      <c r="K1731">
        <f>+SUMIFS(inv!$D$1:$D$1267,inv!$A$1:$A$1267,$B1731,inv!$T$1:$T$1267,$A1731,inv!$U$1:$U$1267,'DIAS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+SUMIFS(inv!$D$1:$D$1267,inv!$A$1:$A$1267,$B1732,inv!$T$1:$T$1267,$A1732,inv!$U$1:$U$1267,'DIAS DE INVENTARIO TAT'!E$1)</f>
        <v>0</v>
      </c>
      <c r="F1732">
        <f>+SUMIFS(inv!$D$1:$D$1267,inv!$A$1:$A$1267,$B1732,inv!$T$1:$T$1267,$A1732,inv!$U$1:$U$1267,'DIAS DE INVENTARIO TAT'!F$1)</f>
        <v>0</v>
      </c>
      <c r="G1732">
        <f>+SUMIFS(inv!$D$1:$D$1267,inv!$A$1:$A$1267,$B1732,inv!$T$1:$T$1267,$A1732,inv!$U$1:$U$1267,'DIAS DE INVENTARIO TAT'!G$1)</f>
        <v>0</v>
      </c>
      <c r="H1732">
        <f>+SUMIFS(inv!$D$1:$D$1267,inv!$A$1:$A$1267,$B1732,inv!$T$1:$T$1267,$A1732,inv!$U$1:$U$1267,'DIAS DE INVENTARIO TAT'!H$1)</f>
        <v>0</v>
      </c>
      <c r="I1732">
        <f>+SUMIFS(inv!$D$1:$D$1267,inv!$A$1:$A$1267,$B1732,inv!$T$1:$T$1267,$A1732,inv!$U$1:$U$1267,'DIAS DE INVENTARIO TAT'!I$1)</f>
        <v>0</v>
      </c>
      <c r="J1732">
        <f>+SUMIFS(inv!$D$1:$D$1267,inv!$A$1:$A$1267,$B1732,inv!$T$1:$T$1267,$A1732,inv!$U$1:$U$1267,'DIAS DE INVENTARIO TAT'!J$1)</f>
        <v>0</v>
      </c>
      <c r="K1732">
        <f>+SUMIFS(inv!$D$1:$D$1267,inv!$A$1:$A$1267,$B1732,inv!$T$1:$T$1267,$A1732,inv!$U$1:$U$1267,'DIAS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+SUMIFS(inv!$D$1:$D$1267,inv!$A$1:$A$1267,$B1733,inv!$T$1:$T$1267,$A1733,inv!$U$1:$U$1267,'DIAS DE INVENTARIO TAT'!E$1)</f>
        <v>0</v>
      </c>
      <c r="F1733">
        <f>+SUMIFS(inv!$D$1:$D$1267,inv!$A$1:$A$1267,$B1733,inv!$T$1:$T$1267,$A1733,inv!$U$1:$U$1267,'DIAS DE INVENTARIO TAT'!F$1)</f>
        <v>0</v>
      </c>
      <c r="G1733">
        <f>+SUMIFS(inv!$D$1:$D$1267,inv!$A$1:$A$1267,$B1733,inv!$T$1:$T$1267,$A1733,inv!$U$1:$U$1267,'DIAS DE INVENTARIO TAT'!G$1)</f>
        <v>0</v>
      </c>
      <c r="H1733">
        <f>+SUMIFS(inv!$D$1:$D$1267,inv!$A$1:$A$1267,$B1733,inv!$T$1:$T$1267,$A1733,inv!$U$1:$U$1267,'DIAS DE INVENTARIO TAT'!H$1)</f>
        <v>0</v>
      </c>
      <c r="I1733">
        <f>+SUMIFS(inv!$D$1:$D$1267,inv!$A$1:$A$1267,$B1733,inv!$T$1:$T$1267,$A1733,inv!$U$1:$U$1267,'DIAS DE INVENTARIO TAT'!I$1)</f>
        <v>0</v>
      </c>
      <c r="J1733">
        <f>+SUMIFS(inv!$D$1:$D$1267,inv!$A$1:$A$1267,$B1733,inv!$T$1:$T$1267,$A1733,inv!$U$1:$U$1267,'DIAS DE INVENTARIO TAT'!J$1)</f>
        <v>0</v>
      </c>
      <c r="K1733">
        <f>+SUMIFS(inv!$D$1:$D$1267,inv!$A$1:$A$1267,$B1733,inv!$T$1:$T$1267,$A1733,inv!$U$1:$U$1267,'DIAS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+SUMIFS(inv!$D$1:$D$1267,inv!$A$1:$A$1267,$B1734,inv!$T$1:$T$1267,$A1734,inv!$U$1:$U$1267,'DIAS DE INVENTARIO TAT'!E$1)</f>
        <v>0</v>
      </c>
      <c r="F1734">
        <f>+SUMIFS(inv!$D$1:$D$1267,inv!$A$1:$A$1267,$B1734,inv!$T$1:$T$1267,$A1734,inv!$U$1:$U$1267,'DIAS DE INVENTARIO TAT'!F$1)</f>
        <v>0</v>
      </c>
      <c r="G1734">
        <f>+SUMIFS(inv!$D$1:$D$1267,inv!$A$1:$A$1267,$B1734,inv!$T$1:$T$1267,$A1734,inv!$U$1:$U$1267,'DIAS DE INVENTARIO TAT'!G$1)</f>
        <v>0</v>
      </c>
      <c r="H1734">
        <f>+SUMIFS(inv!$D$1:$D$1267,inv!$A$1:$A$1267,$B1734,inv!$T$1:$T$1267,$A1734,inv!$U$1:$U$1267,'DIAS DE INVENTARIO TAT'!H$1)</f>
        <v>0</v>
      </c>
      <c r="I1734">
        <f>+SUMIFS(inv!$D$1:$D$1267,inv!$A$1:$A$1267,$B1734,inv!$T$1:$T$1267,$A1734,inv!$U$1:$U$1267,'DIAS DE INVENTARIO TAT'!I$1)</f>
        <v>0</v>
      </c>
      <c r="J1734">
        <f>+SUMIFS(inv!$D$1:$D$1267,inv!$A$1:$A$1267,$B1734,inv!$T$1:$T$1267,$A1734,inv!$U$1:$U$1267,'DIAS DE INVENTARIO TAT'!J$1)</f>
        <v>0</v>
      </c>
      <c r="K1734">
        <f>+SUMIFS(inv!$D$1:$D$1267,inv!$A$1:$A$1267,$B1734,inv!$T$1:$T$1267,$A1734,inv!$U$1:$U$1267,'DIAS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+SUMIFS(inv!$D$1:$D$1267,inv!$A$1:$A$1267,$B1735,inv!$T$1:$T$1267,$A1735,inv!$U$1:$U$1267,'DIAS DE INVENTARIO TAT'!E$1)</f>
        <v>0</v>
      </c>
      <c r="F1735">
        <f>+SUMIFS(inv!$D$1:$D$1267,inv!$A$1:$A$1267,$B1735,inv!$T$1:$T$1267,$A1735,inv!$U$1:$U$1267,'DIAS DE INVENTARIO TAT'!F$1)</f>
        <v>0</v>
      </c>
      <c r="G1735">
        <f>+SUMIFS(inv!$D$1:$D$1267,inv!$A$1:$A$1267,$B1735,inv!$T$1:$T$1267,$A1735,inv!$U$1:$U$1267,'DIAS DE INVENTARIO TAT'!G$1)</f>
        <v>0</v>
      </c>
      <c r="H1735">
        <f>+SUMIFS(inv!$D$1:$D$1267,inv!$A$1:$A$1267,$B1735,inv!$T$1:$T$1267,$A1735,inv!$U$1:$U$1267,'DIAS DE INVENTARIO TAT'!H$1)</f>
        <v>0</v>
      </c>
      <c r="I1735">
        <f>+SUMIFS(inv!$D$1:$D$1267,inv!$A$1:$A$1267,$B1735,inv!$T$1:$T$1267,$A1735,inv!$U$1:$U$1267,'DIAS DE INVENTARIO TAT'!I$1)</f>
        <v>0</v>
      </c>
      <c r="J1735">
        <f>+SUMIFS(inv!$D$1:$D$1267,inv!$A$1:$A$1267,$B1735,inv!$T$1:$T$1267,$A1735,inv!$U$1:$U$1267,'DIAS DE INVENTARIO TAT'!J$1)</f>
        <v>0</v>
      </c>
      <c r="K1735">
        <f>+SUMIFS(inv!$D$1:$D$1267,inv!$A$1:$A$1267,$B1735,inv!$T$1:$T$1267,$A1735,inv!$U$1:$U$1267,'DIAS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+SUMIFS(inv!$D$1:$D$1267,inv!$A$1:$A$1267,$B1736,inv!$T$1:$T$1267,$A1736,inv!$U$1:$U$1267,'DIAS DE INVENTARIO TAT'!E$1)</f>
        <v>0</v>
      </c>
      <c r="F1736">
        <f>+SUMIFS(inv!$D$1:$D$1267,inv!$A$1:$A$1267,$B1736,inv!$T$1:$T$1267,$A1736,inv!$U$1:$U$1267,'DIAS DE INVENTARIO TAT'!F$1)</f>
        <v>0</v>
      </c>
      <c r="G1736">
        <f>+SUMIFS(inv!$D$1:$D$1267,inv!$A$1:$A$1267,$B1736,inv!$T$1:$T$1267,$A1736,inv!$U$1:$U$1267,'DIAS DE INVENTARIO TAT'!G$1)</f>
        <v>0</v>
      </c>
      <c r="H1736">
        <f>+SUMIFS(inv!$D$1:$D$1267,inv!$A$1:$A$1267,$B1736,inv!$T$1:$T$1267,$A1736,inv!$U$1:$U$1267,'DIAS DE INVENTARIO TAT'!H$1)</f>
        <v>0</v>
      </c>
      <c r="I1736">
        <f>+SUMIFS(inv!$D$1:$D$1267,inv!$A$1:$A$1267,$B1736,inv!$T$1:$T$1267,$A1736,inv!$U$1:$U$1267,'DIAS DE INVENTARIO TAT'!I$1)</f>
        <v>0</v>
      </c>
      <c r="J1736">
        <f>+SUMIFS(inv!$D$1:$D$1267,inv!$A$1:$A$1267,$B1736,inv!$T$1:$T$1267,$A1736,inv!$U$1:$U$1267,'DIAS DE INVENTARIO TAT'!J$1)</f>
        <v>0</v>
      </c>
      <c r="K1736">
        <f>+SUMIFS(inv!$D$1:$D$1267,inv!$A$1:$A$1267,$B1736,inv!$T$1:$T$1267,$A1736,inv!$U$1:$U$1267,'DIAS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+SUMIFS(inv!$D$1:$D$1267,inv!$A$1:$A$1267,$B1737,inv!$T$1:$T$1267,$A1737,inv!$U$1:$U$1267,'DIAS DE INVENTARIO TAT'!E$1)</f>
        <v>0</v>
      </c>
      <c r="F1737">
        <f>+SUMIFS(inv!$D$1:$D$1267,inv!$A$1:$A$1267,$B1737,inv!$T$1:$T$1267,$A1737,inv!$U$1:$U$1267,'DIAS DE INVENTARIO TAT'!F$1)</f>
        <v>0</v>
      </c>
      <c r="G1737">
        <f>+SUMIFS(inv!$D$1:$D$1267,inv!$A$1:$A$1267,$B1737,inv!$T$1:$T$1267,$A1737,inv!$U$1:$U$1267,'DIAS DE INVENTARIO TAT'!G$1)</f>
        <v>0</v>
      </c>
      <c r="H1737">
        <f>+SUMIFS(inv!$D$1:$D$1267,inv!$A$1:$A$1267,$B1737,inv!$T$1:$T$1267,$A1737,inv!$U$1:$U$1267,'DIAS DE INVENTARIO TAT'!H$1)</f>
        <v>0</v>
      </c>
      <c r="I1737">
        <f>+SUMIFS(inv!$D$1:$D$1267,inv!$A$1:$A$1267,$B1737,inv!$T$1:$T$1267,$A1737,inv!$U$1:$U$1267,'DIAS DE INVENTARIO TAT'!I$1)</f>
        <v>0</v>
      </c>
      <c r="J1737">
        <f>+SUMIFS(inv!$D$1:$D$1267,inv!$A$1:$A$1267,$B1737,inv!$T$1:$T$1267,$A1737,inv!$U$1:$U$1267,'DIAS DE INVENTARIO TAT'!J$1)</f>
        <v>0</v>
      </c>
      <c r="K1737">
        <f>+SUMIFS(inv!$D$1:$D$1267,inv!$A$1:$A$1267,$B1737,inv!$T$1:$T$1267,$A1737,inv!$U$1:$U$1267,'DIAS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+SUMIFS(inv!$D$1:$D$1267,inv!$A$1:$A$1267,$B1738,inv!$T$1:$T$1267,$A1738,inv!$U$1:$U$1267,'DIAS DE INVENTARIO TAT'!E$1)</f>
        <v>0</v>
      </c>
      <c r="F1738">
        <f>+SUMIFS(inv!$D$1:$D$1267,inv!$A$1:$A$1267,$B1738,inv!$T$1:$T$1267,$A1738,inv!$U$1:$U$1267,'DIAS DE INVENTARIO TAT'!F$1)</f>
        <v>0</v>
      </c>
      <c r="G1738">
        <f>+SUMIFS(inv!$D$1:$D$1267,inv!$A$1:$A$1267,$B1738,inv!$T$1:$T$1267,$A1738,inv!$U$1:$U$1267,'DIAS DE INVENTARIO TAT'!G$1)</f>
        <v>0</v>
      </c>
      <c r="H1738">
        <f>+SUMIFS(inv!$D$1:$D$1267,inv!$A$1:$A$1267,$B1738,inv!$T$1:$T$1267,$A1738,inv!$U$1:$U$1267,'DIAS DE INVENTARIO TAT'!H$1)</f>
        <v>0</v>
      </c>
      <c r="I1738">
        <f>+SUMIFS(inv!$D$1:$D$1267,inv!$A$1:$A$1267,$B1738,inv!$T$1:$T$1267,$A1738,inv!$U$1:$U$1267,'DIAS DE INVENTARIO TAT'!I$1)</f>
        <v>0</v>
      </c>
      <c r="J1738">
        <f>+SUMIFS(inv!$D$1:$D$1267,inv!$A$1:$A$1267,$B1738,inv!$T$1:$T$1267,$A1738,inv!$U$1:$U$1267,'DIAS DE INVENTARIO TAT'!J$1)</f>
        <v>0</v>
      </c>
      <c r="K1738">
        <f>+SUMIFS(inv!$D$1:$D$1267,inv!$A$1:$A$1267,$B1738,inv!$T$1:$T$1267,$A1738,inv!$U$1:$U$1267,'DIAS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+SUMIFS(inv!$D$1:$D$1267,inv!$A$1:$A$1267,$B1739,inv!$T$1:$T$1267,$A1739,inv!$U$1:$U$1267,'DIAS DE INVENTARIO TAT'!E$1)</f>
        <v>0</v>
      </c>
      <c r="F1739">
        <f>+SUMIFS(inv!$D$1:$D$1267,inv!$A$1:$A$1267,$B1739,inv!$T$1:$T$1267,$A1739,inv!$U$1:$U$1267,'DIAS DE INVENTARIO TAT'!F$1)</f>
        <v>0</v>
      </c>
      <c r="G1739">
        <f>+SUMIFS(inv!$D$1:$D$1267,inv!$A$1:$A$1267,$B1739,inv!$T$1:$T$1267,$A1739,inv!$U$1:$U$1267,'DIAS DE INVENTARIO TAT'!G$1)</f>
        <v>0</v>
      </c>
      <c r="H1739">
        <f>+SUMIFS(inv!$D$1:$D$1267,inv!$A$1:$A$1267,$B1739,inv!$T$1:$T$1267,$A1739,inv!$U$1:$U$1267,'DIAS DE INVENTARIO TAT'!H$1)</f>
        <v>0</v>
      </c>
      <c r="I1739">
        <f>+SUMIFS(inv!$D$1:$D$1267,inv!$A$1:$A$1267,$B1739,inv!$T$1:$T$1267,$A1739,inv!$U$1:$U$1267,'DIAS DE INVENTARIO TAT'!I$1)</f>
        <v>0</v>
      </c>
      <c r="J1739">
        <f>+SUMIFS(inv!$D$1:$D$1267,inv!$A$1:$A$1267,$B1739,inv!$T$1:$T$1267,$A1739,inv!$U$1:$U$1267,'DIAS DE INVENTARIO TAT'!J$1)</f>
        <v>0</v>
      </c>
      <c r="K1739">
        <f>+SUMIFS(inv!$D$1:$D$1267,inv!$A$1:$A$1267,$B1739,inv!$T$1:$T$1267,$A1739,inv!$U$1:$U$1267,'DIAS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+SUMIFS(inv!$D$1:$D$1267,inv!$A$1:$A$1267,$B1740,inv!$T$1:$T$1267,$A1740,inv!$U$1:$U$1267,'DIAS DE INVENTARIO TAT'!E$1)</f>
        <v>0</v>
      </c>
      <c r="F1740">
        <f>+SUMIFS(inv!$D$1:$D$1267,inv!$A$1:$A$1267,$B1740,inv!$T$1:$T$1267,$A1740,inv!$U$1:$U$1267,'DIAS DE INVENTARIO TAT'!F$1)</f>
        <v>0</v>
      </c>
      <c r="G1740">
        <f>+SUMIFS(inv!$D$1:$D$1267,inv!$A$1:$A$1267,$B1740,inv!$T$1:$T$1267,$A1740,inv!$U$1:$U$1267,'DIAS DE INVENTARIO TAT'!G$1)</f>
        <v>0</v>
      </c>
      <c r="H1740">
        <f>+SUMIFS(inv!$D$1:$D$1267,inv!$A$1:$A$1267,$B1740,inv!$T$1:$T$1267,$A1740,inv!$U$1:$U$1267,'DIAS DE INVENTARIO TAT'!H$1)</f>
        <v>0</v>
      </c>
      <c r="I1740">
        <f>+SUMIFS(inv!$D$1:$D$1267,inv!$A$1:$A$1267,$B1740,inv!$T$1:$T$1267,$A1740,inv!$U$1:$U$1267,'DIAS DE INVENTARIO TAT'!I$1)</f>
        <v>0</v>
      </c>
      <c r="J1740">
        <f>+SUMIFS(inv!$D$1:$D$1267,inv!$A$1:$A$1267,$B1740,inv!$T$1:$T$1267,$A1740,inv!$U$1:$U$1267,'DIAS DE INVENTARIO TAT'!J$1)</f>
        <v>0</v>
      </c>
      <c r="K1740">
        <f>+SUMIFS(inv!$D$1:$D$1267,inv!$A$1:$A$1267,$B1740,inv!$T$1:$T$1267,$A1740,inv!$U$1:$U$1267,'DIAS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+SUMIFS(inv!$D$1:$D$1267,inv!$A$1:$A$1267,$B1741,inv!$T$1:$T$1267,$A1741,inv!$U$1:$U$1267,'DIAS DE INVENTARIO TAT'!E$1)</f>
        <v>0</v>
      </c>
      <c r="F1741">
        <f>+SUMIFS(inv!$D$1:$D$1267,inv!$A$1:$A$1267,$B1741,inv!$T$1:$T$1267,$A1741,inv!$U$1:$U$1267,'DIAS DE INVENTARIO TAT'!F$1)</f>
        <v>0</v>
      </c>
      <c r="G1741">
        <f>+SUMIFS(inv!$D$1:$D$1267,inv!$A$1:$A$1267,$B1741,inv!$T$1:$T$1267,$A1741,inv!$U$1:$U$1267,'DIAS DE INVENTARIO TAT'!G$1)</f>
        <v>0</v>
      </c>
      <c r="H1741">
        <f>+SUMIFS(inv!$D$1:$D$1267,inv!$A$1:$A$1267,$B1741,inv!$T$1:$T$1267,$A1741,inv!$U$1:$U$1267,'DIAS DE INVENTARIO TAT'!H$1)</f>
        <v>0</v>
      </c>
      <c r="I1741">
        <f>+SUMIFS(inv!$D$1:$D$1267,inv!$A$1:$A$1267,$B1741,inv!$T$1:$T$1267,$A1741,inv!$U$1:$U$1267,'DIAS DE INVENTARIO TAT'!I$1)</f>
        <v>0</v>
      </c>
      <c r="J1741">
        <f>+SUMIFS(inv!$D$1:$D$1267,inv!$A$1:$A$1267,$B1741,inv!$T$1:$T$1267,$A1741,inv!$U$1:$U$1267,'DIAS DE INVENTARIO TAT'!J$1)</f>
        <v>0</v>
      </c>
      <c r="K1741">
        <f>+SUMIFS(inv!$D$1:$D$1267,inv!$A$1:$A$1267,$B1741,inv!$T$1:$T$1267,$A1741,inv!$U$1:$U$1267,'DIAS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+SUMIFS(inv!$D$1:$D$1267,inv!$A$1:$A$1267,$B1742,inv!$T$1:$T$1267,$A1742,inv!$U$1:$U$1267,'DIAS DE INVENTARIO TAT'!E$1)</f>
        <v>0</v>
      </c>
      <c r="F1742">
        <f>+SUMIFS(inv!$D$1:$D$1267,inv!$A$1:$A$1267,$B1742,inv!$T$1:$T$1267,$A1742,inv!$U$1:$U$1267,'DIAS DE INVENTARIO TAT'!F$1)</f>
        <v>0</v>
      </c>
      <c r="G1742">
        <f>+SUMIFS(inv!$D$1:$D$1267,inv!$A$1:$A$1267,$B1742,inv!$T$1:$T$1267,$A1742,inv!$U$1:$U$1267,'DIAS DE INVENTARIO TAT'!G$1)</f>
        <v>0</v>
      </c>
      <c r="H1742">
        <f>+SUMIFS(inv!$D$1:$D$1267,inv!$A$1:$A$1267,$B1742,inv!$T$1:$T$1267,$A1742,inv!$U$1:$U$1267,'DIAS DE INVENTARIO TAT'!H$1)</f>
        <v>0</v>
      </c>
      <c r="I1742">
        <f>+SUMIFS(inv!$D$1:$D$1267,inv!$A$1:$A$1267,$B1742,inv!$T$1:$T$1267,$A1742,inv!$U$1:$U$1267,'DIAS DE INVENTARIO TAT'!I$1)</f>
        <v>0</v>
      </c>
      <c r="J1742">
        <f>+SUMIFS(inv!$D$1:$D$1267,inv!$A$1:$A$1267,$B1742,inv!$T$1:$T$1267,$A1742,inv!$U$1:$U$1267,'DIAS DE INVENTARIO TAT'!J$1)</f>
        <v>0</v>
      </c>
      <c r="K1742">
        <f>+SUMIFS(inv!$D$1:$D$1267,inv!$A$1:$A$1267,$B1742,inv!$T$1:$T$1267,$A1742,inv!$U$1:$U$1267,'DIAS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+SUMIFS(inv!$D$1:$D$1267,inv!$A$1:$A$1267,$B1743,inv!$T$1:$T$1267,$A1743,inv!$U$1:$U$1267,'DIAS DE INVENTARIO TAT'!E$1)</f>
        <v>0</v>
      </c>
      <c r="F1743">
        <f>+SUMIFS(inv!$D$1:$D$1267,inv!$A$1:$A$1267,$B1743,inv!$T$1:$T$1267,$A1743,inv!$U$1:$U$1267,'DIAS DE INVENTARIO TAT'!F$1)</f>
        <v>0</v>
      </c>
      <c r="G1743">
        <f>+SUMIFS(inv!$D$1:$D$1267,inv!$A$1:$A$1267,$B1743,inv!$T$1:$T$1267,$A1743,inv!$U$1:$U$1267,'DIAS DE INVENTARIO TAT'!G$1)</f>
        <v>0</v>
      </c>
      <c r="H1743">
        <f>+SUMIFS(inv!$D$1:$D$1267,inv!$A$1:$A$1267,$B1743,inv!$T$1:$T$1267,$A1743,inv!$U$1:$U$1267,'DIAS DE INVENTARIO TAT'!H$1)</f>
        <v>0</v>
      </c>
      <c r="I1743">
        <f>+SUMIFS(inv!$D$1:$D$1267,inv!$A$1:$A$1267,$B1743,inv!$T$1:$T$1267,$A1743,inv!$U$1:$U$1267,'DIAS DE INVENTARIO TAT'!I$1)</f>
        <v>0</v>
      </c>
      <c r="J1743">
        <f>+SUMIFS(inv!$D$1:$D$1267,inv!$A$1:$A$1267,$B1743,inv!$T$1:$T$1267,$A1743,inv!$U$1:$U$1267,'DIAS DE INVENTARIO TAT'!J$1)</f>
        <v>0</v>
      </c>
      <c r="K1743">
        <f>+SUMIFS(inv!$D$1:$D$1267,inv!$A$1:$A$1267,$B1743,inv!$T$1:$T$1267,$A1743,inv!$U$1:$U$1267,'DIAS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+SUMIFS(inv!$D$1:$D$1267,inv!$A$1:$A$1267,$B1744,inv!$T$1:$T$1267,$A1744,inv!$U$1:$U$1267,'DIAS DE INVENTARIO TAT'!E$1)</f>
        <v>0</v>
      </c>
      <c r="F1744">
        <f>+SUMIFS(inv!$D$1:$D$1267,inv!$A$1:$A$1267,$B1744,inv!$T$1:$T$1267,$A1744,inv!$U$1:$U$1267,'DIAS DE INVENTARIO TAT'!F$1)</f>
        <v>0</v>
      </c>
      <c r="G1744">
        <f>+SUMIFS(inv!$D$1:$D$1267,inv!$A$1:$A$1267,$B1744,inv!$T$1:$T$1267,$A1744,inv!$U$1:$U$1267,'DIAS DE INVENTARIO TAT'!G$1)</f>
        <v>0</v>
      </c>
      <c r="H1744">
        <f>+SUMIFS(inv!$D$1:$D$1267,inv!$A$1:$A$1267,$B1744,inv!$T$1:$T$1267,$A1744,inv!$U$1:$U$1267,'DIAS DE INVENTARIO TAT'!H$1)</f>
        <v>0</v>
      </c>
      <c r="I1744">
        <f>+SUMIFS(inv!$D$1:$D$1267,inv!$A$1:$A$1267,$B1744,inv!$T$1:$T$1267,$A1744,inv!$U$1:$U$1267,'DIAS DE INVENTARIO TAT'!I$1)</f>
        <v>0</v>
      </c>
      <c r="J1744">
        <f>+SUMIFS(inv!$D$1:$D$1267,inv!$A$1:$A$1267,$B1744,inv!$T$1:$T$1267,$A1744,inv!$U$1:$U$1267,'DIAS DE INVENTARIO TAT'!J$1)</f>
        <v>0</v>
      </c>
      <c r="K1744">
        <f>+SUMIFS(inv!$D$1:$D$1267,inv!$A$1:$A$1267,$B1744,inv!$T$1:$T$1267,$A1744,inv!$U$1:$U$1267,'DIAS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+SUMIFS(inv!$D$1:$D$1267,inv!$A$1:$A$1267,$B1745,inv!$T$1:$T$1267,$A1745,inv!$U$1:$U$1267,'DIAS DE INVENTARIO TAT'!E$1)</f>
        <v>0</v>
      </c>
      <c r="F1745">
        <f>+SUMIFS(inv!$D$1:$D$1267,inv!$A$1:$A$1267,$B1745,inv!$T$1:$T$1267,$A1745,inv!$U$1:$U$1267,'DIAS DE INVENTARIO TAT'!F$1)</f>
        <v>0</v>
      </c>
      <c r="G1745">
        <f>+SUMIFS(inv!$D$1:$D$1267,inv!$A$1:$A$1267,$B1745,inv!$T$1:$T$1267,$A1745,inv!$U$1:$U$1267,'DIAS DE INVENTARIO TAT'!G$1)</f>
        <v>0</v>
      </c>
      <c r="H1745">
        <f>+SUMIFS(inv!$D$1:$D$1267,inv!$A$1:$A$1267,$B1745,inv!$T$1:$T$1267,$A1745,inv!$U$1:$U$1267,'DIAS DE INVENTARIO TAT'!H$1)</f>
        <v>0</v>
      </c>
      <c r="I1745">
        <f>+SUMIFS(inv!$D$1:$D$1267,inv!$A$1:$A$1267,$B1745,inv!$T$1:$T$1267,$A1745,inv!$U$1:$U$1267,'DIAS DE INVENTARIO TAT'!I$1)</f>
        <v>0</v>
      </c>
      <c r="J1745">
        <f>+SUMIFS(inv!$D$1:$D$1267,inv!$A$1:$A$1267,$B1745,inv!$T$1:$T$1267,$A1745,inv!$U$1:$U$1267,'DIAS DE INVENTARIO TAT'!J$1)</f>
        <v>0</v>
      </c>
      <c r="K1745">
        <f>+SUMIFS(inv!$D$1:$D$1267,inv!$A$1:$A$1267,$B1745,inv!$T$1:$T$1267,$A1745,inv!$U$1:$U$1267,'DIAS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+SUMIFS(inv!$D$1:$D$1267,inv!$A$1:$A$1267,$B1746,inv!$T$1:$T$1267,$A1746,inv!$U$1:$U$1267,'DIAS DE INVENTARIO TAT'!E$1)</f>
        <v>0</v>
      </c>
      <c r="F1746">
        <f>+SUMIFS(inv!$D$1:$D$1267,inv!$A$1:$A$1267,$B1746,inv!$T$1:$T$1267,$A1746,inv!$U$1:$U$1267,'DIAS DE INVENTARIO TAT'!F$1)</f>
        <v>0</v>
      </c>
      <c r="G1746">
        <f>+SUMIFS(inv!$D$1:$D$1267,inv!$A$1:$A$1267,$B1746,inv!$T$1:$T$1267,$A1746,inv!$U$1:$U$1267,'DIAS DE INVENTARIO TAT'!G$1)</f>
        <v>0</v>
      </c>
      <c r="H1746">
        <f>+SUMIFS(inv!$D$1:$D$1267,inv!$A$1:$A$1267,$B1746,inv!$T$1:$T$1267,$A1746,inv!$U$1:$U$1267,'DIAS DE INVENTARIO TAT'!H$1)</f>
        <v>0</v>
      </c>
      <c r="I1746">
        <f>+SUMIFS(inv!$D$1:$D$1267,inv!$A$1:$A$1267,$B1746,inv!$T$1:$T$1267,$A1746,inv!$U$1:$U$1267,'DIAS DE INVENTARIO TAT'!I$1)</f>
        <v>0</v>
      </c>
      <c r="J1746">
        <f>+SUMIFS(inv!$D$1:$D$1267,inv!$A$1:$A$1267,$B1746,inv!$T$1:$T$1267,$A1746,inv!$U$1:$U$1267,'DIAS DE INVENTARIO TAT'!J$1)</f>
        <v>0</v>
      </c>
      <c r="K1746">
        <f>+SUMIFS(inv!$D$1:$D$1267,inv!$A$1:$A$1267,$B1746,inv!$T$1:$T$1267,$A1746,inv!$U$1:$U$1267,'DIAS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+SUMIFS(inv!$D$1:$D$1267,inv!$A$1:$A$1267,$B1747,inv!$T$1:$T$1267,$A1747,inv!$U$1:$U$1267,'DIAS DE INVENTARIO TAT'!E$1)</f>
        <v>0</v>
      </c>
      <c r="F1747">
        <f>+SUMIFS(inv!$D$1:$D$1267,inv!$A$1:$A$1267,$B1747,inv!$T$1:$T$1267,$A1747,inv!$U$1:$U$1267,'DIAS DE INVENTARIO TAT'!F$1)</f>
        <v>0</v>
      </c>
      <c r="G1747">
        <f>+SUMIFS(inv!$D$1:$D$1267,inv!$A$1:$A$1267,$B1747,inv!$T$1:$T$1267,$A1747,inv!$U$1:$U$1267,'DIAS DE INVENTARIO TAT'!G$1)</f>
        <v>0</v>
      </c>
      <c r="H1747">
        <f>+SUMIFS(inv!$D$1:$D$1267,inv!$A$1:$A$1267,$B1747,inv!$T$1:$T$1267,$A1747,inv!$U$1:$U$1267,'DIAS DE INVENTARIO TAT'!H$1)</f>
        <v>0</v>
      </c>
      <c r="I1747">
        <f>+SUMIFS(inv!$D$1:$D$1267,inv!$A$1:$A$1267,$B1747,inv!$T$1:$T$1267,$A1747,inv!$U$1:$U$1267,'DIAS DE INVENTARIO TAT'!I$1)</f>
        <v>0</v>
      </c>
      <c r="J1747">
        <f>+SUMIFS(inv!$D$1:$D$1267,inv!$A$1:$A$1267,$B1747,inv!$T$1:$T$1267,$A1747,inv!$U$1:$U$1267,'DIAS DE INVENTARIO TAT'!J$1)</f>
        <v>0</v>
      </c>
      <c r="K1747">
        <f>+SUMIFS(inv!$D$1:$D$1267,inv!$A$1:$A$1267,$B1747,inv!$T$1:$T$1267,$A1747,inv!$U$1:$U$1267,'DIAS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+SUMIFS(inv!$D$1:$D$1267,inv!$A$1:$A$1267,$B1748,inv!$T$1:$T$1267,$A1748,inv!$U$1:$U$1267,'DIAS DE INVENTARIO TAT'!E$1)</f>
        <v>0</v>
      </c>
      <c r="F1748">
        <f>+SUMIFS(inv!$D$1:$D$1267,inv!$A$1:$A$1267,$B1748,inv!$T$1:$T$1267,$A1748,inv!$U$1:$U$1267,'DIAS DE INVENTARIO TAT'!F$1)</f>
        <v>0</v>
      </c>
      <c r="G1748">
        <f>+SUMIFS(inv!$D$1:$D$1267,inv!$A$1:$A$1267,$B1748,inv!$T$1:$T$1267,$A1748,inv!$U$1:$U$1267,'DIAS DE INVENTARIO TAT'!G$1)</f>
        <v>0</v>
      </c>
      <c r="H1748">
        <f>+SUMIFS(inv!$D$1:$D$1267,inv!$A$1:$A$1267,$B1748,inv!$T$1:$T$1267,$A1748,inv!$U$1:$U$1267,'DIAS DE INVENTARIO TAT'!H$1)</f>
        <v>0</v>
      </c>
      <c r="I1748">
        <f>+SUMIFS(inv!$D$1:$D$1267,inv!$A$1:$A$1267,$B1748,inv!$T$1:$T$1267,$A1748,inv!$U$1:$U$1267,'DIAS DE INVENTARIO TAT'!I$1)</f>
        <v>0</v>
      </c>
      <c r="J1748">
        <f>+SUMIFS(inv!$D$1:$D$1267,inv!$A$1:$A$1267,$B1748,inv!$T$1:$T$1267,$A1748,inv!$U$1:$U$1267,'DIAS DE INVENTARIO TAT'!J$1)</f>
        <v>0</v>
      </c>
      <c r="K1748">
        <f>+SUMIFS(inv!$D$1:$D$1267,inv!$A$1:$A$1267,$B1748,inv!$T$1:$T$1267,$A1748,inv!$U$1:$U$1267,'DIAS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+SUMIFS(inv!$D$1:$D$1267,inv!$A$1:$A$1267,$B1749,inv!$T$1:$T$1267,$A1749,inv!$U$1:$U$1267,'DIAS DE INVENTARIO TAT'!E$1)</f>
        <v>0</v>
      </c>
      <c r="F1749">
        <f>+SUMIFS(inv!$D$1:$D$1267,inv!$A$1:$A$1267,$B1749,inv!$T$1:$T$1267,$A1749,inv!$U$1:$U$1267,'DIAS DE INVENTARIO TAT'!F$1)</f>
        <v>0</v>
      </c>
      <c r="G1749">
        <f>+SUMIFS(inv!$D$1:$D$1267,inv!$A$1:$A$1267,$B1749,inv!$T$1:$T$1267,$A1749,inv!$U$1:$U$1267,'DIAS DE INVENTARIO TAT'!G$1)</f>
        <v>0</v>
      </c>
      <c r="H1749">
        <f>+SUMIFS(inv!$D$1:$D$1267,inv!$A$1:$A$1267,$B1749,inv!$T$1:$T$1267,$A1749,inv!$U$1:$U$1267,'DIAS DE INVENTARIO TAT'!H$1)</f>
        <v>0</v>
      </c>
      <c r="I1749">
        <f>+SUMIFS(inv!$D$1:$D$1267,inv!$A$1:$A$1267,$B1749,inv!$T$1:$T$1267,$A1749,inv!$U$1:$U$1267,'DIAS DE INVENTARIO TAT'!I$1)</f>
        <v>0</v>
      </c>
      <c r="J1749">
        <f>+SUMIFS(inv!$D$1:$D$1267,inv!$A$1:$A$1267,$B1749,inv!$T$1:$T$1267,$A1749,inv!$U$1:$U$1267,'DIAS DE INVENTARIO TAT'!J$1)</f>
        <v>0</v>
      </c>
      <c r="K1749">
        <f>+SUMIFS(inv!$D$1:$D$1267,inv!$A$1:$A$1267,$B1749,inv!$T$1:$T$1267,$A1749,inv!$U$1:$U$1267,'DIAS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+SUMIFS(inv!$D$1:$D$1267,inv!$A$1:$A$1267,$B1750,inv!$T$1:$T$1267,$A1750,inv!$U$1:$U$1267,'DIAS DE INVENTARIO TAT'!E$1)</f>
        <v>0</v>
      </c>
      <c r="F1750">
        <f>+SUMIFS(inv!$D$1:$D$1267,inv!$A$1:$A$1267,$B1750,inv!$T$1:$T$1267,$A1750,inv!$U$1:$U$1267,'DIAS DE INVENTARIO TAT'!F$1)</f>
        <v>0</v>
      </c>
      <c r="G1750">
        <f>+SUMIFS(inv!$D$1:$D$1267,inv!$A$1:$A$1267,$B1750,inv!$T$1:$T$1267,$A1750,inv!$U$1:$U$1267,'DIAS DE INVENTARIO TAT'!G$1)</f>
        <v>0</v>
      </c>
      <c r="H1750">
        <f>+SUMIFS(inv!$D$1:$D$1267,inv!$A$1:$A$1267,$B1750,inv!$T$1:$T$1267,$A1750,inv!$U$1:$U$1267,'DIAS DE INVENTARIO TAT'!H$1)</f>
        <v>0</v>
      </c>
      <c r="I1750">
        <f>+SUMIFS(inv!$D$1:$D$1267,inv!$A$1:$A$1267,$B1750,inv!$T$1:$T$1267,$A1750,inv!$U$1:$U$1267,'DIAS DE INVENTARIO TAT'!I$1)</f>
        <v>0</v>
      </c>
      <c r="J1750">
        <f>+SUMIFS(inv!$D$1:$D$1267,inv!$A$1:$A$1267,$B1750,inv!$T$1:$T$1267,$A1750,inv!$U$1:$U$1267,'DIAS DE INVENTARIO TAT'!J$1)</f>
        <v>0</v>
      </c>
      <c r="K1750">
        <f>+SUMIFS(inv!$D$1:$D$1267,inv!$A$1:$A$1267,$B1750,inv!$T$1:$T$1267,$A1750,inv!$U$1:$U$1267,'DIAS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+SUMIFS(inv!$D$1:$D$1267,inv!$A$1:$A$1267,$B1751,inv!$T$1:$T$1267,$A1751,inv!$U$1:$U$1267,'DIAS DE INVENTARIO TAT'!E$1)</f>
        <v>0</v>
      </c>
      <c r="F1751">
        <f>+SUMIFS(inv!$D$1:$D$1267,inv!$A$1:$A$1267,$B1751,inv!$T$1:$T$1267,$A1751,inv!$U$1:$U$1267,'DIAS DE INVENTARIO TAT'!F$1)</f>
        <v>0</v>
      </c>
      <c r="G1751">
        <f>+SUMIFS(inv!$D$1:$D$1267,inv!$A$1:$A$1267,$B1751,inv!$T$1:$T$1267,$A1751,inv!$U$1:$U$1267,'DIAS DE INVENTARIO TAT'!G$1)</f>
        <v>0</v>
      </c>
      <c r="H1751">
        <f>+SUMIFS(inv!$D$1:$D$1267,inv!$A$1:$A$1267,$B1751,inv!$T$1:$T$1267,$A1751,inv!$U$1:$U$1267,'DIAS DE INVENTARIO TAT'!H$1)</f>
        <v>0</v>
      </c>
      <c r="I1751">
        <f>+SUMIFS(inv!$D$1:$D$1267,inv!$A$1:$A$1267,$B1751,inv!$T$1:$T$1267,$A1751,inv!$U$1:$U$1267,'DIAS DE INVENTARIO TAT'!I$1)</f>
        <v>0</v>
      </c>
      <c r="J1751">
        <f>+SUMIFS(inv!$D$1:$D$1267,inv!$A$1:$A$1267,$B1751,inv!$T$1:$T$1267,$A1751,inv!$U$1:$U$1267,'DIAS DE INVENTARIO TAT'!J$1)</f>
        <v>0</v>
      </c>
      <c r="K1751">
        <f>+SUMIFS(inv!$D$1:$D$1267,inv!$A$1:$A$1267,$B1751,inv!$T$1:$T$1267,$A1751,inv!$U$1:$U$1267,'DIAS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+SUMIFS(inv!$D$1:$D$1267,inv!$A$1:$A$1267,$B1752,inv!$T$1:$T$1267,$A1752,inv!$U$1:$U$1267,'DIAS DE INVENTARIO TAT'!E$1)</f>
        <v>0</v>
      </c>
      <c r="F1752">
        <f>+SUMIFS(inv!$D$1:$D$1267,inv!$A$1:$A$1267,$B1752,inv!$T$1:$T$1267,$A1752,inv!$U$1:$U$1267,'DIAS DE INVENTARIO TAT'!F$1)</f>
        <v>0</v>
      </c>
      <c r="G1752">
        <f>+SUMIFS(inv!$D$1:$D$1267,inv!$A$1:$A$1267,$B1752,inv!$T$1:$T$1267,$A1752,inv!$U$1:$U$1267,'DIAS DE INVENTARIO TAT'!G$1)</f>
        <v>0</v>
      </c>
      <c r="H1752">
        <f>+SUMIFS(inv!$D$1:$D$1267,inv!$A$1:$A$1267,$B1752,inv!$T$1:$T$1267,$A1752,inv!$U$1:$U$1267,'DIAS DE INVENTARIO TAT'!H$1)</f>
        <v>0</v>
      </c>
      <c r="I1752">
        <f>+SUMIFS(inv!$D$1:$D$1267,inv!$A$1:$A$1267,$B1752,inv!$T$1:$T$1267,$A1752,inv!$U$1:$U$1267,'DIAS DE INVENTARIO TAT'!I$1)</f>
        <v>0</v>
      </c>
      <c r="J1752">
        <f>+SUMIFS(inv!$D$1:$D$1267,inv!$A$1:$A$1267,$B1752,inv!$T$1:$T$1267,$A1752,inv!$U$1:$U$1267,'DIAS DE INVENTARIO TAT'!J$1)</f>
        <v>0</v>
      </c>
      <c r="K1752">
        <f>+SUMIFS(inv!$D$1:$D$1267,inv!$A$1:$A$1267,$B1752,inv!$T$1:$T$1267,$A1752,inv!$U$1:$U$1267,'DIAS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+SUMIFS(inv!$D$1:$D$1267,inv!$A$1:$A$1267,$B1753,inv!$T$1:$T$1267,$A1753,inv!$U$1:$U$1267,'DIAS DE INVENTARIO TAT'!E$1)</f>
        <v>0</v>
      </c>
      <c r="F1753">
        <f>+SUMIFS(inv!$D$1:$D$1267,inv!$A$1:$A$1267,$B1753,inv!$T$1:$T$1267,$A1753,inv!$U$1:$U$1267,'DIAS DE INVENTARIO TAT'!F$1)</f>
        <v>0</v>
      </c>
      <c r="G1753">
        <f>+SUMIFS(inv!$D$1:$D$1267,inv!$A$1:$A$1267,$B1753,inv!$T$1:$T$1267,$A1753,inv!$U$1:$U$1267,'DIAS DE INVENTARIO TAT'!G$1)</f>
        <v>0</v>
      </c>
      <c r="H1753">
        <f>+SUMIFS(inv!$D$1:$D$1267,inv!$A$1:$A$1267,$B1753,inv!$T$1:$T$1267,$A1753,inv!$U$1:$U$1267,'DIAS DE INVENTARIO TAT'!H$1)</f>
        <v>0</v>
      </c>
      <c r="I1753">
        <f>+SUMIFS(inv!$D$1:$D$1267,inv!$A$1:$A$1267,$B1753,inv!$T$1:$T$1267,$A1753,inv!$U$1:$U$1267,'DIAS DE INVENTARIO TAT'!I$1)</f>
        <v>0</v>
      </c>
      <c r="J1753">
        <f>+SUMIFS(inv!$D$1:$D$1267,inv!$A$1:$A$1267,$B1753,inv!$T$1:$T$1267,$A1753,inv!$U$1:$U$1267,'DIAS DE INVENTARIO TAT'!J$1)</f>
        <v>0</v>
      </c>
      <c r="K1753">
        <f>+SUMIFS(inv!$D$1:$D$1267,inv!$A$1:$A$1267,$B1753,inv!$T$1:$T$1267,$A1753,inv!$U$1:$U$1267,'DIAS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+SUMIFS(inv!$D$1:$D$1267,inv!$A$1:$A$1267,$B1754,inv!$T$1:$T$1267,$A1754,inv!$U$1:$U$1267,'DIAS DE INVENTARIO TAT'!E$1)</f>
        <v>0</v>
      </c>
      <c r="F1754">
        <f>+SUMIFS(inv!$D$1:$D$1267,inv!$A$1:$A$1267,$B1754,inv!$T$1:$T$1267,$A1754,inv!$U$1:$U$1267,'DIAS DE INVENTARIO TAT'!F$1)</f>
        <v>0</v>
      </c>
      <c r="G1754">
        <f>+SUMIFS(inv!$D$1:$D$1267,inv!$A$1:$A$1267,$B1754,inv!$T$1:$T$1267,$A1754,inv!$U$1:$U$1267,'DIAS DE INVENTARIO TAT'!G$1)</f>
        <v>0</v>
      </c>
      <c r="H1754">
        <f>+SUMIFS(inv!$D$1:$D$1267,inv!$A$1:$A$1267,$B1754,inv!$T$1:$T$1267,$A1754,inv!$U$1:$U$1267,'DIAS DE INVENTARIO TAT'!H$1)</f>
        <v>0</v>
      </c>
      <c r="I1754">
        <f>+SUMIFS(inv!$D$1:$D$1267,inv!$A$1:$A$1267,$B1754,inv!$T$1:$T$1267,$A1754,inv!$U$1:$U$1267,'DIAS DE INVENTARIO TAT'!I$1)</f>
        <v>0</v>
      </c>
      <c r="J1754">
        <f>+SUMIFS(inv!$D$1:$D$1267,inv!$A$1:$A$1267,$B1754,inv!$T$1:$T$1267,$A1754,inv!$U$1:$U$1267,'DIAS DE INVENTARIO TAT'!J$1)</f>
        <v>0</v>
      </c>
      <c r="K1754">
        <f>+SUMIFS(inv!$D$1:$D$1267,inv!$A$1:$A$1267,$B1754,inv!$T$1:$T$1267,$A1754,inv!$U$1:$U$1267,'DIAS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+SUMIFS(inv!$D$1:$D$1267,inv!$A$1:$A$1267,$B1755,inv!$T$1:$T$1267,$A1755,inv!$U$1:$U$1267,'DIAS DE INVENTARIO TAT'!E$1)</f>
        <v>0</v>
      </c>
      <c r="F1755">
        <f>+SUMIFS(inv!$D$1:$D$1267,inv!$A$1:$A$1267,$B1755,inv!$T$1:$T$1267,$A1755,inv!$U$1:$U$1267,'DIAS DE INVENTARIO TAT'!F$1)</f>
        <v>0</v>
      </c>
      <c r="G1755">
        <f>+SUMIFS(inv!$D$1:$D$1267,inv!$A$1:$A$1267,$B1755,inv!$T$1:$T$1267,$A1755,inv!$U$1:$U$1267,'DIAS DE INVENTARIO TAT'!G$1)</f>
        <v>0</v>
      </c>
      <c r="H1755">
        <f>+SUMIFS(inv!$D$1:$D$1267,inv!$A$1:$A$1267,$B1755,inv!$T$1:$T$1267,$A1755,inv!$U$1:$U$1267,'DIAS DE INVENTARIO TAT'!H$1)</f>
        <v>0</v>
      </c>
      <c r="I1755">
        <f>+SUMIFS(inv!$D$1:$D$1267,inv!$A$1:$A$1267,$B1755,inv!$T$1:$T$1267,$A1755,inv!$U$1:$U$1267,'DIAS DE INVENTARIO TAT'!I$1)</f>
        <v>0</v>
      </c>
      <c r="J1755">
        <f>+SUMIFS(inv!$D$1:$D$1267,inv!$A$1:$A$1267,$B1755,inv!$T$1:$T$1267,$A1755,inv!$U$1:$U$1267,'DIAS DE INVENTARIO TAT'!J$1)</f>
        <v>0</v>
      </c>
      <c r="K1755">
        <f>+SUMIFS(inv!$D$1:$D$1267,inv!$A$1:$A$1267,$B1755,inv!$T$1:$T$1267,$A1755,inv!$U$1:$U$1267,'DIAS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+SUMIFS(inv!$D$1:$D$1267,inv!$A$1:$A$1267,$B1756,inv!$T$1:$T$1267,$A1756,inv!$U$1:$U$1267,'DIAS DE INVENTARIO TAT'!E$1)</f>
        <v>0</v>
      </c>
      <c r="F1756">
        <f>+SUMIFS(inv!$D$1:$D$1267,inv!$A$1:$A$1267,$B1756,inv!$T$1:$T$1267,$A1756,inv!$U$1:$U$1267,'DIAS DE INVENTARIO TAT'!F$1)</f>
        <v>0</v>
      </c>
      <c r="G1756">
        <f>+SUMIFS(inv!$D$1:$D$1267,inv!$A$1:$A$1267,$B1756,inv!$T$1:$T$1267,$A1756,inv!$U$1:$U$1267,'DIAS DE INVENTARIO TAT'!G$1)</f>
        <v>0</v>
      </c>
      <c r="H1756">
        <f>+SUMIFS(inv!$D$1:$D$1267,inv!$A$1:$A$1267,$B1756,inv!$T$1:$T$1267,$A1756,inv!$U$1:$U$1267,'DIAS DE INVENTARIO TAT'!H$1)</f>
        <v>0</v>
      </c>
      <c r="I1756">
        <f>+SUMIFS(inv!$D$1:$D$1267,inv!$A$1:$A$1267,$B1756,inv!$T$1:$T$1267,$A1756,inv!$U$1:$U$1267,'DIAS DE INVENTARIO TAT'!I$1)</f>
        <v>0</v>
      </c>
      <c r="J1756">
        <f>+SUMIFS(inv!$D$1:$D$1267,inv!$A$1:$A$1267,$B1756,inv!$T$1:$T$1267,$A1756,inv!$U$1:$U$1267,'DIAS DE INVENTARIO TAT'!J$1)</f>
        <v>0</v>
      </c>
      <c r="K1756">
        <f>+SUMIFS(inv!$D$1:$D$1267,inv!$A$1:$A$1267,$B1756,inv!$T$1:$T$1267,$A1756,inv!$U$1:$U$1267,'DIAS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+SUMIFS(inv!$D$1:$D$1267,inv!$A$1:$A$1267,$B1757,inv!$T$1:$T$1267,$A1757,inv!$U$1:$U$1267,'DIAS DE INVENTARIO TAT'!E$1)</f>
        <v>0</v>
      </c>
      <c r="F1757">
        <f>+SUMIFS(inv!$D$1:$D$1267,inv!$A$1:$A$1267,$B1757,inv!$T$1:$T$1267,$A1757,inv!$U$1:$U$1267,'DIAS DE INVENTARIO TAT'!F$1)</f>
        <v>0</v>
      </c>
      <c r="G1757">
        <f>+SUMIFS(inv!$D$1:$D$1267,inv!$A$1:$A$1267,$B1757,inv!$T$1:$T$1267,$A1757,inv!$U$1:$U$1267,'DIAS DE INVENTARIO TAT'!G$1)</f>
        <v>0</v>
      </c>
      <c r="H1757">
        <f>+SUMIFS(inv!$D$1:$D$1267,inv!$A$1:$A$1267,$B1757,inv!$T$1:$T$1267,$A1757,inv!$U$1:$U$1267,'DIAS DE INVENTARIO TAT'!H$1)</f>
        <v>0</v>
      </c>
      <c r="I1757">
        <f>+SUMIFS(inv!$D$1:$D$1267,inv!$A$1:$A$1267,$B1757,inv!$T$1:$T$1267,$A1757,inv!$U$1:$U$1267,'DIAS DE INVENTARIO TAT'!I$1)</f>
        <v>0</v>
      </c>
      <c r="J1757">
        <f>+SUMIFS(inv!$D$1:$D$1267,inv!$A$1:$A$1267,$B1757,inv!$T$1:$T$1267,$A1757,inv!$U$1:$U$1267,'DIAS DE INVENTARIO TAT'!J$1)</f>
        <v>0</v>
      </c>
      <c r="K1757">
        <f>+SUMIFS(inv!$D$1:$D$1267,inv!$A$1:$A$1267,$B1757,inv!$T$1:$T$1267,$A1757,inv!$U$1:$U$1267,'DIAS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+SUMIFS(inv!$D$1:$D$1267,inv!$A$1:$A$1267,$B1758,inv!$T$1:$T$1267,$A1758,inv!$U$1:$U$1267,'DIAS DE INVENTARIO TAT'!E$1)</f>
        <v>0</v>
      </c>
      <c r="F1758">
        <f>+SUMIFS(inv!$D$1:$D$1267,inv!$A$1:$A$1267,$B1758,inv!$T$1:$T$1267,$A1758,inv!$U$1:$U$1267,'DIAS DE INVENTARIO TAT'!F$1)</f>
        <v>0</v>
      </c>
      <c r="G1758">
        <f>+SUMIFS(inv!$D$1:$D$1267,inv!$A$1:$A$1267,$B1758,inv!$T$1:$T$1267,$A1758,inv!$U$1:$U$1267,'DIAS DE INVENTARIO TAT'!G$1)</f>
        <v>0</v>
      </c>
      <c r="H1758">
        <f>+SUMIFS(inv!$D$1:$D$1267,inv!$A$1:$A$1267,$B1758,inv!$T$1:$T$1267,$A1758,inv!$U$1:$U$1267,'DIAS DE INVENTARIO TAT'!H$1)</f>
        <v>0</v>
      </c>
      <c r="I1758">
        <f>+SUMIFS(inv!$D$1:$D$1267,inv!$A$1:$A$1267,$B1758,inv!$T$1:$T$1267,$A1758,inv!$U$1:$U$1267,'DIAS DE INVENTARIO TAT'!I$1)</f>
        <v>0</v>
      </c>
      <c r="J1758">
        <f>+SUMIFS(inv!$D$1:$D$1267,inv!$A$1:$A$1267,$B1758,inv!$T$1:$T$1267,$A1758,inv!$U$1:$U$1267,'DIAS DE INVENTARIO TAT'!J$1)</f>
        <v>0</v>
      </c>
      <c r="K1758">
        <f>+SUMIFS(inv!$D$1:$D$1267,inv!$A$1:$A$1267,$B1758,inv!$T$1:$T$1267,$A1758,inv!$U$1:$U$1267,'DIAS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+SUMIFS(inv!$D$1:$D$1267,inv!$A$1:$A$1267,$B1759,inv!$T$1:$T$1267,$A1759,inv!$U$1:$U$1267,'DIAS DE INVENTARIO TAT'!E$1)</f>
        <v>0</v>
      </c>
      <c r="F1759">
        <f>+SUMIFS(inv!$D$1:$D$1267,inv!$A$1:$A$1267,$B1759,inv!$T$1:$T$1267,$A1759,inv!$U$1:$U$1267,'DIAS DE INVENTARIO TAT'!F$1)</f>
        <v>0</v>
      </c>
      <c r="G1759">
        <f>+SUMIFS(inv!$D$1:$D$1267,inv!$A$1:$A$1267,$B1759,inv!$T$1:$T$1267,$A1759,inv!$U$1:$U$1267,'DIAS DE INVENTARIO TAT'!G$1)</f>
        <v>0</v>
      </c>
      <c r="H1759">
        <f>+SUMIFS(inv!$D$1:$D$1267,inv!$A$1:$A$1267,$B1759,inv!$T$1:$T$1267,$A1759,inv!$U$1:$U$1267,'DIAS DE INVENTARIO TAT'!H$1)</f>
        <v>0</v>
      </c>
      <c r="I1759">
        <f>+SUMIFS(inv!$D$1:$D$1267,inv!$A$1:$A$1267,$B1759,inv!$T$1:$T$1267,$A1759,inv!$U$1:$U$1267,'DIAS DE INVENTARIO TAT'!I$1)</f>
        <v>0</v>
      </c>
      <c r="J1759">
        <f>+SUMIFS(inv!$D$1:$D$1267,inv!$A$1:$A$1267,$B1759,inv!$T$1:$T$1267,$A1759,inv!$U$1:$U$1267,'DIAS DE INVENTARIO TAT'!J$1)</f>
        <v>0</v>
      </c>
      <c r="K1759">
        <f>+SUMIFS(inv!$D$1:$D$1267,inv!$A$1:$A$1267,$B1759,inv!$T$1:$T$1267,$A1759,inv!$U$1:$U$1267,'DIAS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+SUMIFS(inv!$D$1:$D$1267,inv!$A$1:$A$1267,$B1760,inv!$T$1:$T$1267,$A1760,inv!$U$1:$U$1267,'DIAS DE INVENTARIO TAT'!E$1)</f>
        <v>0</v>
      </c>
      <c r="F1760">
        <f>+SUMIFS(inv!$D$1:$D$1267,inv!$A$1:$A$1267,$B1760,inv!$T$1:$T$1267,$A1760,inv!$U$1:$U$1267,'DIAS DE INVENTARIO TAT'!F$1)</f>
        <v>0</v>
      </c>
      <c r="G1760">
        <f>+SUMIFS(inv!$D$1:$D$1267,inv!$A$1:$A$1267,$B1760,inv!$T$1:$T$1267,$A1760,inv!$U$1:$U$1267,'DIAS DE INVENTARIO TAT'!G$1)</f>
        <v>0</v>
      </c>
      <c r="H1760">
        <f>+SUMIFS(inv!$D$1:$D$1267,inv!$A$1:$A$1267,$B1760,inv!$T$1:$T$1267,$A1760,inv!$U$1:$U$1267,'DIAS DE INVENTARIO TAT'!H$1)</f>
        <v>0</v>
      </c>
      <c r="I1760">
        <f>+SUMIFS(inv!$D$1:$D$1267,inv!$A$1:$A$1267,$B1760,inv!$T$1:$T$1267,$A1760,inv!$U$1:$U$1267,'DIAS DE INVENTARIO TAT'!I$1)</f>
        <v>0</v>
      </c>
      <c r="J1760">
        <f>+SUMIFS(inv!$D$1:$D$1267,inv!$A$1:$A$1267,$B1760,inv!$T$1:$T$1267,$A1760,inv!$U$1:$U$1267,'DIAS DE INVENTARIO TAT'!J$1)</f>
        <v>0</v>
      </c>
      <c r="K1760">
        <f>+SUMIFS(inv!$D$1:$D$1267,inv!$A$1:$A$1267,$B1760,inv!$T$1:$T$1267,$A1760,inv!$U$1:$U$1267,'DIAS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+SUMIFS(inv!$D$1:$D$1267,inv!$A$1:$A$1267,$B1761,inv!$T$1:$T$1267,$A1761,inv!$U$1:$U$1267,'DIAS DE INVENTARIO TAT'!E$1)</f>
        <v>0</v>
      </c>
      <c r="F1761">
        <f>+SUMIFS(inv!$D$1:$D$1267,inv!$A$1:$A$1267,$B1761,inv!$T$1:$T$1267,$A1761,inv!$U$1:$U$1267,'DIAS DE INVENTARIO TAT'!F$1)</f>
        <v>0</v>
      </c>
      <c r="G1761">
        <f>+SUMIFS(inv!$D$1:$D$1267,inv!$A$1:$A$1267,$B1761,inv!$T$1:$T$1267,$A1761,inv!$U$1:$U$1267,'DIAS DE INVENTARIO TAT'!G$1)</f>
        <v>0</v>
      </c>
      <c r="H1761">
        <f>+SUMIFS(inv!$D$1:$D$1267,inv!$A$1:$A$1267,$B1761,inv!$T$1:$T$1267,$A1761,inv!$U$1:$U$1267,'DIAS DE INVENTARIO TAT'!H$1)</f>
        <v>0</v>
      </c>
      <c r="I1761">
        <f>+SUMIFS(inv!$D$1:$D$1267,inv!$A$1:$A$1267,$B1761,inv!$T$1:$T$1267,$A1761,inv!$U$1:$U$1267,'DIAS DE INVENTARIO TAT'!I$1)</f>
        <v>0</v>
      </c>
      <c r="J1761">
        <f>+SUMIFS(inv!$D$1:$D$1267,inv!$A$1:$A$1267,$B1761,inv!$T$1:$T$1267,$A1761,inv!$U$1:$U$1267,'DIAS DE INVENTARIO TAT'!J$1)</f>
        <v>0</v>
      </c>
      <c r="K1761">
        <f>+SUMIFS(inv!$D$1:$D$1267,inv!$A$1:$A$1267,$B1761,inv!$T$1:$T$1267,$A1761,inv!$U$1:$U$1267,'DIAS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+SUMIFS(inv!$D$1:$D$1267,inv!$A$1:$A$1267,$B1762,inv!$T$1:$T$1267,$A1762,inv!$U$1:$U$1267,'DIAS DE INVENTARIO TAT'!E$1)</f>
        <v>0</v>
      </c>
      <c r="F1762">
        <f>+SUMIFS(inv!$D$1:$D$1267,inv!$A$1:$A$1267,$B1762,inv!$T$1:$T$1267,$A1762,inv!$U$1:$U$1267,'DIAS DE INVENTARIO TAT'!F$1)</f>
        <v>0</v>
      </c>
      <c r="G1762">
        <f>+SUMIFS(inv!$D$1:$D$1267,inv!$A$1:$A$1267,$B1762,inv!$T$1:$T$1267,$A1762,inv!$U$1:$U$1267,'DIAS DE INVENTARIO TAT'!G$1)</f>
        <v>0</v>
      </c>
      <c r="H1762">
        <f>+SUMIFS(inv!$D$1:$D$1267,inv!$A$1:$A$1267,$B1762,inv!$T$1:$T$1267,$A1762,inv!$U$1:$U$1267,'DIAS DE INVENTARIO TAT'!H$1)</f>
        <v>0</v>
      </c>
      <c r="I1762">
        <f>+SUMIFS(inv!$D$1:$D$1267,inv!$A$1:$A$1267,$B1762,inv!$T$1:$T$1267,$A1762,inv!$U$1:$U$1267,'DIAS DE INVENTARIO TAT'!I$1)</f>
        <v>0</v>
      </c>
      <c r="J1762">
        <f>+SUMIFS(inv!$D$1:$D$1267,inv!$A$1:$A$1267,$B1762,inv!$T$1:$T$1267,$A1762,inv!$U$1:$U$1267,'DIAS DE INVENTARIO TAT'!J$1)</f>
        <v>0</v>
      </c>
      <c r="K1762">
        <f>+SUMIFS(inv!$D$1:$D$1267,inv!$A$1:$A$1267,$B1762,inv!$T$1:$T$1267,$A1762,inv!$U$1:$U$1267,'DIAS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+SUMIFS(inv!$D$1:$D$1267,inv!$A$1:$A$1267,$B1763,inv!$T$1:$T$1267,$A1763,inv!$U$1:$U$1267,'DIAS DE INVENTARIO TAT'!E$1)</f>
        <v>0</v>
      </c>
      <c r="F1763">
        <f>+SUMIFS(inv!$D$1:$D$1267,inv!$A$1:$A$1267,$B1763,inv!$T$1:$T$1267,$A1763,inv!$U$1:$U$1267,'DIAS DE INVENTARIO TAT'!F$1)</f>
        <v>0</v>
      </c>
      <c r="G1763">
        <f>+SUMIFS(inv!$D$1:$D$1267,inv!$A$1:$A$1267,$B1763,inv!$T$1:$T$1267,$A1763,inv!$U$1:$U$1267,'DIAS DE INVENTARIO TAT'!G$1)</f>
        <v>0</v>
      </c>
      <c r="H1763">
        <f>+SUMIFS(inv!$D$1:$D$1267,inv!$A$1:$A$1267,$B1763,inv!$T$1:$T$1267,$A1763,inv!$U$1:$U$1267,'DIAS DE INVENTARIO TAT'!H$1)</f>
        <v>0</v>
      </c>
      <c r="I1763">
        <f>+SUMIFS(inv!$D$1:$D$1267,inv!$A$1:$A$1267,$B1763,inv!$T$1:$T$1267,$A1763,inv!$U$1:$U$1267,'DIAS DE INVENTARIO TAT'!I$1)</f>
        <v>0</v>
      </c>
      <c r="J1763">
        <f>+SUMIFS(inv!$D$1:$D$1267,inv!$A$1:$A$1267,$B1763,inv!$T$1:$T$1267,$A1763,inv!$U$1:$U$1267,'DIAS DE INVENTARIO TAT'!J$1)</f>
        <v>0</v>
      </c>
      <c r="K1763">
        <f>+SUMIFS(inv!$D$1:$D$1267,inv!$A$1:$A$1267,$B1763,inv!$T$1:$T$1267,$A1763,inv!$U$1:$U$1267,'DIAS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+SUMIFS(inv!$D$1:$D$1267,inv!$A$1:$A$1267,$B1764,inv!$T$1:$T$1267,$A1764,inv!$U$1:$U$1267,'DIAS DE INVENTARIO TAT'!E$1)</f>
        <v>0</v>
      </c>
      <c r="F1764">
        <f>+SUMIFS(inv!$D$1:$D$1267,inv!$A$1:$A$1267,$B1764,inv!$T$1:$T$1267,$A1764,inv!$U$1:$U$1267,'DIAS DE INVENTARIO TAT'!F$1)</f>
        <v>0</v>
      </c>
      <c r="G1764">
        <f>+SUMIFS(inv!$D$1:$D$1267,inv!$A$1:$A$1267,$B1764,inv!$T$1:$T$1267,$A1764,inv!$U$1:$U$1267,'DIAS DE INVENTARIO TAT'!G$1)</f>
        <v>0</v>
      </c>
      <c r="H1764">
        <f>+SUMIFS(inv!$D$1:$D$1267,inv!$A$1:$A$1267,$B1764,inv!$T$1:$T$1267,$A1764,inv!$U$1:$U$1267,'DIAS DE INVENTARIO TAT'!H$1)</f>
        <v>0</v>
      </c>
      <c r="I1764">
        <f>+SUMIFS(inv!$D$1:$D$1267,inv!$A$1:$A$1267,$B1764,inv!$T$1:$T$1267,$A1764,inv!$U$1:$U$1267,'DIAS DE INVENTARIO TAT'!I$1)</f>
        <v>0</v>
      </c>
      <c r="J1764">
        <f>+SUMIFS(inv!$D$1:$D$1267,inv!$A$1:$A$1267,$B1764,inv!$T$1:$T$1267,$A1764,inv!$U$1:$U$1267,'DIAS DE INVENTARIO TAT'!J$1)</f>
        <v>0</v>
      </c>
      <c r="K1764">
        <f>+SUMIFS(inv!$D$1:$D$1267,inv!$A$1:$A$1267,$B1764,inv!$T$1:$T$1267,$A1764,inv!$U$1:$U$1267,'DIAS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+SUMIFS(inv!$D$1:$D$1267,inv!$A$1:$A$1267,$B1765,inv!$T$1:$T$1267,$A1765,inv!$U$1:$U$1267,'DIAS DE INVENTARIO TAT'!E$1)</f>
        <v>0</v>
      </c>
      <c r="F1765">
        <f>+SUMIFS(inv!$D$1:$D$1267,inv!$A$1:$A$1267,$B1765,inv!$T$1:$T$1267,$A1765,inv!$U$1:$U$1267,'DIAS DE INVENTARIO TAT'!F$1)</f>
        <v>0</v>
      </c>
      <c r="G1765">
        <f>+SUMIFS(inv!$D$1:$D$1267,inv!$A$1:$A$1267,$B1765,inv!$T$1:$T$1267,$A1765,inv!$U$1:$U$1267,'DIAS DE INVENTARIO TAT'!G$1)</f>
        <v>0</v>
      </c>
      <c r="H1765">
        <f>+SUMIFS(inv!$D$1:$D$1267,inv!$A$1:$A$1267,$B1765,inv!$T$1:$T$1267,$A1765,inv!$U$1:$U$1267,'DIAS DE INVENTARIO TAT'!H$1)</f>
        <v>0</v>
      </c>
      <c r="I1765">
        <f>+SUMIFS(inv!$D$1:$D$1267,inv!$A$1:$A$1267,$B1765,inv!$T$1:$T$1267,$A1765,inv!$U$1:$U$1267,'DIAS DE INVENTARIO TAT'!I$1)</f>
        <v>0</v>
      </c>
      <c r="J1765">
        <f>+SUMIFS(inv!$D$1:$D$1267,inv!$A$1:$A$1267,$B1765,inv!$T$1:$T$1267,$A1765,inv!$U$1:$U$1267,'DIAS DE INVENTARIO TAT'!J$1)</f>
        <v>0</v>
      </c>
      <c r="K1765">
        <f>+SUMIFS(inv!$D$1:$D$1267,inv!$A$1:$A$1267,$B1765,inv!$T$1:$T$1267,$A1765,inv!$U$1:$U$1267,'DIAS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+SUMIFS(inv!$D$1:$D$1267,inv!$A$1:$A$1267,$B1766,inv!$T$1:$T$1267,$A1766,inv!$U$1:$U$1267,'DIAS DE INVENTARIO TAT'!E$1)</f>
        <v>0</v>
      </c>
      <c r="F1766">
        <f>+SUMIFS(inv!$D$1:$D$1267,inv!$A$1:$A$1267,$B1766,inv!$T$1:$T$1267,$A1766,inv!$U$1:$U$1267,'DIAS DE INVENTARIO TAT'!F$1)</f>
        <v>0</v>
      </c>
      <c r="G1766">
        <f>+SUMIFS(inv!$D$1:$D$1267,inv!$A$1:$A$1267,$B1766,inv!$T$1:$T$1267,$A1766,inv!$U$1:$U$1267,'DIAS DE INVENTARIO TAT'!G$1)</f>
        <v>0</v>
      </c>
      <c r="H1766">
        <f>+SUMIFS(inv!$D$1:$D$1267,inv!$A$1:$A$1267,$B1766,inv!$T$1:$T$1267,$A1766,inv!$U$1:$U$1267,'DIAS DE INVENTARIO TAT'!H$1)</f>
        <v>0</v>
      </c>
      <c r="I1766">
        <f>+SUMIFS(inv!$D$1:$D$1267,inv!$A$1:$A$1267,$B1766,inv!$T$1:$T$1267,$A1766,inv!$U$1:$U$1267,'DIAS DE INVENTARIO TAT'!I$1)</f>
        <v>0</v>
      </c>
      <c r="J1766">
        <f>+SUMIFS(inv!$D$1:$D$1267,inv!$A$1:$A$1267,$B1766,inv!$T$1:$T$1267,$A1766,inv!$U$1:$U$1267,'DIAS DE INVENTARIO TAT'!J$1)</f>
        <v>0</v>
      </c>
      <c r="K1766">
        <f>+SUMIFS(inv!$D$1:$D$1267,inv!$A$1:$A$1267,$B1766,inv!$T$1:$T$1267,$A1766,inv!$U$1:$U$1267,'DIAS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+SUMIFS(inv!$D$1:$D$1267,inv!$A$1:$A$1267,$B1767,inv!$T$1:$T$1267,$A1767,inv!$U$1:$U$1267,'DIAS DE INVENTARIO TAT'!E$1)</f>
        <v>0</v>
      </c>
      <c r="F1767">
        <f>+SUMIFS(inv!$D$1:$D$1267,inv!$A$1:$A$1267,$B1767,inv!$T$1:$T$1267,$A1767,inv!$U$1:$U$1267,'DIAS DE INVENTARIO TAT'!F$1)</f>
        <v>0</v>
      </c>
      <c r="G1767">
        <f>+SUMIFS(inv!$D$1:$D$1267,inv!$A$1:$A$1267,$B1767,inv!$T$1:$T$1267,$A1767,inv!$U$1:$U$1267,'DIAS DE INVENTARIO TAT'!G$1)</f>
        <v>0</v>
      </c>
      <c r="H1767">
        <f>+SUMIFS(inv!$D$1:$D$1267,inv!$A$1:$A$1267,$B1767,inv!$T$1:$T$1267,$A1767,inv!$U$1:$U$1267,'DIAS DE INVENTARIO TAT'!H$1)</f>
        <v>0</v>
      </c>
      <c r="I1767">
        <f>+SUMIFS(inv!$D$1:$D$1267,inv!$A$1:$A$1267,$B1767,inv!$T$1:$T$1267,$A1767,inv!$U$1:$U$1267,'DIAS DE INVENTARIO TAT'!I$1)</f>
        <v>0</v>
      </c>
      <c r="J1767">
        <f>+SUMIFS(inv!$D$1:$D$1267,inv!$A$1:$A$1267,$B1767,inv!$T$1:$T$1267,$A1767,inv!$U$1:$U$1267,'DIAS DE INVENTARIO TAT'!J$1)</f>
        <v>0</v>
      </c>
      <c r="K1767">
        <f>+SUMIFS(inv!$D$1:$D$1267,inv!$A$1:$A$1267,$B1767,inv!$T$1:$T$1267,$A1767,inv!$U$1:$U$1267,'DIAS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+SUMIFS(inv!$D$1:$D$1267,inv!$A$1:$A$1267,$B1768,inv!$T$1:$T$1267,$A1768,inv!$U$1:$U$1267,'DIAS DE INVENTARIO TAT'!E$1)</f>
        <v>0</v>
      </c>
      <c r="F1768">
        <f>+SUMIFS(inv!$D$1:$D$1267,inv!$A$1:$A$1267,$B1768,inv!$T$1:$T$1267,$A1768,inv!$U$1:$U$1267,'DIAS DE INVENTARIO TAT'!F$1)</f>
        <v>0</v>
      </c>
      <c r="G1768">
        <f>+SUMIFS(inv!$D$1:$D$1267,inv!$A$1:$A$1267,$B1768,inv!$T$1:$T$1267,$A1768,inv!$U$1:$U$1267,'DIAS DE INVENTARIO TAT'!G$1)</f>
        <v>0</v>
      </c>
      <c r="H1768">
        <f>+SUMIFS(inv!$D$1:$D$1267,inv!$A$1:$A$1267,$B1768,inv!$T$1:$T$1267,$A1768,inv!$U$1:$U$1267,'DIAS DE INVENTARIO TAT'!H$1)</f>
        <v>0</v>
      </c>
      <c r="I1768">
        <f>+SUMIFS(inv!$D$1:$D$1267,inv!$A$1:$A$1267,$B1768,inv!$T$1:$T$1267,$A1768,inv!$U$1:$U$1267,'DIAS DE INVENTARIO TAT'!I$1)</f>
        <v>0</v>
      </c>
      <c r="J1768">
        <f>+SUMIFS(inv!$D$1:$D$1267,inv!$A$1:$A$1267,$B1768,inv!$T$1:$T$1267,$A1768,inv!$U$1:$U$1267,'DIAS DE INVENTARIO TAT'!J$1)</f>
        <v>0</v>
      </c>
      <c r="K1768">
        <f>+SUMIFS(inv!$D$1:$D$1267,inv!$A$1:$A$1267,$B1768,inv!$T$1:$T$1267,$A1768,inv!$U$1:$U$1267,'DIAS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+SUMIFS(inv!$D$1:$D$1267,inv!$A$1:$A$1267,$B1769,inv!$T$1:$T$1267,$A1769,inv!$U$1:$U$1267,'DIAS DE INVENTARIO TAT'!E$1)</f>
        <v>0</v>
      </c>
      <c r="F1769">
        <f>+SUMIFS(inv!$D$1:$D$1267,inv!$A$1:$A$1267,$B1769,inv!$T$1:$T$1267,$A1769,inv!$U$1:$U$1267,'DIAS DE INVENTARIO TAT'!F$1)</f>
        <v>0</v>
      </c>
      <c r="G1769">
        <f>+SUMIFS(inv!$D$1:$D$1267,inv!$A$1:$A$1267,$B1769,inv!$T$1:$T$1267,$A1769,inv!$U$1:$U$1267,'DIAS DE INVENTARIO TAT'!G$1)</f>
        <v>0</v>
      </c>
      <c r="H1769">
        <f>+SUMIFS(inv!$D$1:$D$1267,inv!$A$1:$A$1267,$B1769,inv!$T$1:$T$1267,$A1769,inv!$U$1:$U$1267,'DIAS DE INVENTARIO TAT'!H$1)</f>
        <v>0</v>
      </c>
      <c r="I1769">
        <f>+SUMIFS(inv!$D$1:$D$1267,inv!$A$1:$A$1267,$B1769,inv!$T$1:$T$1267,$A1769,inv!$U$1:$U$1267,'DIAS DE INVENTARIO TAT'!I$1)</f>
        <v>0</v>
      </c>
      <c r="J1769">
        <f>+SUMIFS(inv!$D$1:$D$1267,inv!$A$1:$A$1267,$B1769,inv!$T$1:$T$1267,$A1769,inv!$U$1:$U$1267,'DIAS DE INVENTARIO TAT'!J$1)</f>
        <v>0</v>
      </c>
      <c r="K1769">
        <f>+SUMIFS(inv!$D$1:$D$1267,inv!$A$1:$A$1267,$B1769,inv!$T$1:$T$1267,$A1769,inv!$U$1:$U$1267,'DIAS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+SUMIFS(inv!$D$1:$D$1267,inv!$A$1:$A$1267,$B1770,inv!$T$1:$T$1267,$A1770,inv!$U$1:$U$1267,'DIAS DE INVENTARIO TAT'!E$1)</f>
        <v>0</v>
      </c>
      <c r="F1770">
        <f>+SUMIFS(inv!$D$1:$D$1267,inv!$A$1:$A$1267,$B1770,inv!$T$1:$T$1267,$A1770,inv!$U$1:$U$1267,'DIAS DE INVENTARIO TAT'!F$1)</f>
        <v>0</v>
      </c>
      <c r="G1770">
        <f>+SUMIFS(inv!$D$1:$D$1267,inv!$A$1:$A$1267,$B1770,inv!$T$1:$T$1267,$A1770,inv!$U$1:$U$1267,'DIAS DE INVENTARIO TAT'!G$1)</f>
        <v>0</v>
      </c>
      <c r="H1770">
        <f>+SUMIFS(inv!$D$1:$D$1267,inv!$A$1:$A$1267,$B1770,inv!$T$1:$T$1267,$A1770,inv!$U$1:$U$1267,'DIAS DE INVENTARIO TAT'!H$1)</f>
        <v>0</v>
      </c>
      <c r="I1770">
        <f>+SUMIFS(inv!$D$1:$D$1267,inv!$A$1:$A$1267,$B1770,inv!$T$1:$T$1267,$A1770,inv!$U$1:$U$1267,'DIAS DE INVENTARIO TAT'!I$1)</f>
        <v>0</v>
      </c>
      <c r="J1770">
        <f>+SUMIFS(inv!$D$1:$D$1267,inv!$A$1:$A$1267,$B1770,inv!$T$1:$T$1267,$A1770,inv!$U$1:$U$1267,'DIAS DE INVENTARIO TAT'!J$1)</f>
        <v>0</v>
      </c>
      <c r="K1770">
        <f>+SUMIFS(inv!$D$1:$D$1267,inv!$A$1:$A$1267,$B1770,inv!$T$1:$T$1267,$A1770,inv!$U$1:$U$1267,'DIAS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+SUMIFS(inv!$D$1:$D$1267,inv!$A$1:$A$1267,$B1771,inv!$T$1:$T$1267,$A1771,inv!$U$1:$U$1267,'DIAS DE INVENTARIO TAT'!E$1)</f>
        <v>0</v>
      </c>
      <c r="F1771">
        <f>+SUMIFS(inv!$D$1:$D$1267,inv!$A$1:$A$1267,$B1771,inv!$T$1:$T$1267,$A1771,inv!$U$1:$U$1267,'DIAS DE INVENTARIO TAT'!F$1)</f>
        <v>0</v>
      </c>
      <c r="G1771">
        <f>+SUMIFS(inv!$D$1:$D$1267,inv!$A$1:$A$1267,$B1771,inv!$T$1:$T$1267,$A1771,inv!$U$1:$U$1267,'DIAS DE INVENTARIO TAT'!G$1)</f>
        <v>0</v>
      </c>
      <c r="H1771">
        <f>+SUMIFS(inv!$D$1:$D$1267,inv!$A$1:$A$1267,$B1771,inv!$T$1:$T$1267,$A1771,inv!$U$1:$U$1267,'DIAS DE INVENTARIO TAT'!H$1)</f>
        <v>0</v>
      </c>
      <c r="I1771">
        <f>+SUMIFS(inv!$D$1:$D$1267,inv!$A$1:$A$1267,$B1771,inv!$T$1:$T$1267,$A1771,inv!$U$1:$U$1267,'DIAS DE INVENTARIO TAT'!I$1)</f>
        <v>0</v>
      </c>
      <c r="J1771">
        <f>+SUMIFS(inv!$D$1:$D$1267,inv!$A$1:$A$1267,$B1771,inv!$T$1:$T$1267,$A1771,inv!$U$1:$U$1267,'DIAS DE INVENTARIO TAT'!J$1)</f>
        <v>0</v>
      </c>
      <c r="K1771">
        <f>+SUMIFS(inv!$D$1:$D$1267,inv!$A$1:$A$1267,$B1771,inv!$T$1:$T$1267,$A1771,inv!$U$1:$U$1267,'DIAS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+SUMIFS(inv!$D$1:$D$1267,inv!$A$1:$A$1267,$B1772,inv!$T$1:$T$1267,$A1772,inv!$U$1:$U$1267,'DIAS DE INVENTARIO TAT'!E$1)</f>
        <v>0</v>
      </c>
      <c r="F1772">
        <f>+SUMIFS(inv!$D$1:$D$1267,inv!$A$1:$A$1267,$B1772,inv!$T$1:$T$1267,$A1772,inv!$U$1:$U$1267,'DIAS DE INVENTARIO TAT'!F$1)</f>
        <v>0</v>
      </c>
      <c r="G1772">
        <f>+SUMIFS(inv!$D$1:$D$1267,inv!$A$1:$A$1267,$B1772,inv!$T$1:$T$1267,$A1772,inv!$U$1:$U$1267,'DIAS DE INVENTARIO TAT'!G$1)</f>
        <v>0</v>
      </c>
      <c r="H1772">
        <f>+SUMIFS(inv!$D$1:$D$1267,inv!$A$1:$A$1267,$B1772,inv!$T$1:$T$1267,$A1772,inv!$U$1:$U$1267,'DIAS DE INVENTARIO TAT'!H$1)</f>
        <v>0</v>
      </c>
      <c r="I1772">
        <f>+SUMIFS(inv!$D$1:$D$1267,inv!$A$1:$A$1267,$B1772,inv!$T$1:$T$1267,$A1772,inv!$U$1:$U$1267,'DIAS DE INVENTARIO TAT'!I$1)</f>
        <v>0</v>
      </c>
      <c r="J1772">
        <f>+SUMIFS(inv!$D$1:$D$1267,inv!$A$1:$A$1267,$B1772,inv!$T$1:$T$1267,$A1772,inv!$U$1:$U$1267,'DIAS DE INVENTARIO TAT'!J$1)</f>
        <v>0</v>
      </c>
      <c r="K1772">
        <f>+SUMIFS(inv!$D$1:$D$1267,inv!$A$1:$A$1267,$B1772,inv!$T$1:$T$1267,$A1772,inv!$U$1:$U$1267,'DIAS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+SUMIFS(inv!$D$1:$D$1267,inv!$A$1:$A$1267,$B1773,inv!$T$1:$T$1267,$A1773,inv!$U$1:$U$1267,'DIAS DE INVENTARIO TAT'!E$1)</f>
        <v>0</v>
      </c>
      <c r="F1773">
        <f>+SUMIFS(inv!$D$1:$D$1267,inv!$A$1:$A$1267,$B1773,inv!$T$1:$T$1267,$A1773,inv!$U$1:$U$1267,'DIAS DE INVENTARIO TAT'!F$1)</f>
        <v>0</v>
      </c>
      <c r="G1773">
        <f>+SUMIFS(inv!$D$1:$D$1267,inv!$A$1:$A$1267,$B1773,inv!$T$1:$T$1267,$A1773,inv!$U$1:$U$1267,'DIAS DE INVENTARIO TAT'!G$1)</f>
        <v>0</v>
      </c>
      <c r="H1773">
        <f>+SUMIFS(inv!$D$1:$D$1267,inv!$A$1:$A$1267,$B1773,inv!$T$1:$T$1267,$A1773,inv!$U$1:$U$1267,'DIAS DE INVENTARIO TAT'!H$1)</f>
        <v>0</v>
      </c>
      <c r="I1773">
        <f>+SUMIFS(inv!$D$1:$D$1267,inv!$A$1:$A$1267,$B1773,inv!$T$1:$T$1267,$A1773,inv!$U$1:$U$1267,'DIAS DE INVENTARIO TAT'!I$1)</f>
        <v>0</v>
      </c>
      <c r="J1773">
        <f>+SUMIFS(inv!$D$1:$D$1267,inv!$A$1:$A$1267,$B1773,inv!$T$1:$T$1267,$A1773,inv!$U$1:$U$1267,'DIAS DE INVENTARIO TAT'!J$1)</f>
        <v>0</v>
      </c>
      <c r="K1773">
        <f>+SUMIFS(inv!$D$1:$D$1267,inv!$A$1:$A$1267,$B1773,inv!$T$1:$T$1267,$A1773,inv!$U$1:$U$1267,'DIAS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+SUMIFS(inv!$D$1:$D$1267,inv!$A$1:$A$1267,$B1774,inv!$T$1:$T$1267,$A1774,inv!$U$1:$U$1267,'DIAS DE INVENTARIO TAT'!E$1)</f>
        <v>0</v>
      </c>
      <c r="F1774">
        <f>+SUMIFS(inv!$D$1:$D$1267,inv!$A$1:$A$1267,$B1774,inv!$T$1:$T$1267,$A1774,inv!$U$1:$U$1267,'DIAS DE INVENTARIO TAT'!F$1)</f>
        <v>0</v>
      </c>
      <c r="G1774">
        <f>+SUMIFS(inv!$D$1:$D$1267,inv!$A$1:$A$1267,$B1774,inv!$T$1:$T$1267,$A1774,inv!$U$1:$U$1267,'DIAS DE INVENTARIO TAT'!G$1)</f>
        <v>0</v>
      </c>
      <c r="H1774">
        <f>+SUMIFS(inv!$D$1:$D$1267,inv!$A$1:$A$1267,$B1774,inv!$T$1:$T$1267,$A1774,inv!$U$1:$U$1267,'DIAS DE INVENTARIO TAT'!H$1)</f>
        <v>0</v>
      </c>
      <c r="I1774">
        <f>+SUMIFS(inv!$D$1:$D$1267,inv!$A$1:$A$1267,$B1774,inv!$T$1:$T$1267,$A1774,inv!$U$1:$U$1267,'DIAS DE INVENTARIO TAT'!I$1)</f>
        <v>0</v>
      </c>
      <c r="J1774">
        <f>+SUMIFS(inv!$D$1:$D$1267,inv!$A$1:$A$1267,$B1774,inv!$T$1:$T$1267,$A1774,inv!$U$1:$U$1267,'DIAS DE INVENTARIO TAT'!J$1)</f>
        <v>0</v>
      </c>
      <c r="K1774">
        <f>+SUMIFS(inv!$D$1:$D$1267,inv!$A$1:$A$1267,$B1774,inv!$T$1:$T$1267,$A1774,inv!$U$1:$U$1267,'DIAS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+SUMIFS(inv!$D$1:$D$1267,inv!$A$1:$A$1267,$B1775,inv!$T$1:$T$1267,$A1775,inv!$U$1:$U$1267,'DIAS DE INVENTARIO TAT'!E$1)</f>
        <v>0</v>
      </c>
      <c r="F1775">
        <f>+SUMIFS(inv!$D$1:$D$1267,inv!$A$1:$A$1267,$B1775,inv!$T$1:$T$1267,$A1775,inv!$U$1:$U$1267,'DIAS DE INVENTARIO TAT'!F$1)</f>
        <v>0</v>
      </c>
      <c r="G1775">
        <f>+SUMIFS(inv!$D$1:$D$1267,inv!$A$1:$A$1267,$B1775,inv!$T$1:$T$1267,$A1775,inv!$U$1:$U$1267,'DIAS DE INVENTARIO TAT'!G$1)</f>
        <v>0</v>
      </c>
      <c r="H1775">
        <f>+SUMIFS(inv!$D$1:$D$1267,inv!$A$1:$A$1267,$B1775,inv!$T$1:$T$1267,$A1775,inv!$U$1:$U$1267,'DIAS DE INVENTARIO TAT'!H$1)</f>
        <v>0</v>
      </c>
      <c r="I1775">
        <f>+SUMIFS(inv!$D$1:$D$1267,inv!$A$1:$A$1267,$B1775,inv!$T$1:$T$1267,$A1775,inv!$U$1:$U$1267,'DIAS DE INVENTARIO TAT'!I$1)</f>
        <v>0</v>
      </c>
      <c r="J1775">
        <f>+SUMIFS(inv!$D$1:$D$1267,inv!$A$1:$A$1267,$B1775,inv!$T$1:$T$1267,$A1775,inv!$U$1:$U$1267,'DIAS DE INVENTARIO TAT'!J$1)</f>
        <v>0</v>
      </c>
      <c r="K1775">
        <f>+SUMIFS(inv!$D$1:$D$1267,inv!$A$1:$A$1267,$B1775,inv!$T$1:$T$1267,$A1775,inv!$U$1:$U$1267,'DIAS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+SUMIFS(inv!$D$1:$D$1267,inv!$A$1:$A$1267,$B1776,inv!$T$1:$T$1267,$A1776,inv!$U$1:$U$1267,'DIAS DE INVENTARIO TAT'!E$1)</f>
        <v>0</v>
      </c>
      <c r="F1776">
        <f>+SUMIFS(inv!$D$1:$D$1267,inv!$A$1:$A$1267,$B1776,inv!$T$1:$T$1267,$A1776,inv!$U$1:$U$1267,'DIAS DE INVENTARIO TAT'!F$1)</f>
        <v>0</v>
      </c>
      <c r="G1776">
        <f>+SUMIFS(inv!$D$1:$D$1267,inv!$A$1:$A$1267,$B1776,inv!$T$1:$T$1267,$A1776,inv!$U$1:$U$1267,'DIAS DE INVENTARIO TAT'!G$1)</f>
        <v>0</v>
      </c>
      <c r="H1776">
        <f>+SUMIFS(inv!$D$1:$D$1267,inv!$A$1:$A$1267,$B1776,inv!$T$1:$T$1267,$A1776,inv!$U$1:$U$1267,'DIAS DE INVENTARIO TAT'!H$1)</f>
        <v>0</v>
      </c>
      <c r="I1776">
        <f>+SUMIFS(inv!$D$1:$D$1267,inv!$A$1:$A$1267,$B1776,inv!$T$1:$T$1267,$A1776,inv!$U$1:$U$1267,'DIAS DE INVENTARIO TAT'!I$1)</f>
        <v>0</v>
      </c>
      <c r="J1776">
        <f>+SUMIFS(inv!$D$1:$D$1267,inv!$A$1:$A$1267,$B1776,inv!$T$1:$T$1267,$A1776,inv!$U$1:$U$1267,'DIAS DE INVENTARIO TAT'!J$1)</f>
        <v>0</v>
      </c>
      <c r="K1776">
        <f>+SUMIFS(inv!$D$1:$D$1267,inv!$A$1:$A$1267,$B1776,inv!$T$1:$T$1267,$A1776,inv!$U$1:$U$1267,'DIAS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128</v>
      </c>
      <c r="E1777">
        <f>+SUMIFS(inv!$D$1:$D$1267,inv!$A$1:$A$1267,$B1777,inv!$T$1:$T$1267,$A1777,inv!$U$1:$U$1267,'DIAS DE INVENTARIO TAT'!E$1)</f>
        <v>0</v>
      </c>
      <c r="F1777">
        <f>+SUMIFS(inv!$D$1:$D$1267,inv!$A$1:$A$1267,$B1777,inv!$T$1:$T$1267,$A1777,inv!$U$1:$U$1267,'DIAS DE INVENTARIO TAT'!F$1)</f>
        <v>0</v>
      </c>
      <c r="G1777">
        <f>+SUMIFS(inv!$D$1:$D$1267,inv!$A$1:$A$1267,$B1777,inv!$T$1:$T$1267,$A1777,inv!$U$1:$U$1267,'DIAS DE INVENTARIO TAT'!G$1)</f>
        <v>128</v>
      </c>
      <c r="H1777">
        <f>+SUMIFS(inv!$D$1:$D$1267,inv!$A$1:$A$1267,$B1777,inv!$T$1:$T$1267,$A1777,inv!$U$1:$U$1267,'DIAS DE INVENTARIO TAT'!H$1)</f>
        <v>0</v>
      </c>
      <c r="I1777">
        <f>+SUMIFS(inv!$D$1:$D$1267,inv!$A$1:$A$1267,$B1777,inv!$T$1:$T$1267,$A1777,inv!$U$1:$U$1267,'DIAS DE INVENTARIO TAT'!I$1)</f>
        <v>0</v>
      </c>
      <c r="J1777">
        <f>+SUMIFS(inv!$D$1:$D$1267,inv!$A$1:$A$1267,$B1777,inv!$T$1:$T$1267,$A1777,inv!$U$1:$U$1267,'DIAS DE INVENTARIO TAT'!J$1)</f>
        <v>0</v>
      </c>
      <c r="K1777">
        <f>+SUMIFS(inv!$D$1:$D$1267,inv!$A$1:$A$1267,$B1777,inv!$T$1:$T$1267,$A1777,inv!$U$1:$U$1267,'DIAS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+SUMIFS(inv!$D$1:$D$1267,inv!$A$1:$A$1267,$B1778,inv!$T$1:$T$1267,$A1778,inv!$U$1:$U$1267,'DIAS DE INVENTARIO TAT'!E$1)</f>
        <v>0</v>
      </c>
      <c r="F1778">
        <f>+SUMIFS(inv!$D$1:$D$1267,inv!$A$1:$A$1267,$B1778,inv!$T$1:$T$1267,$A1778,inv!$U$1:$U$1267,'DIAS DE INVENTARIO TAT'!F$1)</f>
        <v>0</v>
      </c>
      <c r="G1778">
        <f>+SUMIFS(inv!$D$1:$D$1267,inv!$A$1:$A$1267,$B1778,inv!$T$1:$T$1267,$A1778,inv!$U$1:$U$1267,'DIAS DE INVENTARIO TAT'!G$1)</f>
        <v>0</v>
      </c>
      <c r="H1778">
        <f>+SUMIFS(inv!$D$1:$D$1267,inv!$A$1:$A$1267,$B1778,inv!$T$1:$T$1267,$A1778,inv!$U$1:$U$1267,'DIAS DE INVENTARIO TAT'!H$1)</f>
        <v>0</v>
      </c>
      <c r="I1778">
        <f>+SUMIFS(inv!$D$1:$D$1267,inv!$A$1:$A$1267,$B1778,inv!$T$1:$T$1267,$A1778,inv!$U$1:$U$1267,'DIAS DE INVENTARIO TAT'!I$1)</f>
        <v>0</v>
      </c>
      <c r="J1778">
        <f>+SUMIFS(inv!$D$1:$D$1267,inv!$A$1:$A$1267,$B1778,inv!$T$1:$T$1267,$A1778,inv!$U$1:$U$1267,'DIAS DE INVENTARIO TAT'!J$1)</f>
        <v>0</v>
      </c>
      <c r="K1778">
        <f>+SUMIFS(inv!$D$1:$D$1267,inv!$A$1:$A$1267,$B1778,inv!$T$1:$T$1267,$A1778,inv!$U$1:$U$1267,'DIAS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+SUMIFS(inv!$D$1:$D$1267,inv!$A$1:$A$1267,$B1779,inv!$T$1:$T$1267,$A1779,inv!$U$1:$U$1267,'DIAS DE INVENTARIO TAT'!E$1)</f>
        <v>0</v>
      </c>
      <c r="F1779">
        <f>+SUMIFS(inv!$D$1:$D$1267,inv!$A$1:$A$1267,$B1779,inv!$T$1:$T$1267,$A1779,inv!$U$1:$U$1267,'DIAS DE INVENTARIO TAT'!F$1)</f>
        <v>0</v>
      </c>
      <c r="G1779">
        <f>+SUMIFS(inv!$D$1:$D$1267,inv!$A$1:$A$1267,$B1779,inv!$T$1:$T$1267,$A1779,inv!$U$1:$U$1267,'DIAS DE INVENTARIO TAT'!G$1)</f>
        <v>0</v>
      </c>
      <c r="H1779">
        <f>+SUMIFS(inv!$D$1:$D$1267,inv!$A$1:$A$1267,$B1779,inv!$T$1:$T$1267,$A1779,inv!$U$1:$U$1267,'DIAS DE INVENTARIO TAT'!H$1)</f>
        <v>0</v>
      </c>
      <c r="I1779">
        <f>+SUMIFS(inv!$D$1:$D$1267,inv!$A$1:$A$1267,$B1779,inv!$T$1:$T$1267,$A1779,inv!$U$1:$U$1267,'DIAS DE INVENTARIO TAT'!I$1)</f>
        <v>0</v>
      </c>
      <c r="J1779">
        <f>+SUMIFS(inv!$D$1:$D$1267,inv!$A$1:$A$1267,$B1779,inv!$T$1:$T$1267,$A1779,inv!$U$1:$U$1267,'DIAS DE INVENTARIO TAT'!J$1)</f>
        <v>0</v>
      </c>
      <c r="K1779">
        <f>+SUMIFS(inv!$D$1:$D$1267,inv!$A$1:$A$1267,$B1779,inv!$T$1:$T$1267,$A1779,inv!$U$1:$U$1267,'DIAS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+SUMIFS(inv!$D$1:$D$1267,inv!$A$1:$A$1267,$B1780,inv!$T$1:$T$1267,$A1780,inv!$U$1:$U$1267,'DIAS DE INVENTARIO TAT'!E$1)</f>
        <v>0</v>
      </c>
      <c r="F1780">
        <f>+SUMIFS(inv!$D$1:$D$1267,inv!$A$1:$A$1267,$B1780,inv!$T$1:$T$1267,$A1780,inv!$U$1:$U$1267,'DIAS DE INVENTARIO TAT'!F$1)</f>
        <v>0</v>
      </c>
      <c r="G1780">
        <f>+SUMIFS(inv!$D$1:$D$1267,inv!$A$1:$A$1267,$B1780,inv!$T$1:$T$1267,$A1780,inv!$U$1:$U$1267,'DIAS DE INVENTARIO TAT'!G$1)</f>
        <v>0</v>
      </c>
      <c r="H1780">
        <f>+SUMIFS(inv!$D$1:$D$1267,inv!$A$1:$A$1267,$B1780,inv!$T$1:$T$1267,$A1780,inv!$U$1:$U$1267,'DIAS DE INVENTARIO TAT'!H$1)</f>
        <v>0</v>
      </c>
      <c r="I1780">
        <f>+SUMIFS(inv!$D$1:$D$1267,inv!$A$1:$A$1267,$B1780,inv!$T$1:$T$1267,$A1780,inv!$U$1:$U$1267,'DIAS DE INVENTARIO TAT'!I$1)</f>
        <v>0</v>
      </c>
      <c r="J1780">
        <f>+SUMIFS(inv!$D$1:$D$1267,inv!$A$1:$A$1267,$B1780,inv!$T$1:$T$1267,$A1780,inv!$U$1:$U$1267,'DIAS DE INVENTARIO TAT'!J$1)</f>
        <v>0</v>
      </c>
      <c r="K1780">
        <f>+SUMIFS(inv!$D$1:$D$1267,inv!$A$1:$A$1267,$B1780,inv!$T$1:$T$1267,$A1780,inv!$U$1:$U$1267,'DIAS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+SUMIFS(inv!$D$1:$D$1267,inv!$A$1:$A$1267,$B1781,inv!$T$1:$T$1267,$A1781,inv!$U$1:$U$1267,'DIAS DE INVENTARIO TAT'!E$1)</f>
        <v>0</v>
      </c>
      <c r="F1781">
        <f>+SUMIFS(inv!$D$1:$D$1267,inv!$A$1:$A$1267,$B1781,inv!$T$1:$T$1267,$A1781,inv!$U$1:$U$1267,'DIAS DE INVENTARIO TAT'!F$1)</f>
        <v>0</v>
      </c>
      <c r="G1781">
        <f>+SUMIFS(inv!$D$1:$D$1267,inv!$A$1:$A$1267,$B1781,inv!$T$1:$T$1267,$A1781,inv!$U$1:$U$1267,'DIAS DE INVENTARIO TAT'!G$1)</f>
        <v>0</v>
      </c>
      <c r="H1781">
        <f>+SUMIFS(inv!$D$1:$D$1267,inv!$A$1:$A$1267,$B1781,inv!$T$1:$T$1267,$A1781,inv!$U$1:$U$1267,'DIAS DE INVENTARIO TAT'!H$1)</f>
        <v>0</v>
      </c>
      <c r="I1781">
        <f>+SUMIFS(inv!$D$1:$D$1267,inv!$A$1:$A$1267,$B1781,inv!$T$1:$T$1267,$A1781,inv!$U$1:$U$1267,'DIAS DE INVENTARIO TAT'!I$1)</f>
        <v>0</v>
      </c>
      <c r="J1781">
        <f>+SUMIFS(inv!$D$1:$D$1267,inv!$A$1:$A$1267,$B1781,inv!$T$1:$T$1267,$A1781,inv!$U$1:$U$1267,'DIAS DE INVENTARIO TAT'!J$1)</f>
        <v>0</v>
      </c>
      <c r="K1781">
        <f>+SUMIFS(inv!$D$1:$D$1267,inv!$A$1:$A$1267,$B1781,inv!$T$1:$T$1267,$A1781,inv!$U$1:$U$1267,'DIAS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+SUMIFS(inv!$D$1:$D$1267,inv!$A$1:$A$1267,$B1782,inv!$T$1:$T$1267,$A1782,inv!$U$1:$U$1267,'DIAS DE INVENTARIO TAT'!E$1)</f>
        <v>0</v>
      </c>
      <c r="F1782">
        <f>+SUMIFS(inv!$D$1:$D$1267,inv!$A$1:$A$1267,$B1782,inv!$T$1:$T$1267,$A1782,inv!$U$1:$U$1267,'DIAS DE INVENTARIO TAT'!F$1)</f>
        <v>0</v>
      </c>
      <c r="G1782">
        <f>+SUMIFS(inv!$D$1:$D$1267,inv!$A$1:$A$1267,$B1782,inv!$T$1:$T$1267,$A1782,inv!$U$1:$U$1267,'DIAS DE INVENTARIO TAT'!G$1)</f>
        <v>0</v>
      </c>
      <c r="H1782">
        <f>+SUMIFS(inv!$D$1:$D$1267,inv!$A$1:$A$1267,$B1782,inv!$T$1:$T$1267,$A1782,inv!$U$1:$U$1267,'DIAS DE INVENTARIO TAT'!H$1)</f>
        <v>0</v>
      </c>
      <c r="I1782">
        <f>+SUMIFS(inv!$D$1:$D$1267,inv!$A$1:$A$1267,$B1782,inv!$T$1:$T$1267,$A1782,inv!$U$1:$U$1267,'DIAS DE INVENTARIO TAT'!I$1)</f>
        <v>0</v>
      </c>
      <c r="J1782">
        <f>+SUMIFS(inv!$D$1:$D$1267,inv!$A$1:$A$1267,$B1782,inv!$T$1:$T$1267,$A1782,inv!$U$1:$U$1267,'DIAS DE INVENTARIO TAT'!J$1)</f>
        <v>0</v>
      </c>
      <c r="K1782">
        <f>+SUMIFS(inv!$D$1:$D$1267,inv!$A$1:$A$1267,$B1782,inv!$T$1:$T$1267,$A1782,inv!$U$1:$U$1267,'DIAS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+SUMIFS(inv!$D$1:$D$1267,inv!$A$1:$A$1267,$B1783,inv!$T$1:$T$1267,$A1783,inv!$U$1:$U$1267,'DIAS DE INVENTARIO TAT'!E$1)</f>
        <v>0</v>
      </c>
      <c r="F1783">
        <f>+SUMIFS(inv!$D$1:$D$1267,inv!$A$1:$A$1267,$B1783,inv!$T$1:$T$1267,$A1783,inv!$U$1:$U$1267,'DIAS DE INVENTARIO TAT'!F$1)</f>
        <v>0</v>
      </c>
      <c r="G1783">
        <f>+SUMIFS(inv!$D$1:$D$1267,inv!$A$1:$A$1267,$B1783,inv!$T$1:$T$1267,$A1783,inv!$U$1:$U$1267,'DIAS DE INVENTARIO TAT'!G$1)</f>
        <v>0</v>
      </c>
      <c r="H1783">
        <f>+SUMIFS(inv!$D$1:$D$1267,inv!$A$1:$A$1267,$B1783,inv!$T$1:$T$1267,$A1783,inv!$U$1:$U$1267,'DIAS DE INVENTARIO TAT'!H$1)</f>
        <v>0</v>
      </c>
      <c r="I1783">
        <f>+SUMIFS(inv!$D$1:$D$1267,inv!$A$1:$A$1267,$B1783,inv!$T$1:$T$1267,$A1783,inv!$U$1:$U$1267,'DIAS DE INVENTARIO TAT'!I$1)</f>
        <v>0</v>
      </c>
      <c r="J1783">
        <f>+SUMIFS(inv!$D$1:$D$1267,inv!$A$1:$A$1267,$B1783,inv!$T$1:$T$1267,$A1783,inv!$U$1:$U$1267,'DIAS DE INVENTARIO TAT'!J$1)</f>
        <v>0</v>
      </c>
      <c r="K1783">
        <f>+SUMIFS(inv!$D$1:$D$1267,inv!$A$1:$A$1267,$B1783,inv!$T$1:$T$1267,$A1783,inv!$U$1:$U$1267,'DIAS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+SUMIFS(inv!$D$1:$D$1267,inv!$A$1:$A$1267,$B1784,inv!$T$1:$T$1267,$A1784,inv!$U$1:$U$1267,'DIAS DE INVENTARIO TAT'!E$1)</f>
        <v>0</v>
      </c>
      <c r="F1784">
        <f>+SUMIFS(inv!$D$1:$D$1267,inv!$A$1:$A$1267,$B1784,inv!$T$1:$T$1267,$A1784,inv!$U$1:$U$1267,'DIAS DE INVENTARIO TAT'!F$1)</f>
        <v>0</v>
      </c>
      <c r="G1784">
        <f>+SUMIFS(inv!$D$1:$D$1267,inv!$A$1:$A$1267,$B1784,inv!$T$1:$T$1267,$A1784,inv!$U$1:$U$1267,'DIAS DE INVENTARIO TAT'!G$1)</f>
        <v>0</v>
      </c>
      <c r="H1784">
        <f>+SUMIFS(inv!$D$1:$D$1267,inv!$A$1:$A$1267,$B1784,inv!$T$1:$T$1267,$A1784,inv!$U$1:$U$1267,'DIAS DE INVENTARIO TAT'!H$1)</f>
        <v>0</v>
      </c>
      <c r="I1784">
        <f>+SUMIFS(inv!$D$1:$D$1267,inv!$A$1:$A$1267,$B1784,inv!$T$1:$T$1267,$A1784,inv!$U$1:$U$1267,'DIAS DE INVENTARIO TAT'!I$1)</f>
        <v>0</v>
      </c>
      <c r="J1784">
        <f>+SUMIFS(inv!$D$1:$D$1267,inv!$A$1:$A$1267,$B1784,inv!$T$1:$T$1267,$A1784,inv!$U$1:$U$1267,'DIAS DE INVENTARIO TAT'!J$1)</f>
        <v>0</v>
      </c>
      <c r="K1784">
        <f>+SUMIFS(inv!$D$1:$D$1267,inv!$A$1:$A$1267,$B1784,inv!$T$1:$T$1267,$A1784,inv!$U$1:$U$1267,'DIAS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+SUMIFS(inv!$D$1:$D$1267,inv!$A$1:$A$1267,$B1785,inv!$T$1:$T$1267,$A1785,inv!$U$1:$U$1267,'DIAS DE INVENTARIO TAT'!E$1)</f>
        <v>0</v>
      </c>
      <c r="F1785">
        <f>+SUMIFS(inv!$D$1:$D$1267,inv!$A$1:$A$1267,$B1785,inv!$T$1:$T$1267,$A1785,inv!$U$1:$U$1267,'DIAS DE INVENTARIO TAT'!F$1)</f>
        <v>0</v>
      </c>
      <c r="G1785">
        <f>+SUMIFS(inv!$D$1:$D$1267,inv!$A$1:$A$1267,$B1785,inv!$T$1:$T$1267,$A1785,inv!$U$1:$U$1267,'DIAS DE INVENTARIO TAT'!G$1)</f>
        <v>0</v>
      </c>
      <c r="H1785">
        <f>+SUMIFS(inv!$D$1:$D$1267,inv!$A$1:$A$1267,$B1785,inv!$T$1:$T$1267,$A1785,inv!$U$1:$U$1267,'DIAS DE INVENTARIO TAT'!H$1)</f>
        <v>0</v>
      </c>
      <c r="I1785">
        <f>+SUMIFS(inv!$D$1:$D$1267,inv!$A$1:$A$1267,$B1785,inv!$T$1:$T$1267,$A1785,inv!$U$1:$U$1267,'DIAS DE INVENTARIO TAT'!I$1)</f>
        <v>0</v>
      </c>
      <c r="J1785">
        <f>+SUMIFS(inv!$D$1:$D$1267,inv!$A$1:$A$1267,$B1785,inv!$T$1:$T$1267,$A1785,inv!$U$1:$U$1267,'DIAS DE INVENTARIO TAT'!J$1)</f>
        <v>0</v>
      </c>
      <c r="K1785">
        <f>+SUMIFS(inv!$D$1:$D$1267,inv!$A$1:$A$1267,$B1785,inv!$T$1:$T$1267,$A1785,inv!$U$1:$U$1267,'DIAS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+SUMIFS(inv!$D$1:$D$1267,inv!$A$1:$A$1267,$B1786,inv!$T$1:$T$1267,$A1786,inv!$U$1:$U$1267,'DIAS DE INVENTARIO TAT'!E$1)</f>
        <v>0</v>
      </c>
      <c r="F1786">
        <f>+SUMIFS(inv!$D$1:$D$1267,inv!$A$1:$A$1267,$B1786,inv!$T$1:$T$1267,$A1786,inv!$U$1:$U$1267,'DIAS DE INVENTARIO TAT'!F$1)</f>
        <v>0</v>
      </c>
      <c r="G1786">
        <f>+SUMIFS(inv!$D$1:$D$1267,inv!$A$1:$A$1267,$B1786,inv!$T$1:$T$1267,$A1786,inv!$U$1:$U$1267,'DIAS DE INVENTARIO TAT'!G$1)</f>
        <v>0</v>
      </c>
      <c r="H1786">
        <f>+SUMIFS(inv!$D$1:$D$1267,inv!$A$1:$A$1267,$B1786,inv!$T$1:$T$1267,$A1786,inv!$U$1:$U$1267,'DIAS DE INVENTARIO TAT'!H$1)</f>
        <v>0</v>
      </c>
      <c r="I1786">
        <f>+SUMIFS(inv!$D$1:$D$1267,inv!$A$1:$A$1267,$B1786,inv!$T$1:$T$1267,$A1786,inv!$U$1:$U$1267,'DIAS DE INVENTARIO TAT'!I$1)</f>
        <v>0</v>
      </c>
      <c r="J1786">
        <f>+SUMIFS(inv!$D$1:$D$1267,inv!$A$1:$A$1267,$B1786,inv!$T$1:$T$1267,$A1786,inv!$U$1:$U$1267,'DIAS DE INVENTARIO TAT'!J$1)</f>
        <v>0</v>
      </c>
      <c r="K1786">
        <f>+SUMIFS(inv!$D$1:$D$1267,inv!$A$1:$A$1267,$B1786,inv!$T$1:$T$1267,$A1786,inv!$U$1:$U$1267,'DIAS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+SUMIFS(inv!$D$1:$D$1267,inv!$A$1:$A$1267,$B1787,inv!$T$1:$T$1267,$A1787,inv!$U$1:$U$1267,'DIAS DE INVENTARIO TAT'!E$1)</f>
        <v>0</v>
      </c>
      <c r="F1787">
        <f>+SUMIFS(inv!$D$1:$D$1267,inv!$A$1:$A$1267,$B1787,inv!$T$1:$T$1267,$A1787,inv!$U$1:$U$1267,'DIAS DE INVENTARIO TAT'!F$1)</f>
        <v>0</v>
      </c>
      <c r="G1787">
        <f>+SUMIFS(inv!$D$1:$D$1267,inv!$A$1:$A$1267,$B1787,inv!$T$1:$T$1267,$A1787,inv!$U$1:$U$1267,'DIAS DE INVENTARIO TAT'!G$1)</f>
        <v>0</v>
      </c>
      <c r="H1787">
        <f>+SUMIFS(inv!$D$1:$D$1267,inv!$A$1:$A$1267,$B1787,inv!$T$1:$T$1267,$A1787,inv!$U$1:$U$1267,'DIAS DE INVENTARIO TAT'!H$1)</f>
        <v>0</v>
      </c>
      <c r="I1787">
        <f>+SUMIFS(inv!$D$1:$D$1267,inv!$A$1:$A$1267,$B1787,inv!$T$1:$T$1267,$A1787,inv!$U$1:$U$1267,'DIAS DE INVENTARIO TAT'!I$1)</f>
        <v>0</v>
      </c>
      <c r="J1787">
        <f>+SUMIFS(inv!$D$1:$D$1267,inv!$A$1:$A$1267,$B1787,inv!$T$1:$T$1267,$A1787,inv!$U$1:$U$1267,'DIAS DE INVENTARIO TAT'!J$1)</f>
        <v>0</v>
      </c>
      <c r="K1787">
        <f>+SUMIFS(inv!$D$1:$D$1267,inv!$A$1:$A$1267,$B1787,inv!$T$1:$T$1267,$A1787,inv!$U$1:$U$1267,'DIAS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+SUMIFS(inv!$D$1:$D$1267,inv!$A$1:$A$1267,$B1788,inv!$T$1:$T$1267,$A1788,inv!$U$1:$U$1267,'DIAS DE INVENTARIO TAT'!E$1)</f>
        <v>0</v>
      </c>
      <c r="F1788">
        <f>+SUMIFS(inv!$D$1:$D$1267,inv!$A$1:$A$1267,$B1788,inv!$T$1:$T$1267,$A1788,inv!$U$1:$U$1267,'DIAS DE INVENTARIO TAT'!F$1)</f>
        <v>0</v>
      </c>
      <c r="G1788">
        <f>+SUMIFS(inv!$D$1:$D$1267,inv!$A$1:$A$1267,$B1788,inv!$T$1:$T$1267,$A1788,inv!$U$1:$U$1267,'DIAS DE INVENTARIO TAT'!G$1)</f>
        <v>0</v>
      </c>
      <c r="H1788">
        <f>+SUMIFS(inv!$D$1:$D$1267,inv!$A$1:$A$1267,$B1788,inv!$T$1:$T$1267,$A1788,inv!$U$1:$U$1267,'DIAS DE INVENTARIO TAT'!H$1)</f>
        <v>0</v>
      </c>
      <c r="I1788">
        <f>+SUMIFS(inv!$D$1:$D$1267,inv!$A$1:$A$1267,$B1788,inv!$T$1:$T$1267,$A1788,inv!$U$1:$U$1267,'DIAS DE INVENTARIO TAT'!I$1)</f>
        <v>0</v>
      </c>
      <c r="J1788">
        <f>+SUMIFS(inv!$D$1:$D$1267,inv!$A$1:$A$1267,$B1788,inv!$T$1:$T$1267,$A1788,inv!$U$1:$U$1267,'DIAS DE INVENTARIO TAT'!J$1)</f>
        <v>0</v>
      </c>
      <c r="K1788">
        <f>+SUMIFS(inv!$D$1:$D$1267,inv!$A$1:$A$1267,$B1788,inv!$T$1:$T$1267,$A1788,inv!$U$1:$U$1267,'DIAS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+SUMIFS(inv!$D$1:$D$1267,inv!$A$1:$A$1267,$B1789,inv!$T$1:$T$1267,$A1789,inv!$U$1:$U$1267,'DIAS DE INVENTARIO TAT'!E$1)</f>
        <v>0</v>
      </c>
      <c r="F1789">
        <f>+SUMIFS(inv!$D$1:$D$1267,inv!$A$1:$A$1267,$B1789,inv!$T$1:$T$1267,$A1789,inv!$U$1:$U$1267,'DIAS DE INVENTARIO TAT'!F$1)</f>
        <v>0</v>
      </c>
      <c r="G1789">
        <f>+SUMIFS(inv!$D$1:$D$1267,inv!$A$1:$A$1267,$B1789,inv!$T$1:$T$1267,$A1789,inv!$U$1:$U$1267,'DIAS DE INVENTARIO TAT'!G$1)</f>
        <v>0</v>
      </c>
      <c r="H1789">
        <f>+SUMIFS(inv!$D$1:$D$1267,inv!$A$1:$A$1267,$B1789,inv!$T$1:$T$1267,$A1789,inv!$U$1:$U$1267,'DIAS DE INVENTARIO TAT'!H$1)</f>
        <v>0</v>
      </c>
      <c r="I1789">
        <f>+SUMIFS(inv!$D$1:$D$1267,inv!$A$1:$A$1267,$B1789,inv!$T$1:$T$1267,$A1789,inv!$U$1:$U$1267,'DIAS DE INVENTARIO TAT'!I$1)</f>
        <v>0</v>
      </c>
      <c r="J1789">
        <f>+SUMIFS(inv!$D$1:$D$1267,inv!$A$1:$A$1267,$B1789,inv!$T$1:$T$1267,$A1789,inv!$U$1:$U$1267,'DIAS DE INVENTARIO TAT'!J$1)</f>
        <v>0</v>
      </c>
      <c r="K1789">
        <f>+SUMIFS(inv!$D$1:$D$1267,inv!$A$1:$A$1267,$B1789,inv!$T$1:$T$1267,$A1789,inv!$U$1:$U$1267,'DIAS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+SUMIFS(inv!$D$1:$D$1267,inv!$A$1:$A$1267,$B1790,inv!$T$1:$T$1267,$A1790,inv!$U$1:$U$1267,'DIAS DE INVENTARIO TAT'!E$1)</f>
        <v>0</v>
      </c>
      <c r="F1790">
        <f>+SUMIFS(inv!$D$1:$D$1267,inv!$A$1:$A$1267,$B1790,inv!$T$1:$T$1267,$A1790,inv!$U$1:$U$1267,'DIAS DE INVENTARIO TAT'!F$1)</f>
        <v>0</v>
      </c>
      <c r="G1790">
        <f>+SUMIFS(inv!$D$1:$D$1267,inv!$A$1:$A$1267,$B1790,inv!$T$1:$T$1267,$A1790,inv!$U$1:$U$1267,'DIAS DE INVENTARIO TAT'!G$1)</f>
        <v>0</v>
      </c>
      <c r="H1790">
        <f>+SUMIFS(inv!$D$1:$D$1267,inv!$A$1:$A$1267,$B1790,inv!$T$1:$T$1267,$A1790,inv!$U$1:$U$1267,'DIAS DE INVENTARIO TAT'!H$1)</f>
        <v>0</v>
      </c>
      <c r="I1790">
        <f>+SUMIFS(inv!$D$1:$D$1267,inv!$A$1:$A$1267,$B1790,inv!$T$1:$T$1267,$A1790,inv!$U$1:$U$1267,'DIAS DE INVENTARIO TAT'!I$1)</f>
        <v>0</v>
      </c>
      <c r="J1790">
        <f>+SUMIFS(inv!$D$1:$D$1267,inv!$A$1:$A$1267,$B1790,inv!$T$1:$T$1267,$A1790,inv!$U$1:$U$1267,'DIAS DE INVENTARIO TAT'!J$1)</f>
        <v>0</v>
      </c>
      <c r="K1790">
        <f>+SUMIFS(inv!$D$1:$D$1267,inv!$A$1:$A$1267,$B1790,inv!$T$1:$T$1267,$A1790,inv!$U$1:$U$1267,'DIAS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+SUMIFS(inv!$D$1:$D$1267,inv!$A$1:$A$1267,$B1791,inv!$T$1:$T$1267,$A1791,inv!$U$1:$U$1267,'DIAS DE INVENTARIO TAT'!E$1)</f>
        <v>0</v>
      </c>
      <c r="F1791">
        <f>+SUMIFS(inv!$D$1:$D$1267,inv!$A$1:$A$1267,$B1791,inv!$T$1:$T$1267,$A1791,inv!$U$1:$U$1267,'DIAS DE INVENTARIO TAT'!F$1)</f>
        <v>0</v>
      </c>
      <c r="G1791">
        <f>+SUMIFS(inv!$D$1:$D$1267,inv!$A$1:$A$1267,$B1791,inv!$T$1:$T$1267,$A1791,inv!$U$1:$U$1267,'DIAS DE INVENTARIO TAT'!G$1)</f>
        <v>0</v>
      </c>
      <c r="H1791">
        <f>+SUMIFS(inv!$D$1:$D$1267,inv!$A$1:$A$1267,$B1791,inv!$T$1:$T$1267,$A1791,inv!$U$1:$U$1267,'DIAS DE INVENTARIO TAT'!H$1)</f>
        <v>0</v>
      </c>
      <c r="I1791">
        <f>+SUMIFS(inv!$D$1:$D$1267,inv!$A$1:$A$1267,$B1791,inv!$T$1:$T$1267,$A1791,inv!$U$1:$U$1267,'DIAS DE INVENTARIO TAT'!I$1)</f>
        <v>0</v>
      </c>
      <c r="J1791">
        <f>+SUMIFS(inv!$D$1:$D$1267,inv!$A$1:$A$1267,$B1791,inv!$T$1:$T$1267,$A1791,inv!$U$1:$U$1267,'DIAS DE INVENTARIO TAT'!J$1)</f>
        <v>0</v>
      </c>
      <c r="K1791">
        <f>+SUMIFS(inv!$D$1:$D$1267,inv!$A$1:$A$1267,$B1791,inv!$T$1:$T$1267,$A1791,inv!$U$1:$U$1267,'DIAS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+SUMIFS(inv!$D$1:$D$1267,inv!$A$1:$A$1267,$B1792,inv!$T$1:$T$1267,$A1792,inv!$U$1:$U$1267,'DIAS DE INVENTARIO TAT'!E$1)</f>
        <v>0</v>
      </c>
      <c r="F1792">
        <f>+SUMIFS(inv!$D$1:$D$1267,inv!$A$1:$A$1267,$B1792,inv!$T$1:$T$1267,$A1792,inv!$U$1:$U$1267,'DIAS DE INVENTARIO TAT'!F$1)</f>
        <v>0</v>
      </c>
      <c r="G1792">
        <f>+SUMIFS(inv!$D$1:$D$1267,inv!$A$1:$A$1267,$B1792,inv!$T$1:$T$1267,$A1792,inv!$U$1:$U$1267,'DIAS DE INVENTARIO TAT'!G$1)</f>
        <v>0</v>
      </c>
      <c r="H1792">
        <f>+SUMIFS(inv!$D$1:$D$1267,inv!$A$1:$A$1267,$B1792,inv!$T$1:$T$1267,$A1792,inv!$U$1:$U$1267,'DIAS DE INVENTARIO TAT'!H$1)</f>
        <v>0</v>
      </c>
      <c r="I1792">
        <f>+SUMIFS(inv!$D$1:$D$1267,inv!$A$1:$A$1267,$B1792,inv!$T$1:$T$1267,$A1792,inv!$U$1:$U$1267,'DIAS DE INVENTARIO TAT'!I$1)</f>
        <v>0</v>
      </c>
      <c r="J1792">
        <f>+SUMIFS(inv!$D$1:$D$1267,inv!$A$1:$A$1267,$B1792,inv!$T$1:$T$1267,$A1792,inv!$U$1:$U$1267,'DIAS DE INVENTARIO TAT'!J$1)</f>
        <v>0</v>
      </c>
      <c r="K1792">
        <f>+SUMIFS(inv!$D$1:$D$1267,inv!$A$1:$A$1267,$B1792,inv!$T$1:$T$1267,$A1792,inv!$U$1:$U$1267,'DIAS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+SUMIFS(inv!$D$1:$D$1267,inv!$A$1:$A$1267,$B1793,inv!$T$1:$T$1267,$A1793,inv!$U$1:$U$1267,'DIAS DE INVENTARIO TAT'!E$1)</f>
        <v>0</v>
      </c>
      <c r="F1793">
        <f>+SUMIFS(inv!$D$1:$D$1267,inv!$A$1:$A$1267,$B1793,inv!$T$1:$T$1267,$A1793,inv!$U$1:$U$1267,'DIAS DE INVENTARIO TAT'!F$1)</f>
        <v>0</v>
      </c>
      <c r="G1793">
        <f>+SUMIFS(inv!$D$1:$D$1267,inv!$A$1:$A$1267,$B1793,inv!$T$1:$T$1267,$A1793,inv!$U$1:$U$1267,'DIAS DE INVENTARIO TAT'!G$1)</f>
        <v>0</v>
      </c>
      <c r="H1793">
        <f>+SUMIFS(inv!$D$1:$D$1267,inv!$A$1:$A$1267,$B1793,inv!$T$1:$T$1267,$A1793,inv!$U$1:$U$1267,'DIAS DE INVENTARIO TAT'!H$1)</f>
        <v>0</v>
      </c>
      <c r="I1793">
        <f>+SUMIFS(inv!$D$1:$D$1267,inv!$A$1:$A$1267,$B1793,inv!$T$1:$T$1267,$A1793,inv!$U$1:$U$1267,'DIAS DE INVENTARIO TAT'!I$1)</f>
        <v>0</v>
      </c>
      <c r="J1793">
        <f>+SUMIFS(inv!$D$1:$D$1267,inv!$A$1:$A$1267,$B1793,inv!$T$1:$T$1267,$A1793,inv!$U$1:$U$1267,'DIAS DE INVENTARIO TAT'!J$1)</f>
        <v>0</v>
      </c>
      <c r="K1793">
        <f>+SUMIFS(inv!$D$1:$D$1267,inv!$A$1:$A$1267,$B1793,inv!$T$1:$T$1267,$A1793,inv!$U$1:$U$1267,'DIAS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+SUMIFS(inv!$D$1:$D$1267,inv!$A$1:$A$1267,$B1794,inv!$T$1:$T$1267,$A1794,inv!$U$1:$U$1267,'DIAS DE INVENTARIO TAT'!E$1)</f>
        <v>0</v>
      </c>
      <c r="F1794">
        <f>+SUMIFS(inv!$D$1:$D$1267,inv!$A$1:$A$1267,$B1794,inv!$T$1:$T$1267,$A1794,inv!$U$1:$U$1267,'DIAS DE INVENTARIO TAT'!F$1)</f>
        <v>0</v>
      </c>
      <c r="G1794">
        <f>+SUMIFS(inv!$D$1:$D$1267,inv!$A$1:$A$1267,$B1794,inv!$T$1:$T$1267,$A1794,inv!$U$1:$U$1267,'DIAS DE INVENTARIO TAT'!G$1)</f>
        <v>0</v>
      </c>
      <c r="H1794">
        <f>+SUMIFS(inv!$D$1:$D$1267,inv!$A$1:$A$1267,$B1794,inv!$T$1:$T$1267,$A1794,inv!$U$1:$U$1267,'DIAS DE INVENTARIO TAT'!H$1)</f>
        <v>0</v>
      </c>
      <c r="I1794">
        <f>+SUMIFS(inv!$D$1:$D$1267,inv!$A$1:$A$1267,$B1794,inv!$T$1:$T$1267,$A1794,inv!$U$1:$U$1267,'DIAS DE INVENTARIO TAT'!I$1)</f>
        <v>0</v>
      </c>
      <c r="J1794">
        <f>+SUMIFS(inv!$D$1:$D$1267,inv!$A$1:$A$1267,$B1794,inv!$T$1:$T$1267,$A1794,inv!$U$1:$U$1267,'DIAS DE INVENTARIO TAT'!J$1)</f>
        <v>0</v>
      </c>
      <c r="K1794">
        <f>+SUMIFS(inv!$D$1:$D$1267,inv!$A$1:$A$1267,$B1794,inv!$T$1:$T$1267,$A1794,inv!$U$1:$U$1267,'DIAS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+SUMIFS(inv!$D$1:$D$1267,inv!$A$1:$A$1267,$B1795,inv!$T$1:$T$1267,$A1795,inv!$U$1:$U$1267,'DIAS DE INVENTARIO TAT'!E$1)</f>
        <v>0</v>
      </c>
      <c r="F1795">
        <f>+SUMIFS(inv!$D$1:$D$1267,inv!$A$1:$A$1267,$B1795,inv!$T$1:$T$1267,$A1795,inv!$U$1:$U$1267,'DIAS DE INVENTARIO TAT'!F$1)</f>
        <v>0</v>
      </c>
      <c r="G1795">
        <f>+SUMIFS(inv!$D$1:$D$1267,inv!$A$1:$A$1267,$B1795,inv!$T$1:$T$1267,$A1795,inv!$U$1:$U$1267,'DIAS DE INVENTARIO TAT'!G$1)</f>
        <v>0</v>
      </c>
      <c r="H1795">
        <f>+SUMIFS(inv!$D$1:$D$1267,inv!$A$1:$A$1267,$B1795,inv!$T$1:$T$1267,$A1795,inv!$U$1:$U$1267,'DIAS DE INVENTARIO TAT'!H$1)</f>
        <v>0</v>
      </c>
      <c r="I1795">
        <f>+SUMIFS(inv!$D$1:$D$1267,inv!$A$1:$A$1267,$B1795,inv!$T$1:$T$1267,$A1795,inv!$U$1:$U$1267,'DIAS DE INVENTARIO TAT'!I$1)</f>
        <v>0</v>
      </c>
      <c r="J1795">
        <f>+SUMIFS(inv!$D$1:$D$1267,inv!$A$1:$A$1267,$B1795,inv!$T$1:$T$1267,$A1795,inv!$U$1:$U$1267,'DIAS DE INVENTARIO TAT'!J$1)</f>
        <v>0</v>
      </c>
      <c r="K1795">
        <f>+SUMIFS(inv!$D$1:$D$1267,inv!$A$1:$A$1267,$B1795,inv!$T$1:$T$1267,$A1795,inv!$U$1:$U$1267,'DIAS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+SUMIFS(inv!$D$1:$D$1267,inv!$A$1:$A$1267,$B1796,inv!$T$1:$T$1267,$A1796,inv!$U$1:$U$1267,'DIAS DE INVENTARIO TAT'!E$1)</f>
        <v>0</v>
      </c>
      <c r="F1796">
        <f>+SUMIFS(inv!$D$1:$D$1267,inv!$A$1:$A$1267,$B1796,inv!$T$1:$T$1267,$A1796,inv!$U$1:$U$1267,'DIAS DE INVENTARIO TAT'!F$1)</f>
        <v>0</v>
      </c>
      <c r="G1796">
        <f>+SUMIFS(inv!$D$1:$D$1267,inv!$A$1:$A$1267,$B1796,inv!$T$1:$T$1267,$A1796,inv!$U$1:$U$1267,'DIAS DE INVENTARIO TAT'!G$1)</f>
        <v>0</v>
      </c>
      <c r="H1796">
        <f>+SUMIFS(inv!$D$1:$D$1267,inv!$A$1:$A$1267,$B1796,inv!$T$1:$T$1267,$A1796,inv!$U$1:$U$1267,'DIAS DE INVENTARIO TAT'!H$1)</f>
        <v>0</v>
      </c>
      <c r="I1796">
        <f>+SUMIFS(inv!$D$1:$D$1267,inv!$A$1:$A$1267,$B1796,inv!$T$1:$T$1267,$A1796,inv!$U$1:$U$1267,'DIAS DE INVENTARIO TAT'!I$1)</f>
        <v>0</v>
      </c>
      <c r="J1796">
        <f>+SUMIFS(inv!$D$1:$D$1267,inv!$A$1:$A$1267,$B1796,inv!$T$1:$T$1267,$A1796,inv!$U$1:$U$1267,'DIAS DE INVENTARIO TAT'!J$1)</f>
        <v>0</v>
      </c>
      <c r="K1796">
        <f>+SUMIFS(inv!$D$1:$D$1267,inv!$A$1:$A$1267,$B1796,inv!$T$1:$T$1267,$A1796,inv!$U$1:$U$1267,'DIAS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+SUMIFS(inv!$D$1:$D$1267,inv!$A$1:$A$1267,$B1797,inv!$T$1:$T$1267,$A1797,inv!$U$1:$U$1267,'DIAS DE INVENTARIO TAT'!E$1)</f>
        <v>0</v>
      </c>
      <c r="F1797">
        <f>+SUMIFS(inv!$D$1:$D$1267,inv!$A$1:$A$1267,$B1797,inv!$T$1:$T$1267,$A1797,inv!$U$1:$U$1267,'DIAS DE INVENTARIO TAT'!F$1)</f>
        <v>0</v>
      </c>
      <c r="G1797">
        <f>+SUMIFS(inv!$D$1:$D$1267,inv!$A$1:$A$1267,$B1797,inv!$T$1:$T$1267,$A1797,inv!$U$1:$U$1267,'DIAS DE INVENTARIO TAT'!G$1)</f>
        <v>0</v>
      </c>
      <c r="H1797">
        <f>+SUMIFS(inv!$D$1:$D$1267,inv!$A$1:$A$1267,$B1797,inv!$T$1:$T$1267,$A1797,inv!$U$1:$U$1267,'DIAS DE INVENTARIO TAT'!H$1)</f>
        <v>0</v>
      </c>
      <c r="I1797">
        <f>+SUMIFS(inv!$D$1:$D$1267,inv!$A$1:$A$1267,$B1797,inv!$T$1:$T$1267,$A1797,inv!$U$1:$U$1267,'DIAS DE INVENTARIO TAT'!I$1)</f>
        <v>0</v>
      </c>
      <c r="J1797">
        <f>+SUMIFS(inv!$D$1:$D$1267,inv!$A$1:$A$1267,$B1797,inv!$T$1:$T$1267,$A1797,inv!$U$1:$U$1267,'DIAS DE INVENTARIO TAT'!J$1)</f>
        <v>0</v>
      </c>
      <c r="K1797">
        <f>+SUMIFS(inv!$D$1:$D$1267,inv!$A$1:$A$1267,$B1797,inv!$T$1:$T$1267,$A1797,inv!$U$1:$U$1267,'DIAS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+SUMIFS(inv!$D$1:$D$1267,inv!$A$1:$A$1267,$B1798,inv!$T$1:$T$1267,$A1798,inv!$U$1:$U$1267,'DIAS DE INVENTARIO TAT'!E$1)</f>
        <v>0</v>
      </c>
      <c r="F1798">
        <f>+SUMIFS(inv!$D$1:$D$1267,inv!$A$1:$A$1267,$B1798,inv!$T$1:$T$1267,$A1798,inv!$U$1:$U$1267,'DIAS DE INVENTARIO TAT'!F$1)</f>
        <v>0</v>
      </c>
      <c r="G1798">
        <f>+SUMIFS(inv!$D$1:$D$1267,inv!$A$1:$A$1267,$B1798,inv!$T$1:$T$1267,$A1798,inv!$U$1:$U$1267,'DIAS DE INVENTARIO TAT'!G$1)</f>
        <v>0</v>
      </c>
      <c r="H1798">
        <f>+SUMIFS(inv!$D$1:$D$1267,inv!$A$1:$A$1267,$B1798,inv!$T$1:$T$1267,$A1798,inv!$U$1:$U$1267,'DIAS DE INVENTARIO TAT'!H$1)</f>
        <v>0</v>
      </c>
      <c r="I1798">
        <f>+SUMIFS(inv!$D$1:$D$1267,inv!$A$1:$A$1267,$B1798,inv!$T$1:$T$1267,$A1798,inv!$U$1:$U$1267,'DIAS DE INVENTARIO TAT'!I$1)</f>
        <v>0</v>
      </c>
      <c r="J1798">
        <f>+SUMIFS(inv!$D$1:$D$1267,inv!$A$1:$A$1267,$B1798,inv!$T$1:$T$1267,$A1798,inv!$U$1:$U$1267,'DIAS DE INVENTARIO TAT'!J$1)</f>
        <v>0</v>
      </c>
      <c r="K1798">
        <f>+SUMIFS(inv!$D$1:$D$1267,inv!$A$1:$A$1267,$B1798,inv!$T$1:$T$1267,$A1798,inv!$U$1:$U$1267,'DIAS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+SUMIFS(inv!$D$1:$D$1267,inv!$A$1:$A$1267,$B1799,inv!$T$1:$T$1267,$A1799,inv!$U$1:$U$1267,'DIAS DE INVENTARIO TAT'!E$1)</f>
        <v>0</v>
      </c>
      <c r="F1799">
        <f>+SUMIFS(inv!$D$1:$D$1267,inv!$A$1:$A$1267,$B1799,inv!$T$1:$T$1267,$A1799,inv!$U$1:$U$1267,'DIAS DE INVENTARIO TAT'!F$1)</f>
        <v>0</v>
      </c>
      <c r="G1799">
        <f>+SUMIFS(inv!$D$1:$D$1267,inv!$A$1:$A$1267,$B1799,inv!$T$1:$T$1267,$A1799,inv!$U$1:$U$1267,'DIAS DE INVENTARIO TAT'!G$1)</f>
        <v>0</v>
      </c>
      <c r="H1799">
        <f>+SUMIFS(inv!$D$1:$D$1267,inv!$A$1:$A$1267,$B1799,inv!$T$1:$T$1267,$A1799,inv!$U$1:$U$1267,'DIAS DE INVENTARIO TAT'!H$1)</f>
        <v>0</v>
      </c>
      <c r="I1799">
        <f>+SUMIFS(inv!$D$1:$D$1267,inv!$A$1:$A$1267,$B1799,inv!$T$1:$T$1267,$A1799,inv!$U$1:$U$1267,'DIAS DE INVENTARIO TAT'!I$1)</f>
        <v>0</v>
      </c>
      <c r="J1799">
        <f>+SUMIFS(inv!$D$1:$D$1267,inv!$A$1:$A$1267,$B1799,inv!$T$1:$T$1267,$A1799,inv!$U$1:$U$1267,'DIAS DE INVENTARIO TAT'!J$1)</f>
        <v>0</v>
      </c>
      <c r="K1799">
        <f>+SUMIFS(inv!$D$1:$D$1267,inv!$A$1:$A$1267,$B1799,inv!$T$1:$T$1267,$A1799,inv!$U$1:$U$1267,'DIAS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+SUMIFS(inv!$D$1:$D$1267,inv!$A$1:$A$1267,$B1800,inv!$T$1:$T$1267,$A1800,inv!$U$1:$U$1267,'DIAS DE INVENTARIO TAT'!E$1)</f>
        <v>0</v>
      </c>
      <c r="F1800">
        <f>+SUMIFS(inv!$D$1:$D$1267,inv!$A$1:$A$1267,$B1800,inv!$T$1:$T$1267,$A1800,inv!$U$1:$U$1267,'DIAS DE INVENTARIO TAT'!F$1)</f>
        <v>0</v>
      </c>
      <c r="G1800">
        <f>+SUMIFS(inv!$D$1:$D$1267,inv!$A$1:$A$1267,$B1800,inv!$T$1:$T$1267,$A1800,inv!$U$1:$U$1267,'DIAS DE INVENTARIO TAT'!G$1)</f>
        <v>0</v>
      </c>
      <c r="H1800">
        <f>+SUMIFS(inv!$D$1:$D$1267,inv!$A$1:$A$1267,$B1800,inv!$T$1:$T$1267,$A1800,inv!$U$1:$U$1267,'DIAS DE INVENTARIO TAT'!H$1)</f>
        <v>0</v>
      </c>
      <c r="I1800">
        <f>+SUMIFS(inv!$D$1:$D$1267,inv!$A$1:$A$1267,$B1800,inv!$T$1:$T$1267,$A1800,inv!$U$1:$U$1267,'DIAS DE INVENTARIO TAT'!I$1)</f>
        <v>0</v>
      </c>
      <c r="J1800">
        <f>+SUMIFS(inv!$D$1:$D$1267,inv!$A$1:$A$1267,$B1800,inv!$T$1:$T$1267,$A1800,inv!$U$1:$U$1267,'DIAS DE INVENTARIO TAT'!J$1)</f>
        <v>0</v>
      </c>
      <c r="K1800">
        <f>+SUMIFS(inv!$D$1:$D$1267,inv!$A$1:$A$1267,$B1800,inv!$T$1:$T$1267,$A1800,inv!$U$1:$U$1267,'DIAS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+SUMIFS(inv!$D$1:$D$1267,inv!$A$1:$A$1267,$B1801,inv!$T$1:$T$1267,$A1801,inv!$U$1:$U$1267,'DIAS DE INVENTARIO TAT'!E$1)</f>
        <v>0</v>
      </c>
      <c r="F1801">
        <f>+SUMIFS(inv!$D$1:$D$1267,inv!$A$1:$A$1267,$B1801,inv!$T$1:$T$1267,$A1801,inv!$U$1:$U$1267,'DIAS DE INVENTARIO TAT'!F$1)</f>
        <v>0</v>
      </c>
      <c r="G1801">
        <f>+SUMIFS(inv!$D$1:$D$1267,inv!$A$1:$A$1267,$B1801,inv!$T$1:$T$1267,$A1801,inv!$U$1:$U$1267,'DIAS DE INVENTARIO TAT'!G$1)</f>
        <v>0</v>
      </c>
      <c r="H1801">
        <f>+SUMIFS(inv!$D$1:$D$1267,inv!$A$1:$A$1267,$B1801,inv!$T$1:$T$1267,$A1801,inv!$U$1:$U$1267,'DIAS DE INVENTARIO TAT'!H$1)</f>
        <v>0</v>
      </c>
      <c r="I1801">
        <f>+SUMIFS(inv!$D$1:$D$1267,inv!$A$1:$A$1267,$B1801,inv!$T$1:$T$1267,$A1801,inv!$U$1:$U$1267,'DIAS DE INVENTARIO TAT'!I$1)</f>
        <v>0</v>
      </c>
      <c r="J1801">
        <f>+SUMIFS(inv!$D$1:$D$1267,inv!$A$1:$A$1267,$B1801,inv!$T$1:$T$1267,$A1801,inv!$U$1:$U$1267,'DIAS DE INVENTARIO TAT'!J$1)</f>
        <v>0</v>
      </c>
      <c r="K1801">
        <f>+SUMIFS(inv!$D$1:$D$1267,inv!$A$1:$A$1267,$B1801,inv!$T$1:$T$1267,$A1801,inv!$U$1:$U$1267,'DIAS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+SUMIFS(inv!$D$1:$D$1267,inv!$A$1:$A$1267,$B1802,inv!$T$1:$T$1267,$A1802,inv!$U$1:$U$1267,'DIAS DE INVENTARIO TAT'!E$1)</f>
        <v>0</v>
      </c>
      <c r="F1802">
        <f>+SUMIFS(inv!$D$1:$D$1267,inv!$A$1:$A$1267,$B1802,inv!$T$1:$T$1267,$A1802,inv!$U$1:$U$1267,'DIAS DE INVENTARIO TAT'!F$1)</f>
        <v>0</v>
      </c>
      <c r="G1802">
        <f>+SUMIFS(inv!$D$1:$D$1267,inv!$A$1:$A$1267,$B1802,inv!$T$1:$T$1267,$A1802,inv!$U$1:$U$1267,'DIAS DE INVENTARIO TAT'!G$1)</f>
        <v>0</v>
      </c>
      <c r="H1802">
        <f>+SUMIFS(inv!$D$1:$D$1267,inv!$A$1:$A$1267,$B1802,inv!$T$1:$T$1267,$A1802,inv!$U$1:$U$1267,'DIAS DE INVENTARIO TAT'!H$1)</f>
        <v>0</v>
      </c>
      <c r="I1802">
        <f>+SUMIFS(inv!$D$1:$D$1267,inv!$A$1:$A$1267,$B1802,inv!$T$1:$T$1267,$A1802,inv!$U$1:$U$1267,'DIAS DE INVENTARIO TAT'!I$1)</f>
        <v>0</v>
      </c>
      <c r="J1802">
        <f>+SUMIFS(inv!$D$1:$D$1267,inv!$A$1:$A$1267,$B1802,inv!$T$1:$T$1267,$A1802,inv!$U$1:$U$1267,'DIAS DE INVENTARIO TAT'!J$1)</f>
        <v>0</v>
      </c>
      <c r="K1802">
        <f>+SUMIFS(inv!$D$1:$D$1267,inv!$A$1:$A$1267,$B1802,inv!$T$1:$T$1267,$A1802,inv!$U$1:$U$1267,'DIAS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+SUMIFS(inv!$D$1:$D$1267,inv!$A$1:$A$1267,$B1803,inv!$T$1:$T$1267,$A1803,inv!$U$1:$U$1267,'DIAS DE INVENTARIO TAT'!E$1)</f>
        <v>0</v>
      </c>
      <c r="F1803">
        <f>+SUMIFS(inv!$D$1:$D$1267,inv!$A$1:$A$1267,$B1803,inv!$T$1:$T$1267,$A1803,inv!$U$1:$U$1267,'DIAS DE INVENTARIO TAT'!F$1)</f>
        <v>0</v>
      </c>
      <c r="G1803">
        <f>+SUMIFS(inv!$D$1:$D$1267,inv!$A$1:$A$1267,$B1803,inv!$T$1:$T$1267,$A1803,inv!$U$1:$U$1267,'DIAS DE INVENTARIO TAT'!G$1)</f>
        <v>0</v>
      </c>
      <c r="H1803">
        <f>+SUMIFS(inv!$D$1:$D$1267,inv!$A$1:$A$1267,$B1803,inv!$T$1:$T$1267,$A1803,inv!$U$1:$U$1267,'DIAS DE INVENTARIO TAT'!H$1)</f>
        <v>0</v>
      </c>
      <c r="I1803">
        <f>+SUMIFS(inv!$D$1:$D$1267,inv!$A$1:$A$1267,$B1803,inv!$T$1:$T$1267,$A1803,inv!$U$1:$U$1267,'DIAS DE INVENTARIO TAT'!I$1)</f>
        <v>0</v>
      </c>
      <c r="J1803">
        <f>+SUMIFS(inv!$D$1:$D$1267,inv!$A$1:$A$1267,$B1803,inv!$T$1:$T$1267,$A1803,inv!$U$1:$U$1267,'DIAS DE INVENTARIO TAT'!J$1)</f>
        <v>0</v>
      </c>
      <c r="K1803">
        <f>+SUMIFS(inv!$D$1:$D$1267,inv!$A$1:$A$1267,$B1803,inv!$T$1:$T$1267,$A1803,inv!$U$1:$U$1267,'DIAS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+SUMIFS(inv!$D$1:$D$1267,inv!$A$1:$A$1267,$B1804,inv!$T$1:$T$1267,$A1804,inv!$U$1:$U$1267,'DIAS DE INVENTARIO TAT'!E$1)</f>
        <v>0</v>
      </c>
      <c r="F1804">
        <f>+SUMIFS(inv!$D$1:$D$1267,inv!$A$1:$A$1267,$B1804,inv!$T$1:$T$1267,$A1804,inv!$U$1:$U$1267,'DIAS DE INVENTARIO TAT'!F$1)</f>
        <v>0</v>
      </c>
      <c r="G1804">
        <f>+SUMIFS(inv!$D$1:$D$1267,inv!$A$1:$A$1267,$B1804,inv!$T$1:$T$1267,$A1804,inv!$U$1:$U$1267,'DIAS DE INVENTARIO TAT'!G$1)</f>
        <v>0</v>
      </c>
      <c r="H1804">
        <f>+SUMIFS(inv!$D$1:$D$1267,inv!$A$1:$A$1267,$B1804,inv!$T$1:$T$1267,$A1804,inv!$U$1:$U$1267,'DIAS DE INVENTARIO TAT'!H$1)</f>
        <v>0</v>
      </c>
      <c r="I1804">
        <f>+SUMIFS(inv!$D$1:$D$1267,inv!$A$1:$A$1267,$B1804,inv!$T$1:$T$1267,$A1804,inv!$U$1:$U$1267,'DIAS DE INVENTARIO TAT'!I$1)</f>
        <v>0</v>
      </c>
      <c r="J1804">
        <f>+SUMIFS(inv!$D$1:$D$1267,inv!$A$1:$A$1267,$B1804,inv!$T$1:$T$1267,$A1804,inv!$U$1:$U$1267,'DIAS DE INVENTARIO TAT'!J$1)</f>
        <v>0</v>
      </c>
      <c r="K1804">
        <f>+SUMIFS(inv!$D$1:$D$1267,inv!$A$1:$A$1267,$B1804,inv!$T$1:$T$1267,$A1804,inv!$U$1:$U$1267,'DIAS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+SUMIFS(inv!$D$1:$D$1267,inv!$A$1:$A$1267,$B1805,inv!$T$1:$T$1267,$A1805,inv!$U$1:$U$1267,'DIAS DE INVENTARIO TAT'!E$1)</f>
        <v>0</v>
      </c>
      <c r="F1805">
        <f>+SUMIFS(inv!$D$1:$D$1267,inv!$A$1:$A$1267,$B1805,inv!$T$1:$T$1267,$A1805,inv!$U$1:$U$1267,'DIAS DE INVENTARIO TAT'!F$1)</f>
        <v>0</v>
      </c>
      <c r="G1805">
        <f>+SUMIFS(inv!$D$1:$D$1267,inv!$A$1:$A$1267,$B1805,inv!$T$1:$T$1267,$A1805,inv!$U$1:$U$1267,'DIAS DE INVENTARIO TAT'!G$1)</f>
        <v>0</v>
      </c>
      <c r="H1805">
        <f>+SUMIFS(inv!$D$1:$D$1267,inv!$A$1:$A$1267,$B1805,inv!$T$1:$T$1267,$A1805,inv!$U$1:$U$1267,'DIAS DE INVENTARIO TAT'!H$1)</f>
        <v>0</v>
      </c>
      <c r="I1805">
        <f>+SUMIFS(inv!$D$1:$D$1267,inv!$A$1:$A$1267,$B1805,inv!$T$1:$T$1267,$A1805,inv!$U$1:$U$1267,'DIAS DE INVENTARIO TAT'!I$1)</f>
        <v>0</v>
      </c>
      <c r="J1805">
        <f>+SUMIFS(inv!$D$1:$D$1267,inv!$A$1:$A$1267,$B1805,inv!$T$1:$T$1267,$A1805,inv!$U$1:$U$1267,'DIAS DE INVENTARIO TAT'!J$1)</f>
        <v>0</v>
      </c>
      <c r="K1805">
        <f>+SUMIFS(inv!$D$1:$D$1267,inv!$A$1:$A$1267,$B1805,inv!$T$1:$T$1267,$A1805,inv!$U$1:$U$1267,'DIAS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+SUMIFS(inv!$D$1:$D$1267,inv!$A$1:$A$1267,$B1806,inv!$T$1:$T$1267,$A1806,inv!$U$1:$U$1267,'DIAS DE INVENTARIO TAT'!E$1)</f>
        <v>0</v>
      </c>
      <c r="F1806">
        <f>+SUMIFS(inv!$D$1:$D$1267,inv!$A$1:$A$1267,$B1806,inv!$T$1:$T$1267,$A1806,inv!$U$1:$U$1267,'DIAS DE INVENTARIO TAT'!F$1)</f>
        <v>0</v>
      </c>
      <c r="G1806">
        <f>+SUMIFS(inv!$D$1:$D$1267,inv!$A$1:$A$1267,$B1806,inv!$T$1:$T$1267,$A1806,inv!$U$1:$U$1267,'DIAS DE INVENTARIO TAT'!G$1)</f>
        <v>0</v>
      </c>
      <c r="H1806">
        <f>+SUMIFS(inv!$D$1:$D$1267,inv!$A$1:$A$1267,$B1806,inv!$T$1:$T$1267,$A1806,inv!$U$1:$U$1267,'DIAS DE INVENTARIO TAT'!H$1)</f>
        <v>0</v>
      </c>
      <c r="I1806">
        <f>+SUMIFS(inv!$D$1:$D$1267,inv!$A$1:$A$1267,$B1806,inv!$T$1:$T$1267,$A1806,inv!$U$1:$U$1267,'DIAS DE INVENTARIO TAT'!I$1)</f>
        <v>0</v>
      </c>
      <c r="J1806">
        <f>+SUMIFS(inv!$D$1:$D$1267,inv!$A$1:$A$1267,$B1806,inv!$T$1:$T$1267,$A1806,inv!$U$1:$U$1267,'DIAS DE INVENTARIO TAT'!J$1)</f>
        <v>0</v>
      </c>
      <c r="K1806">
        <f>+SUMIFS(inv!$D$1:$D$1267,inv!$A$1:$A$1267,$B1806,inv!$T$1:$T$1267,$A1806,inv!$U$1:$U$1267,'DIAS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+SUMIFS(inv!$D$1:$D$1267,inv!$A$1:$A$1267,$B1807,inv!$T$1:$T$1267,$A1807,inv!$U$1:$U$1267,'DIAS DE INVENTARIO TAT'!E$1)</f>
        <v>0</v>
      </c>
      <c r="F1807">
        <f>+SUMIFS(inv!$D$1:$D$1267,inv!$A$1:$A$1267,$B1807,inv!$T$1:$T$1267,$A1807,inv!$U$1:$U$1267,'DIAS DE INVENTARIO TAT'!F$1)</f>
        <v>0</v>
      </c>
      <c r="G1807">
        <f>+SUMIFS(inv!$D$1:$D$1267,inv!$A$1:$A$1267,$B1807,inv!$T$1:$T$1267,$A1807,inv!$U$1:$U$1267,'DIAS DE INVENTARIO TAT'!G$1)</f>
        <v>0</v>
      </c>
      <c r="H1807">
        <f>+SUMIFS(inv!$D$1:$D$1267,inv!$A$1:$A$1267,$B1807,inv!$T$1:$T$1267,$A1807,inv!$U$1:$U$1267,'DIAS DE INVENTARIO TAT'!H$1)</f>
        <v>0</v>
      </c>
      <c r="I1807">
        <f>+SUMIFS(inv!$D$1:$D$1267,inv!$A$1:$A$1267,$B1807,inv!$T$1:$T$1267,$A1807,inv!$U$1:$U$1267,'DIAS DE INVENTARIO TAT'!I$1)</f>
        <v>0</v>
      </c>
      <c r="J1807">
        <f>+SUMIFS(inv!$D$1:$D$1267,inv!$A$1:$A$1267,$B1807,inv!$T$1:$T$1267,$A1807,inv!$U$1:$U$1267,'DIAS DE INVENTARIO TAT'!J$1)</f>
        <v>0</v>
      </c>
      <c r="K1807">
        <f>+SUMIFS(inv!$D$1:$D$1267,inv!$A$1:$A$1267,$B1807,inv!$T$1:$T$1267,$A1807,inv!$U$1:$U$1267,'DIAS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+SUMIFS(inv!$D$1:$D$1267,inv!$A$1:$A$1267,$B1808,inv!$T$1:$T$1267,$A1808,inv!$U$1:$U$1267,'DIAS DE INVENTARIO TAT'!E$1)</f>
        <v>0</v>
      </c>
      <c r="F1808">
        <f>+SUMIFS(inv!$D$1:$D$1267,inv!$A$1:$A$1267,$B1808,inv!$T$1:$T$1267,$A1808,inv!$U$1:$U$1267,'DIAS DE INVENTARIO TAT'!F$1)</f>
        <v>0</v>
      </c>
      <c r="G1808">
        <f>+SUMIFS(inv!$D$1:$D$1267,inv!$A$1:$A$1267,$B1808,inv!$T$1:$T$1267,$A1808,inv!$U$1:$U$1267,'DIAS DE INVENTARIO TAT'!G$1)</f>
        <v>0</v>
      </c>
      <c r="H1808">
        <f>+SUMIFS(inv!$D$1:$D$1267,inv!$A$1:$A$1267,$B1808,inv!$T$1:$T$1267,$A1808,inv!$U$1:$U$1267,'DIAS DE INVENTARIO TAT'!H$1)</f>
        <v>0</v>
      </c>
      <c r="I1808">
        <f>+SUMIFS(inv!$D$1:$D$1267,inv!$A$1:$A$1267,$B1808,inv!$T$1:$T$1267,$A1808,inv!$U$1:$U$1267,'DIAS DE INVENTARIO TAT'!I$1)</f>
        <v>0</v>
      </c>
      <c r="J1808">
        <f>+SUMIFS(inv!$D$1:$D$1267,inv!$A$1:$A$1267,$B1808,inv!$T$1:$T$1267,$A1808,inv!$U$1:$U$1267,'DIAS DE INVENTARIO TAT'!J$1)</f>
        <v>0</v>
      </c>
      <c r="K1808">
        <f>+SUMIFS(inv!$D$1:$D$1267,inv!$A$1:$A$1267,$B1808,inv!$T$1:$T$1267,$A1808,inv!$U$1:$U$1267,'DIAS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+SUMIFS(inv!$D$1:$D$1267,inv!$A$1:$A$1267,$B1809,inv!$T$1:$T$1267,$A1809,inv!$U$1:$U$1267,'DIAS DE INVENTARIO TAT'!E$1)</f>
        <v>0</v>
      </c>
      <c r="F1809">
        <f>+SUMIFS(inv!$D$1:$D$1267,inv!$A$1:$A$1267,$B1809,inv!$T$1:$T$1267,$A1809,inv!$U$1:$U$1267,'DIAS DE INVENTARIO TAT'!F$1)</f>
        <v>0</v>
      </c>
      <c r="G1809">
        <f>+SUMIFS(inv!$D$1:$D$1267,inv!$A$1:$A$1267,$B1809,inv!$T$1:$T$1267,$A1809,inv!$U$1:$U$1267,'DIAS DE INVENTARIO TAT'!G$1)</f>
        <v>0</v>
      </c>
      <c r="H1809">
        <f>+SUMIFS(inv!$D$1:$D$1267,inv!$A$1:$A$1267,$B1809,inv!$T$1:$T$1267,$A1809,inv!$U$1:$U$1267,'DIAS DE INVENTARIO TAT'!H$1)</f>
        <v>0</v>
      </c>
      <c r="I1809">
        <f>+SUMIFS(inv!$D$1:$D$1267,inv!$A$1:$A$1267,$B1809,inv!$T$1:$T$1267,$A1809,inv!$U$1:$U$1267,'DIAS DE INVENTARIO TAT'!I$1)</f>
        <v>0</v>
      </c>
      <c r="J1809">
        <f>+SUMIFS(inv!$D$1:$D$1267,inv!$A$1:$A$1267,$B1809,inv!$T$1:$T$1267,$A1809,inv!$U$1:$U$1267,'DIAS DE INVENTARIO TAT'!J$1)</f>
        <v>0</v>
      </c>
      <c r="K1809">
        <f>+SUMIFS(inv!$D$1:$D$1267,inv!$A$1:$A$1267,$B1809,inv!$T$1:$T$1267,$A1809,inv!$U$1:$U$1267,'DIAS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+SUMIFS(inv!$D$1:$D$1267,inv!$A$1:$A$1267,$B1810,inv!$T$1:$T$1267,$A1810,inv!$U$1:$U$1267,'DIAS DE INVENTARIO TAT'!E$1)</f>
        <v>0</v>
      </c>
      <c r="F1810">
        <f>+SUMIFS(inv!$D$1:$D$1267,inv!$A$1:$A$1267,$B1810,inv!$T$1:$T$1267,$A1810,inv!$U$1:$U$1267,'DIAS DE INVENTARIO TAT'!F$1)</f>
        <v>0</v>
      </c>
      <c r="G1810">
        <f>+SUMIFS(inv!$D$1:$D$1267,inv!$A$1:$A$1267,$B1810,inv!$T$1:$T$1267,$A1810,inv!$U$1:$U$1267,'DIAS DE INVENTARIO TAT'!G$1)</f>
        <v>0</v>
      </c>
      <c r="H1810">
        <f>+SUMIFS(inv!$D$1:$D$1267,inv!$A$1:$A$1267,$B1810,inv!$T$1:$T$1267,$A1810,inv!$U$1:$U$1267,'DIAS DE INVENTARIO TAT'!H$1)</f>
        <v>0</v>
      </c>
      <c r="I1810">
        <f>+SUMIFS(inv!$D$1:$D$1267,inv!$A$1:$A$1267,$B1810,inv!$T$1:$T$1267,$A1810,inv!$U$1:$U$1267,'DIAS DE INVENTARIO TAT'!I$1)</f>
        <v>0</v>
      </c>
      <c r="J1810">
        <f>+SUMIFS(inv!$D$1:$D$1267,inv!$A$1:$A$1267,$B1810,inv!$T$1:$T$1267,$A1810,inv!$U$1:$U$1267,'DIAS DE INVENTARIO TAT'!J$1)</f>
        <v>0</v>
      </c>
      <c r="K1810">
        <f>+SUMIFS(inv!$D$1:$D$1267,inv!$A$1:$A$1267,$B1810,inv!$T$1:$T$1267,$A1810,inv!$U$1:$U$1267,'DIAS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+SUMIFS(inv!$D$1:$D$1267,inv!$A$1:$A$1267,$B1811,inv!$T$1:$T$1267,$A1811,inv!$U$1:$U$1267,'DIAS DE INVENTARIO TAT'!E$1)</f>
        <v>0</v>
      </c>
      <c r="F1811">
        <f>+SUMIFS(inv!$D$1:$D$1267,inv!$A$1:$A$1267,$B1811,inv!$T$1:$T$1267,$A1811,inv!$U$1:$U$1267,'DIAS DE INVENTARIO TAT'!F$1)</f>
        <v>0</v>
      </c>
      <c r="G1811">
        <f>+SUMIFS(inv!$D$1:$D$1267,inv!$A$1:$A$1267,$B1811,inv!$T$1:$T$1267,$A1811,inv!$U$1:$U$1267,'DIAS DE INVENTARIO TAT'!G$1)</f>
        <v>0</v>
      </c>
      <c r="H1811">
        <f>+SUMIFS(inv!$D$1:$D$1267,inv!$A$1:$A$1267,$B1811,inv!$T$1:$T$1267,$A1811,inv!$U$1:$U$1267,'DIAS DE INVENTARIO TAT'!H$1)</f>
        <v>0</v>
      </c>
      <c r="I1811">
        <f>+SUMIFS(inv!$D$1:$D$1267,inv!$A$1:$A$1267,$B1811,inv!$T$1:$T$1267,$A1811,inv!$U$1:$U$1267,'DIAS DE INVENTARIO TAT'!I$1)</f>
        <v>0</v>
      </c>
      <c r="J1811">
        <f>+SUMIFS(inv!$D$1:$D$1267,inv!$A$1:$A$1267,$B1811,inv!$T$1:$T$1267,$A1811,inv!$U$1:$U$1267,'DIAS DE INVENTARIO TAT'!J$1)</f>
        <v>0</v>
      </c>
      <c r="K1811">
        <f>+SUMIFS(inv!$D$1:$D$1267,inv!$A$1:$A$1267,$B1811,inv!$T$1:$T$1267,$A1811,inv!$U$1:$U$1267,'DIAS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+SUMIFS(inv!$D$1:$D$1267,inv!$A$1:$A$1267,$B1812,inv!$T$1:$T$1267,$A1812,inv!$U$1:$U$1267,'DIAS DE INVENTARIO TAT'!E$1)</f>
        <v>0</v>
      </c>
      <c r="F1812">
        <f>+SUMIFS(inv!$D$1:$D$1267,inv!$A$1:$A$1267,$B1812,inv!$T$1:$T$1267,$A1812,inv!$U$1:$U$1267,'DIAS DE INVENTARIO TAT'!F$1)</f>
        <v>0</v>
      </c>
      <c r="G1812">
        <f>+SUMIFS(inv!$D$1:$D$1267,inv!$A$1:$A$1267,$B1812,inv!$T$1:$T$1267,$A1812,inv!$U$1:$U$1267,'DIAS DE INVENTARIO TAT'!G$1)</f>
        <v>0</v>
      </c>
      <c r="H1812">
        <f>+SUMIFS(inv!$D$1:$D$1267,inv!$A$1:$A$1267,$B1812,inv!$T$1:$T$1267,$A1812,inv!$U$1:$U$1267,'DIAS DE INVENTARIO TAT'!H$1)</f>
        <v>0</v>
      </c>
      <c r="I1812">
        <f>+SUMIFS(inv!$D$1:$D$1267,inv!$A$1:$A$1267,$B1812,inv!$T$1:$T$1267,$A1812,inv!$U$1:$U$1267,'DIAS DE INVENTARIO TAT'!I$1)</f>
        <v>0</v>
      </c>
      <c r="J1812">
        <f>+SUMIFS(inv!$D$1:$D$1267,inv!$A$1:$A$1267,$B1812,inv!$T$1:$T$1267,$A1812,inv!$U$1:$U$1267,'DIAS DE INVENTARIO TAT'!J$1)</f>
        <v>0</v>
      </c>
      <c r="K1812">
        <f>+SUMIFS(inv!$D$1:$D$1267,inv!$A$1:$A$1267,$B1812,inv!$T$1:$T$1267,$A1812,inv!$U$1:$U$1267,'DIAS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+SUMIFS(inv!$D$1:$D$1267,inv!$A$1:$A$1267,$B1813,inv!$T$1:$T$1267,$A1813,inv!$U$1:$U$1267,'DIAS DE INVENTARIO TAT'!E$1)</f>
        <v>0</v>
      </c>
      <c r="F1813">
        <f>+SUMIFS(inv!$D$1:$D$1267,inv!$A$1:$A$1267,$B1813,inv!$T$1:$T$1267,$A1813,inv!$U$1:$U$1267,'DIAS DE INVENTARIO TAT'!F$1)</f>
        <v>0</v>
      </c>
      <c r="G1813">
        <f>+SUMIFS(inv!$D$1:$D$1267,inv!$A$1:$A$1267,$B1813,inv!$T$1:$T$1267,$A1813,inv!$U$1:$U$1267,'DIAS DE INVENTARIO TAT'!G$1)</f>
        <v>0</v>
      </c>
      <c r="H1813">
        <f>+SUMIFS(inv!$D$1:$D$1267,inv!$A$1:$A$1267,$B1813,inv!$T$1:$T$1267,$A1813,inv!$U$1:$U$1267,'DIAS DE INVENTARIO TAT'!H$1)</f>
        <v>0</v>
      </c>
      <c r="I1813">
        <f>+SUMIFS(inv!$D$1:$D$1267,inv!$A$1:$A$1267,$B1813,inv!$T$1:$T$1267,$A1813,inv!$U$1:$U$1267,'DIAS DE INVENTARIO TAT'!I$1)</f>
        <v>0</v>
      </c>
      <c r="J1813">
        <f>+SUMIFS(inv!$D$1:$D$1267,inv!$A$1:$A$1267,$B1813,inv!$T$1:$T$1267,$A1813,inv!$U$1:$U$1267,'DIAS DE INVENTARIO TAT'!J$1)</f>
        <v>0</v>
      </c>
      <c r="K1813">
        <f>+SUMIFS(inv!$D$1:$D$1267,inv!$A$1:$A$1267,$B1813,inv!$T$1:$T$1267,$A1813,inv!$U$1:$U$1267,'DIAS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+SUMIFS(inv!$D$1:$D$1267,inv!$A$1:$A$1267,$B1814,inv!$T$1:$T$1267,$A1814,inv!$U$1:$U$1267,'DIAS DE INVENTARIO TAT'!E$1)</f>
        <v>0</v>
      </c>
      <c r="F1814">
        <f>+SUMIFS(inv!$D$1:$D$1267,inv!$A$1:$A$1267,$B1814,inv!$T$1:$T$1267,$A1814,inv!$U$1:$U$1267,'DIAS DE INVENTARIO TAT'!F$1)</f>
        <v>0</v>
      </c>
      <c r="G1814">
        <f>+SUMIFS(inv!$D$1:$D$1267,inv!$A$1:$A$1267,$B1814,inv!$T$1:$T$1267,$A1814,inv!$U$1:$U$1267,'DIAS DE INVENTARIO TAT'!G$1)</f>
        <v>0</v>
      </c>
      <c r="H1814">
        <f>+SUMIFS(inv!$D$1:$D$1267,inv!$A$1:$A$1267,$B1814,inv!$T$1:$T$1267,$A1814,inv!$U$1:$U$1267,'DIAS DE INVENTARIO TAT'!H$1)</f>
        <v>0</v>
      </c>
      <c r="I1814">
        <f>+SUMIFS(inv!$D$1:$D$1267,inv!$A$1:$A$1267,$B1814,inv!$T$1:$T$1267,$A1814,inv!$U$1:$U$1267,'DIAS DE INVENTARIO TAT'!I$1)</f>
        <v>0</v>
      </c>
      <c r="J1814">
        <f>+SUMIFS(inv!$D$1:$D$1267,inv!$A$1:$A$1267,$B1814,inv!$T$1:$T$1267,$A1814,inv!$U$1:$U$1267,'DIAS DE INVENTARIO TAT'!J$1)</f>
        <v>0</v>
      </c>
      <c r="K1814">
        <f>+SUMIFS(inv!$D$1:$D$1267,inv!$A$1:$A$1267,$B1814,inv!$T$1:$T$1267,$A1814,inv!$U$1:$U$1267,'DIAS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+SUMIFS(inv!$D$1:$D$1267,inv!$A$1:$A$1267,$B1815,inv!$T$1:$T$1267,$A1815,inv!$U$1:$U$1267,'DIAS DE INVENTARIO TAT'!E$1)</f>
        <v>0</v>
      </c>
      <c r="F1815">
        <f>+SUMIFS(inv!$D$1:$D$1267,inv!$A$1:$A$1267,$B1815,inv!$T$1:$T$1267,$A1815,inv!$U$1:$U$1267,'DIAS DE INVENTARIO TAT'!F$1)</f>
        <v>0</v>
      </c>
      <c r="G1815">
        <f>+SUMIFS(inv!$D$1:$D$1267,inv!$A$1:$A$1267,$B1815,inv!$T$1:$T$1267,$A1815,inv!$U$1:$U$1267,'DIAS DE INVENTARIO TAT'!G$1)</f>
        <v>0</v>
      </c>
      <c r="H1815">
        <f>+SUMIFS(inv!$D$1:$D$1267,inv!$A$1:$A$1267,$B1815,inv!$T$1:$T$1267,$A1815,inv!$U$1:$U$1267,'DIAS DE INVENTARIO TAT'!H$1)</f>
        <v>0</v>
      </c>
      <c r="I1815">
        <f>+SUMIFS(inv!$D$1:$D$1267,inv!$A$1:$A$1267,$B1815,inv!$T$1:$T$1267,$A1815,inv!$U$1:$U$1267,'DIAS DE INVENTARIO TAT'!I$1)</f>
        <v>0</v>
      </c>
      <c r="J1815">
        <f>+SUMIFS(inv!$D$1:$D$1267,inv!$A$1:$A$1267,$B1815,inv!$T$1:$T$1267,$A1815,inv!$U$1:$U$1267,'DIAS DE INVENTARIO TAT'!J$1)</f>
        <v>0</v>
      </c>
      <c r="K1815">
        <f>+SUMIFS(inv!$D$1:$D$1267,inv!$A$1:$A$1267,$B1815,inv!$T$1:$T$1267,$A1815,inv!$U$1:$U$1267,'DIAS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+SUMIFS(inv!$D$1:$D$1267,inv!$A$1:$A$1267,$B1816,inv!$T$1:$T$1267,$A1816,inv!$U$1:$U$1267,'DIAS DE INVENTARIO TAT'!E$1)</f>
        <v>0</v>
      </c>
      <c r="F1816">
        <f>+SUMIFS(inv!$D$1:$D$1267,inv!$A$1:$A$1267,$B1816,inv!$T$1:$T$1267,$A1816,inv!$U$1:$U$1267,'DIAS DE INVENTARIO TAT'!F$1)</f>
        <v>0</v>
      </c>
      <c r="G1816">
        <f>+SUMIFS(inv!$D$1:$D$1267,inv!$A$1:$A$1267,$B1816,inv!$T$1:$T$1267,$A1816,inv!$U$1:$U$1267,'DIAS DE INVENTARIO TAT'!G$1)</f>
        <v>0</v>
      </c>
      <c r="H1816">
        <f>+SUMIFS(inv!$D$1:$D$1267,inv!$A$1:$A$1267,$B1816,inv!$T$1:$T$1267,$A1816,inv!$U$1:$U$1267,'DIAS DE INVENTARIO TAT'!H$1)</f>
        <v>0</v>
      </c>
      <c r="I1816">
        <f>+SUMIFS(inv!$D$1:$D$1267,inv!$A$1:$A$1267,$B1816,inv!$T$1:$T$1267,$A1816,inv!$U$1:$U$1267,'DIAS DE INVENTARIO TAT'!I$1)</f>
        <v>0</v>
      </c>
      <c r="J1816">
        <f>+SUMIFS(inv!$D$1:$D$1267,inv!$A$1:$A$1267,$B1816,inv!$T$1:$T$1267,$A1816,inv!$U$1:$U$1267,'DIAS DE INVENTARIO TAT'!J$1)</f>
        <v>0</v>
      </c>
      <c r="K1816">
        <f>+SUMIFS(inv!$D$1:$D$1267,inv!$A$1:$A$1267,$B1816,inv!$T$1:$T$1267,$A1816,inv!$U$1:$U$1267,'DIAS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+SUMIFS(inv!$D$1:$D$1267,inv!$A$1:$A$1267,$B1817,inv!$T$1:$T$1267,$A1817,inv!$U$1:$U$1267,'DIAS DE INVENTARIO TAT'!E$1)</f>
        <v>0</v>
      </c>
      <c r="F1817">
        <f>+SUMIFS(inv!$D$1:$D$1267,inv!$A$1:$A$1267,$B1817,inv!$T$1:$T$1267,$A1817,inv!$U$1:$U$1267,'DIAS DE INVENTARIO TAT'!F$1)</f>
        <v>0</v>
      </c>
      <c r="G1817">
        <f>+SUMIFS(inv!$D$1:$D$1267,inv!$A$1:$A$1267,$B1817,inv!$T$1:$T$1267,$A1817,inv!$U$1:$U$1267,'DIAS DE INVENTARIO TAT'!G$1)</f>
        <v>0</v>
      </c>
      <c r="H1817">
        <f>+SUMIFS(inv!$D$1:$D$1267,inv!$A$1:$A$1267,$B1817,inv!$T$1:$T$1267,$A1817,inv!$U$1:$U$1267,'DIAS DE INVENTARIO TAT'!H$1)</f>
        <v>0</v>
      </c>
      <c r="I1817">
        <f>+SUMIFS(inv!$D$1:$D$1267,inv!$A$1:$A$1267,$B1817,inv!$T$1:$T$1267,$A1817,inv!$U$1:$U$1267,'DIAS DE INVENTARIO TAT'!I$1)</f>
        <v>0</v>
      </c>
      <c r="J1817">
        <f>+SUMIFS(inv!$D$1:$D$1267,inv!$A$1:$A$1267,$B1817,inv!$T$1:$T$1267,$A1817,inv!$U$1:$U$1267,'DIAS DE INVENTARIO TAT'!J$1)</f>
        <v>0</v>
      </c>
      <c r="K1817">
        <f>+SUMIFS(inv!$D$1:$D$1267,inv!$A$1:$A$1267,$B1817,inv!$T$1:$T$1267,$A1817,inv!$U$1:$U$1267,'DIAS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+SUMIFS(inv!$D$1:$D$1267,inv!$A$1:$A$1267,$B1818,inv!$T$1:$T$1267,$A1818,inv!$U$1:$U$1267,'DIAS DE INVENTARIO TAT'!E$1)</f>
        <v>0</v>
      </c>
      <c r="F1818">
        <f>+SUMIFS(inv!$D$1:$D$1267,inv!$A$1:$A$1267,$B1818,inv!$T$1:$T$1267,$A1818,inv!$U$1:$U$1267,'DIAS DE INVENTARIO TAT'!F$1)</f>
        <v>0</v>
      </c>
      <c r="G1818">
        <f>+SUMIFS(inv!$D$1:$D$1267,inv!$A$1:$A$1267,$B1818,inv!$T$1:$T$1267,$A1818,inv!$U$1:$U$1267,'DIAS DE INVENTARIO TAT'!G$1)</f>
        <v>0</v>
      </c>
      <c r="H1818">
        <f>+SUMIFS(inv!$D$1:$D$1267,inv!$A$1:$A$1267,$B1818,inv!$T$1:$T$1267,$A1818,inv!$U$1:$U$1267,'DIAS DE INVENTARIO TAT'!H$1)</f>
        <v>0</v>
      </c>
      <c r="I1818">
        <f>+SUMIFS(inv!$D$1:$D$1267,inv!$A$1:$A$1267,$B1818,inv!$T$1:$T$1267,$A1818,inv!$U$1:$U$1267,'DIAS DE INVENTARIO TAT'!I$1)</f>
        <v>0</v>
      </c>
      <c r="J1818">
        <f>+SUMIFS(inv!$D$1:$D$1267,inv!$A$1:$A$1267,$B1818,inv!$T$1:$T$1267,$A1818,inv!$U$1:$U$1267,'DIAS DE INVENTARIO TAT'!J$1)</f>
        <v>0</v>
      </c>
      <c r="K1818">
        <f>+SUMIFS(inv!$D$1:$D$1267,inv!$A$1:$A$1267,$B1818,inv!$T$1:$T$1267,$A1818,inv!$U$1:$U$1267,'DIAS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+SUMIFS(inv!$D$1:$D$1267,inv!$A$1:$A$1267,$B1819,inv!$T$1:$T$1267,$A1819,inv!$U$1:$U$1267,'DIAS DE INVENTARIO TAT'!E$1)</f>
        <v>0</v>
      </c>
      <c r="F1819">
        <f>+SUMIFS(inv!$D$1:$D$1267,inv!$A$1:$A$1267,$B1819,inv!$T$1:$T$1267,$A1819,inv!$U$1:$U$1267,'DIAS DE INVENTARIO TAT'!F$1)</f>
        <v>0</v>
      </c>
      <c r="G1819">
        <f>+SUMIFS(inv!$D$1:$D$1267,inv!$A$1:$A$1267,$B1819,inv!$T$1:$T$1267,$A1819,inv!$U$1:$U$1267,'DIAS DE INVENTARIO TAT'!G$1)</f>
        <v>0</v>
      </c>
      <c r="H1819">
        <f>+SUMIFS(inv!$D$1:$D$1267,inv!$A$1:$A$1267,$B1819,inv!$T$1:$T$1267,$A1819,inv!$U$1:$U$1267,'DIAS DE INVENTARIO TAT'!H$1)</f>
        <v>0</v>
      </c>
      <c r="I1819">
        <f>+SUMIFS(inv!$D$1:$D$1267,inv!$A$1:$A$1267,$B1819,inv!$T$1:$T$1267,$A1819,inv!$U$1:$U$1267,'DIAS DE INVENTARIO TAT'!I$1)</f>
        <v>0</v>
      </c>
      <c r="J1819">
        <f>+SUMIFS(inv!$D$1:$D$1267,inv!$A$1:$A$1267,$B1819,inv!$T$1:$T$1267,$A1819,inv!$U$1:$U$1267,'DIAS DE INVENTARIO TAT'!J$1)</f>
        <v>0</v>
      </c>
      <c r="K1819">
        <f>+SUMIFS(inv!$D$1:$D$1267,inv!$A$1:$A$1267,$B1819,inv!$T$1:$T$1267,$A1819,inv!$U$1:$U$1267,'DIAS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+SUMIFS(inv!$D$1:$D$1267,inv!$A$1:$A$1267,$B1820,inv!$T$1:$T$1267,$A1820,inv!$U$1:$U$1267,'DIAS DE INVENTARIO TAT'!E$1)</f>
        <v>0</v>
      </c>
      <c r="F1820">
        <f>+SUMIFS(inv!$D$1:$D$1267,inv!$A$1:$A$1267,$B1820,inv!$T$1:$T$1267,$A1820,inv!$U$1:$U$1267,'DIAS DE INVENTARIO TAT'!F$1)</f>
        <v>0</v>
      </c>
      <c r="G1820">
        <f>+SUMIFS(inv!$D$1:$D$1267,inv!$A$1:$A$1267,$B1820,inv!$T$1:$T$1267,$A1820,inv!$U$1:$U$1267,'DIAS DE INVENTARIO TAT'!G$1)</f>
        <v>0</v>
      </c>
      <c r="H1820">
        <f>+SUMIFS(inv!$D$1:$D$1267,inv!$A$1:$A$1267,$B1820,inv!$T$1:$T$1267,$A1820,inv!$U$1:$U$1267,'DIAS DE INVENTARIO TAT'!H$1)</f>
        <v>0</v>
      </c>
      <c r="I1820">
        <f>+SUMIFS(inv!$D$1:$D$1267,inv!$A$1:$A$1267,$B1820,inv!$T$1:$T$1267,$A1820,inv!$U$1:$U$1267,'DIAS DE INVENTARIO TAT'!I$1)</f>
        <v>0</v>
      </c>
      <c r="J1820">
        <f>+SUMIFS(inv!$D$1:$D$1267,inv!$A$1:$A$1267,$B1820,inv!$T$1:$T$1267,$A1820,inv!$U$1:$U$1267,'DIAS DE INVENTARIO TAT'!J$1)</f>
        <v>0</v>
      </c>
      <c r="K1820">
        <f>+SUMIFS(inv!$D$1:$D$1267,inv!$A$1:$A$1267,$B1820,inv!$T$1:$T$1267,$A1820,inv!$U$1:$U$1267,'DIAS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+SUMIFS(inv!$D$1:$D$1267,inv!$A$1:$A$1267,$B1821,inv!$T$1:$T$1267,$A1821,inv!$U$1:$U$1267,'DIAS DE INVENTARIO TAT'!E$1)</f>
        <v>0</v>
      </c>
      <c r="F1821">
        <f>+SUMIFS(inv!$D$1:$D$1267,inv!$A$1:$A$1267,$B1821,inv!$T$1:$T$1267,$A1821,inv!$U$1:$U$1267,'DIAS DE INVENTARIO TAT'!F$1)</f>
        <v>0</v>
      </c>
      <c r="G1821">
        <f>+SUMIFS(inv!$D$1:$D$1267,inv!$A$1:$A$1267,$B1821,inv!$T$1:$T$1267,$A1821,inv!$U$1:$U$1267,'DIAS DE INVENTARIO TAT'!G$1)</f>
        <v>0</v>
      </c>
      <c r="H1821">
        <f>+SUMIFS(inv!$D$1:$D$1267,inv!$A$1:$A$1267,$B1821,inv!$T$1:$T$1267,$A1821,inv!$U$1:$U$1267,'DIAS DE INVENTARIO TAT'!H$1)</f>
        <v>0</v>
      </c>
      <c r="I1821">
        <f>+SUMIFS(inv!$D$1:$D$1267,inv!$A$1:$A$1267,$B1821,inv!$T$1:$T$1267,$A1821,inv!$U$1:$U$1267,'DIAS DE INVENTARIO TAT'!I$1)</f>
        <v>0</v>
      </c>
      <c r="J1821">
        <f>+SUMIFS(inv!$D$1:$D$1267,inv!$A$1:$A$1267,$B1821,inv!$T$1:$T$1267,$A1821,inv!$U$1:$U$1267,'DIAS DE INVENTARIO TAT'!J$1)</f>
        <v>0</v>
      </c>
      <c r="K1821">
        <f>+SUMIFS(inv!$D$1:$D$1267,inv!$A$1:$A$1267,$B1821,inv!$T$1:$T$1267,$A1821,inv!$U$1:$U$1267,'DIAS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+SUMIFS(inv!$D$1:$D$1267,inv!$A$1:$A$1267,$B1822,inv!$T$1:$T$1267,$A1822,inv!$U$1:$U$1267,'DIAS DE INVENTARIO TAT'!E$1)</f>
        <v>0</v>
      </c>
      <c r="F1822">
        <f>+SUMIFS(inv!$D$1:$D$1267,inv!$A$1:$A$1267,$B1822,inv!$T$1:$T$1267,$A1822,inv!$U$1:$U$1267,'DIAS DE INVENTARIO TAT'!F$1)</f>
        <v>0</v>
      </c>
      <c r="G1822">
        <f>+SUMIFS(inv!$D$1:$D$1267,inv!$A$1:$A$1267,$B1822,inv!$T$1:$T$1267,$A1822,inv!$U$1:$U$1267,'DIAS DE INVENTARIO TAT'!G$1)</f>
        <v>0</v>
      </c>
      <c r="H1822">
        <f>+SUMIFS(inv!$D$1:$D$1267,inv!$A$1:$A$1267,$B1822,inv!$T$1:$T$1267,$A1822,inv!$U$1:$U$1267,'DIAS DE INVENTARIO TAT'!H$1)</f>
        <v>0</v>
      </c>
      <c r="I1822">
        <f>+SUMIFS(inv!$D$1:$D$1267,inv!$A$1:$A$1267,$B1822,inv!$T$1:$T$1267,$A1822,inv!$U$1:$U$1267,'DIAS DE INVENTARIO TAT'!I$1)</f>
        <v>0</v>
      </c>
      <c r="J1822">
        <f>+SUMIFS(inv!$D$1:$D$1267,inv!$A$1:$A$1267,$B1822,inv!$T$1:$T$1267,$A1822,inv!$U$1:$U$1267,'DIAS DE INVENTARIO TAT'!J$1)</f>
        <v>0</v>
      </c>
      <c r="K1822">
        <f>+SUMIFS(inv!$D$1:$D$1267,inv!$A$1:$A$1267,$B1822,inv!$T$1:$T$1267,$A1822,inv!$U$1:$U$1267,'DIAS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+SUMIFS(inv!$D$1:$D$1267,inv!$A$1:$A$1267,$B1823,inv!$T$1:$T$1267,$A1823,inv!$U$1:$U$1267,'DIAS DE INVENTARIO TAT'!E$1)</f>
        <v>0</v>
      </c>
      <c r="F1823">
        <f>+SUMIFS(inv!$D$1:$D$1267,inv!$A$1:$A$1267,$B1823,inv!$T$1:$T$1267,$A1823,inv!$U$1:$U$1267,'DIAS DE INVENTARIO TAT'!F$1)</f>
        <v>0</v>
      </c>
      <c r="G1823">
        <f>+SUMIFS(inv!$D$1:$D$1267,inv!$A$1:$A$1267,$B1823,inv!$T$1:$T$1267,$A1823,inv!$U$1:$U$1267,'DIAS DE INVENTARIO TAT'!G$1)</f>
        <v>0</v>
      </c>
      <c r="H1823">
        <f>+SUMIFS(inv!$D$1:$D$1267,inv!$A$1:$A$1267,$B1823,inv!$T$1:$T$1267,$A1823,inv!$U$1:$U$1267,'DIAS DE INVENTARIO TAT'!H$1)</f>
        <v>0</v>
      </c>
      <c r="I1823">
        <f>+SUMIFS(inv!$D$1:$D$1267,inv!$A$1:$A$1267,$B1823,inv!$T$1:$T$1267,$A1823,inv!$U$1:$U$1267,'DIAS DE INVENTARIO TAT'!I$1)</f>
        <v>0</v>
      </c>
      <c r="J1823">
        <f>+SUMIFS(inv!$D$1:$D$1267,inv!$A$1:$A$1267,$B1823,inv!$T$1:$T$1267,$A1823,inv!$U$1:$U$1267,'DIAS DE INVENTARIO TAT'!J$1)</f>
        <v>0</v>
      </c>
      <c r="K1823">
        <f>+SUMIFS(inv!$D$1:$D$1267,inv!$A$1:$A$1267,$B1823,inv!$T$1:$T$1267,$A1823,inv!$U$1:$U$1267,'DIAS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+SUMIFS(inv!$D$1:$D$1267,inv!$A$1:$A$1267,$B1824,inv!$T$1:$T$1267,$A1824,inv!$U$1:$U$1267,'DIAS DE INVENTARIO TAT'!E$1)</f>
        <v>0</v>
      </c>
      <c r="F1824">
        <f>+SUMIFS(inv!$D$1:$D$1267,inv!$A$1:$A$1267,$B1824,inv!$T$1:$T$1267,$A1824,inv!$U$1:$U$1267,'DIAS DE INVENTARIO TAT'!F$1)</f>
        <v>0</v>
      </c>
      <c r="G1824">
        <f>+SUMIFS(inv!$D$1:$D$1267,inv!$A$1:$A$1267,$B1824,inv!$T$1:$T$1267,$A1824,inv!$U$1:$U$1267,'DIAS DE INVENTARIO TAT'!G$1)</f>
        <v>0</v>
      </c>
      <c r="H1824">
        <f>+SUMIFS(inv!$D$1:$D$1267,inv!$A$1:$A$1267,$B1824,inv!$T$1:$T$1267,$A1824,inv!$U$1:$U$1267,'DIAS DE INVENTARIO TAT'!H$1)</f>
        <v>0</v>
      </c>
      <c r="I1824">
        <f>+SUMIFS(inv!$D$1:$D$1267,inv!$A$1:$A$1267,$B1824,inv!$T$1:$T$1267,$A1824,inv!$U$1:$U$1267,'DIAS DE INVENTARIO TAT'!I$1)</f>
        <v>0</v>
      </c>
      <c r="J1824">
        <f>+SUMIFS(inv!$D$1:$D$1267,inv!$A$1:$A$1267,$B1824,inv!$T$1:$T$1267,$A1824,inv!$U$1:$U$1267,'DIAS DE INVENTARIO TAT'!J$1)</f>
        <v>0</v>
      </c>
      <c r="K1824">
        <f>+SUMIFS(inv!$D$1:$D$1267,inv!$A$1:$A$1267,$B1824,inv!$T$1:$T$1267,$A1824,inv!$U$1:$U$1267,'DIAS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+SUMIFS(inv!$D$1:$D$1267,inv!$A$1:$A$1267,$B1825,inv!$T$1:$T$1267,$A1825,inv!$U$1:$U$1267,'DIAS DE INVENTARIO TAT'!E$1)</f>
        <v>0</v>
      </c>
      <c r="F1825">
        <f>+SUMIFS(inv!$D$1:$D$1267,inv!$A$1:$A$1267,$B1825,inv!$T$1:$T$1267,$A1825,inv!$U$1:$U$1267,'DIAS DE INVENTARIO TAT'!F$1)</f>
        <v>0</v>
      </c>
      <c r="G1825">
        <f>+SUMIFS(inv!$D$1:$D$1267,inv!$A$1:$A$1267,$B1825,inv!$T$1:$T$1267,$A1825,inv!$U$1:$U$1267,'DIAS DE INVENTARIO TAT'!G$1)</f>
        <v>0</v>
      </c>
      <c r="H1825">
        <f>+SUMIFS(inv!$D$1:$D$1267,inv!$A$1:$A$1267,$B1825,inv!$T$1:$T$1267,$A1825,inv!$U$1:$U$1267,'DIAS DE INVENTARIO TAT'!H$1)</f>
        <v>0</v>
      </c>
      <c r="I1825">
        <f>+SUMIFS(inv!$D$1:$D$1267,inv!$A$1:$A$1267,$B1825,inv!$T$1:$T$1267,$A1825,inv!$U$1:$U$1267,'DIAS DE INVENTARIO TAT'!I$1)</f>
        <v>0</v>
      </c>
      <c r="J1825">
        <f>+SUMIFS(inv!$D$1:$D$1267,inv!$A$1:$A$1267,$B1825,inv!$T$1:$T$1267,$A1825,inv!$U$1:$U$1267,'DIAS DE INVENTARIO TAT'!J$1)</f>
        <v>0</v>
      </c>
      <c r="K1825">
        <f>+SUMIFS(inv!$D$1:$D$1267,inv!$A$1:$A$1267,$B1825,inv!$T$1:$T$1267,$A1825,inv!$U$1:$U$1267,'DIAS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+SUMIFS(inv!$D$1:$D$1267,inv!$A$1:$A$1267,$B1826,inv!$T$1:$T$1267,$A1826,inv!$U$1:$U$1267,'DIAS DE INVENTARIO TAT'!E$1)</f>
        <v>0</v>
      </c>
      <c r="F1826">
        <f>+SUMIFS(inv!$D$1:$D$1267,inv!$A$1:$A$1267,$B1826,inv!$T$1:$T$1267,$A1826,inv!$U$1:$U$1267,'DIAS DE INVENTARIO TAT'!F$1)</f>
        <v>0</v>
      </c>
      <c r="G1826">
        <f>+SUMIFS(inv!$D$1:$D$1267,inv!$A$1:$A$1267,$B1826,inv!$T$1:$T$1267,$A1826,inv!$U$1:$U$1267,'DIAS DE INVENTARIO TAT'!G$1)</f>
        <v>0</v>
      </c>
      <c r="H1826">
        <f>+SUMIFS(inv!$D$1:$D$1267,inv!$A$1:$A$1267,$B1826,inv!$T$1:$T$1267,$A1826,inv!$U$1:$U$1267,'DIAS DE INVENTARIO TAT'!H$1)</f>
        <v>0</v>
      </c>
      <c r="I1826">
        <f>+SUMIFS(inv!$D$1:$D$1267,inv!$A$1:$A$1267,$B1826,inv!$T$1:$T$1267,$A1826,inv!$U$1:$U$1267,'DIAS DE INVENTARIO TAT'!I$1)</f>
        <v>0</v>
      </c>
      <c r="J1826">
        <f>+SUMIFS(inv!$D$1:$D$1267,inv!$A$1:$A$1267,$B1826,inv!$T$1:$T$1267,$A1826,inv!$U$1:$U$1267,'DIAS DE INVENTARIO TAT'!J$1)</f>
        <v>0</v>
      </c>
      <c r="K1826">
        <f>+SUMIFS(inv!$D$1:$D$1267,inv!$A$1:$A$1267,$B1826,inv!$T$1:$T$1267,$A1826,inv!$U$1:$U$1267,'DIAS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+SUMIFS(inv!$D$1:$D$1267,inv!$A$1:$A$1267,$B1827,inv!$T$1:$T$1267,$A1827,inv!$U$1:$U$1267,'DIAS DE INVENTARIO TAT'!E$1)</f>
        <v>0</v>
      </c>
      <c r="F1827">
        <f>+SUMIFS(inv!$D$1:$D$1267,inv!$A$1:$A$1267,$B1827,inv!$T$1:$T$1267,$A1827,inv!$U$1:$U$1267,'DIAS DE INVENTARIO TAT'!F$1)</f>
        <v>0</v>
      </c>
      <c r="G1827">
        <f>+SUMIFS(inv!$D$1:$D$1267,inv!$A$1:$A$1267,$B1827,inv!$T$1:$T$1267,$A1827,inv!$U$1:$U$1267,'DIAS DE INVENTARIO TAT'!G$1)</f>
        <v>0</v>
      </c>
      <c r="H1827">
        <f>+SUMIFS(inv!$D$1:$D$1267,inv!$A$1:$A$1267,$B1827,inv!$T$1:$T$1267,$A1827,inv!$U$1:$U$1267,'DIAS DE INVENTARIO TAT'!H$1)</f>
        <v>0</v>
      </c>
      <c r="I1827">
        <f>+SUMIFS(inv!$D$1:$D$1267,inv!$A$1:$A$1267,$B1827,inv!$T$1:$T$1267,$A1827,inv!$U$1:$U$1267,'DIAS DE INVENTARIO TAT'!I$1)</f>
        <v>0</v>
      </c>
      <c r="J1827">
        <f>+SUMIFS(inv!$D$1:$D$1267,inv!$A$1:$A$1267,$B1827,inv!$T$1:$T$1267,$A1827,inv!$U$1:$U$1267,'DIAS DE INVENTARIO TAT'!J$1)</f>
        <v>0</v>
      </c>
      <c r="K1827">
        <f>+SUMIFS(inv!$D$1:$D$1267,inv!$A$1:$A$1267,$B1827,inv!$T$1:$T$1267,$A1827,inv!$U$1:$U$1267,'DIAS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+SUMIFS(inv!$D$1:$D$1267,inv!$A$1:$A$1267,$B1828,inv!$T$1:$T$1267,$A1828,inv!$U$1:$U$1267,'DIAS DE INVENTARIO TAT'!E$1)</f>
        <v>0</v>
      </c>
      <c r="F1828">
        <f>+SUMIFS(inv!$D$1:$D$1267,inv!$A$1:$A$1267,$B1828,inv!$T$1:$T$1267,$A1828,inv!$U$1:$U$1267,'DIAS DE INVENTARIO TAT'!F$1)</f>
        <v>0</v>
      </c>
      <c r="G1828">
        <f>+SUMIFS(inv!$D$1:$D$1267,inv!$A$1:$A$1267,$B1828,inv!$T$1:$T$1267,$A1828,inv!$U$1:$U$1267,'DIAS DE INVENTARIO TAT'!G$1)</f>
        <v>0</v>
      </c>
      <c r="H1828">
        <f>+SUMIFS(inv!$D$1:$D$1267,inv!$A$1:$A$1267,$B1828,inv!$T$1:$T$1267,$A1828,inv!$U$1:$U$1267,'DIAS DE INVENTARIO TAT'!H$1)</f>
        <v>0</v>
      </c>
      <c r="I1828">
        <f>+SUMIFS(inv!$D$1:$D$1267,inv!$A$1:$A$1267,$B1828,inv!$T$1:$T$1267,$A1828,inv!$U$1:$U$1267,'DIAS DE INVENTARIO TAT'!I$1)</f>
        <v>0</v>
      </c>
      <c r="J1828">
        <f>+SUMIFS(inv!$D$1:$D$1267,inv!$A$1:$A$1267,$B1828,inv!$T$1:$T$1267,$A1828,inv!$U$1:$U$1267,'DIAS DE INVENTARIO TAT'!J$1)</f>
        <v>0</v>
      </c>
      <c r="K1828">
        <f>+SUMIFS(inv!$D$1:$D$1267,inv!$A$1:$A$1267,$B1828,inv!$T$1:$T$1267,$A1828,inv!$U$1:$U$1267,'DIAS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+SUMIFS(inv!$D$1:$D$1267,inv!$A$1:$A$1267,$B1829,inv!$T$1:$T$1267,$A1829,inv!$U$1:$U$1267,'DIAS DE INVENTARIO TAT'!E$1)</f>
        <v>0</v>
      </c>
      <c r="F1829">
        <f>+SUMIFS(inv!$D$1:$D$1267,inv!$A$1:$A$1267,$B1829,inv!$T$1:$T$1267,$A1829,inv!$U$1:$U$1267,'DIAS DE INVENTARIO TAT'!F$1)</f>
        <v>0</v>
      </c>
      <c r="G1829">
        <f>+SUMIFS(inv!$D$1:$D$1267,inv!$A$1:$A$1267,$B1829,inv!$T$1:$T$1267,$A1829,inv!$U$1:$U$1267,'DIAS DE INVENTARIO TAT'!G$1)</f>
        <v>0</v>
      </c>
      <c r="H1829">
        <f>+SUMIFS(inv!$D$1:$D$1267,inv!$A$1:$A$1267,$B1829,inv!$T$1:$T$1267,$A1829,inv!$U$1:$U$1267,'DIAS DE INVENTARIO TAT'!H$1)</f>
        <v>0</v>
      </c>
      <c r="I1829">
        <f>+SUMIFS(inv!$D$1:$D$1267,inv!$A$1:$A$1267,$B1829,inv!$T$1:$T$1267,$A1829,inv!$U$1:$U$1267,'DIAS DE INVENTARIO TAT'!I$1)</f>
        <v>0</v>
      </c>
      <c r="J1829">
        <f>+SUMIFS(inv!$D$1:$D$1267,inv!$A$1:$A$1267,$B1829,inv!$T$1:$T$1267,$A1829,inv!$U$1:$U$1267,'DIAS DE INVENTARIO TAT'!J$1)</f>
        <v>0</v>
      </c>
      <c r="K1829">
        <f>+SUMIFS(inv!$D$1:$D$1267,inv!$A$1:$A$1267,$B1829,inv!$T$1:$T$1267,$A1829,inv!$U$1:$U$1267,'DIAS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+SUMIFS(inv!$D$1:$D$1267,inv!$A$1:$A$1267,$B1830,inv!$T$1:$T$1267,$A1830,inv!$U$1:$U$1267,'DIAS DE INVENTARIO TAT'!E$1)</f>
        <v>0</v>
      </c>
      <c r="F1830">
        <f>+SUMIFS(inv!$D$1:$D$1267,inv!$A$1:$A$1267,$B1830,inv!$T$1:$T$1267,$A1830,inv!$U$1:$U$1267,'DIAS DE INVENTARIO TAT'!F$1)</f>
        <v>0</v>
      </c>
      <c r="G1830">
        <f>+SUMIFS(inv!$D$1:$D$1267,inv!$A$1:$A$1267,$B1830,inv!$T$1:$T$1267,$A1830,inv!$U$1:$U$1267,'DIAS DE INVENTARIO TAT'!G$1)</f>
        <v>0</v>
      </c>
      <c r="H1830">
        <f>+SUMIFS(inv!$D$1:$D$1267,inv!$A$1:$A$1267,$B1830,inv!$T$1:$T$1267,$A1830,inv!$U$1:$U$1267,'DIAS DE INVENTARIO TAT'!H$1)</f>
        <v>0</v>
      </c>
      <c r="I1830">
        <f>+SUMIFS(inv!$D$1:$D$1267,inv!$A$1:$A$1267,$B1830,inv!$T$1:$T$1267,$A1830,inv!$U$1:$U$1267,'DIAS DE INVENTARIO TAT'!I$1)</f>
        <v>0</v>
      </c>
      <c r="J1830">
        <f>+SUMIFS(inv!$D$1:$D$1267,inv!$A$1:$A$1267,$B1830,inv!$T$1:$T$1267,$A1830,inv!$U$1:$U$1267,'DIAS DE INVENTARIO TAT'!J$1)</f>
        <v>0</v>
      </c>
      <c r="K1830">
        <f>+SUMIFS(inv!$D$1:$D$1267,inv!$A$1:$A$1267,$B1830,inv!$T$1:$T$1267,$A1830,inv!$U$1:$U$1267,'DIAS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+SUMIFS(inv!$D$1:$D$1267,inv!$A$1:$A$1267,$B1831,inv!$T$1:$T$1267,$A1831,inv!$U$1:$U$1267,'DIAS DE INVENTARIO TAT'!E$1)</f>
        <v>0</v>
      </c>
      <c r="F1831">
        <f>+SUMIFS(inv!$D$1:$D$1267,inv!$A$1:$A$1267,$B1831,inv!$T$1:$T$1267,$A1831,inv!$U$1:$U$1267,'DIAS DE INVENTARIO TAT'!F$1)</f>
        <v>0</v>
      </c>
      <c r="G1831">
        <f>+SUMIFS(inv!$D$1:$D$1267,inv!$A$1:$A$1267,$B1831,inv!$T$1:$T$1267,$A1831,inv!$U$1:$U$1267,'DIAS DE INVENTARIO TAT'!G$1)</f>
        <v>0</v>
      </c>
      <c r="H1831">
        <f>+SUMIFS(inv!$D$1:$D$1267,inv!$A$1:$A$1267,$B1831,inv!$T$1:$T$1267,$A1831,inv!$U$1:$U$1267,'DIAS DE INVENTARIO TAT'!H$1)</f>
        <v>0</v>
      </c>
      <c r="I1831">
        <f>+SUMIFS(inv!$D$1:$D$1267,inv!$A$1:$A$1267,$B1831,inv!$T$1:$T$1267,$A1831,inv!$U$1:$U$1267,'DIAS DE INVENTARIO TAT'!I$1)</f>
        <v>0</v>
      </c>
      <c r="J1831">
        <f>+SUMIFS(inv!$D$1:$D$1267,inv!$A$1:$A$1267,$B1831,inv!$T$1:$T$1267,$A1831,inv!$U$1:$U$1267,'DIAS DE INVENTARIO TAT'!J$1)</f>
        <v>0</v>
      </c>
      <c r="K1831">
        <f>+SUMIFS(inv!$D$1:$D$1267,inv!$A$1:$A$1267,$B1831,inv!$T$1:$T$1267,$A1831,inv!$U$1:$U$1267,'DIAS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+SUMIFS(inv!$D$1:$D$1267,inv!$A$1:$A$1267,$B1832,inv!$T$1:$T$1267,$A1832,inv!$U$1:$U$1267,'DIAS DE INVENTARIO TAT'!E$1)</f>
        <v>0</v>
      </c>
      <c r="F1832">
        <f>+SUMIFS(inv!$D$1:$D$1267,inv!$A$1:$A$1267,$B1832,inv!$T$1:$T$1267,$A1832,inv!$U$1:$U$1267,'DIAS DE INVENTARIO TAT'!F$1)</f>
        <v>0</v>
      </c>
      <c r="G1832">
        <f>+SUMIFS(inv!$D$1:$D$1267,inv!$A$1:$A$1267,$B1832,inv!$T$1:$T$1267,$A1832,inv!$U$1:$U$1267,'DIAS DE INVENTARIO TAT'!G$1)</f>
        <v>0</v>
      </c>
      <c r="H1832">
        <f>+SUMIFS(inv!$D$1:$D$1267,inv!$A$1:$A$1267,$B1832,inv!$T$1:$T$1267,$A1832,inv!$U$1:$U$1267,'DIAS DE INVENTARIO TAT'!H$1)</f>
        <v>0</v>
      </c>
      <c r="I1832">
        <f>+SUMIFS(inv!$D$1:$D$1267,inv!$A$1:$A$1267,$B1832,inv!$T$1:$T$1267,$A1832,inv!$U$1:$U$1267,'DIAS DE INVENTARIO TAT'!I$1)</f>
        <v>0</v>
      </c>
      <c r="J1832">
        <f>+SUMIFS(inv!$D$1:$D$1267,inv!$A$1:$A$1267,$B1832,inv!$T$1:$T$1267,$A1832,inv!$U$1:$U$1267,'DIAS DE INVENTARIO TAT'!J$1)</f>
        <v>0</v>
      </c>
      <c r="K1832">
        <f>+SUMIFS(inv!$D$1:$D$1267,inv!$A$1:$A$1267,$B1832,inv!$T$1:$T$1267,$A1832,inv!$U$1:$U$1267,'DIAS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+SUMIFS(inv!$D$1:$D$1267,inv!$A$1:$A$1267,$B1833,inv!$T$1:$T$1267,$A1833,inv!$U$1:$U$1267,'DIAS DE INVENTARIO TAT'!E$1)</f>
        <v>0</v>
      </c>
      <c r="F1833">
        <f>+SUMIFS(inv!$D$1:$D$1267,inv!$A$1:$A$1267,$B1833,inv!$T$1:$T$1267,$A1833,inv!$U$1:$U$1267,'DIAS DE INVENTARIO TAT'!F$1)</f>
        <v>0</v>
      </c>
      <c r="G1833">
        <f>+SUMIFS(inv!$D$1:$D$1267,inv!$A$1:$A$1267,$B1833,inv!$T$1:$T$1267,$A1833,inv!$U$1:$U$1267,'DIAS DE INVENTARIO TAT'!G$1)</f>
        <v>0</v>
      </c>
      <c r="H1833">
        <f>+SUMIFS(inv!$D$1:$D$1267,inv!$A$1:$A$1267,$B1833,inv!$T$1:$T$1267,$A1833,inv!$U$1:$U$1267,'DIAS DE INVENTARIO TAT'!H$1)</f>
        <v>0</v>
      </c>
      <c r="I1833">
        <f>+SUMIFS(inv!$D$1:$D$1267,inv!$A$1:$A$1267,$B1833,inv!$T$1:$T$1267,$A1833,inv!$U$1:$U$1267,'DIAS DE INVENTARIO TAT'!I$1)</f>
        <v>0</v>
      </c>
      <c r="J1833">
        <f>+SUMIFS(inv!$D$1:$D$1267,inv!$A$1:$A$1267,$B1833,inv!$T$1:$T$1267,$A1833,inv!$U$1:$U$1267,'DIAS DE INVENTARIO TAT'!J$1)</f>
        <v>0</v>
      </c>
      <c r="K1833">
        <f>+SUMIFS(inv!$D$1:$D$1267,inv!$A$1:$A$1267,$B1833,inv!$T$1:$T$1267,$A1833,inv!$U$1:$U$1267,'DIAS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+SUMIFS(inv!$D$1:$D$1267,inv!$A$1:$A$1267,$B1834,inv!$T$1:$T$1267,$A1834,inv!$U$1:$U$1267,'DIAS DE INVENTARIO TAT'!E$1)</f>
        <v>0</v>
      </c>
      <c r="F1834">
        <f>+SUMIFS(inv!$D$1:$D$1267,inv!$A$1:$A$1267,$B1834,inv!$T$1:$T$1267,$A1834,inv!$U$1:$U$1267,'DIAS DE INVENTARIO TAT'!F$1)</f>
        <v>0</v>
      </c>
      <c r="G1834">
        <f>+SUMIFS(inv!$D$1:$D$1267,inv!$A$1:$A$1267,$B1834,inv!$T$1:$T$1267,$A1834,inv!$U$1:$U$1267,'DIAS DE INVENTARIO TAT'!G$1)</f>
        <v>0</v>
      </c>
      <c r="H1834">
        <f>+SUMIFS(inv!$D$1:$D$1267,inv!$A$1:$A$1267,$B1834,inv!$T$1:$T$1267,$A1834,inv!$U$1:$U$1267,'DIAS DE INVENTARIO TAT'!H$1)</f>
        <v>0</v>
      </c>
      <c r="I1834">
        <f>+SUMIFS(inv!$D$1:$D$1267,inv!$A$1:$A$1267,$B1834,inv!$T$1:$T$1267,$A1834,inv!$U$1:$U$1267,'DIAS DE INVENTARIO TAT'!I$1)</f>
        <v>0</v>
      </c>
      <c r="J1834">
        <f>+SUMIFS(inv!$D$1:$D$1267,inv!$A$1:$A$1267,$B1834,inv!$T$1:$T$1267,$A1834,inv!$U$1:$U$1267,'DIAS DE INVENTARIO TAT'!J$1)</f>
        <v>0</v>
      </c>
      <c r="K1834">
        <f>+SUMIFS(inv!$D$1:$D$1267,inv!$A$1:$A$1267,$B1834,inv!$T$1:$T$1267,$A1834,inv!$U$1:$U$1267,'DIAS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+SUMIFS(inv!$D$1:$D$1267,inv!$A$1:$A$1267,$B1835,inv!$T$1:$T$1267,$A1835,inv!$U$1:$U$1267,'DIAS DE INVENTARIO TAT'!E$1)</f>
        <v>0</v>
      </c>
      <c r="F1835">
        <f>+SUMIFS(inv!$D$1:$D$1267,inv!$A$1:$A$1267,$B1835,inv!$T$1:$T$1267,$A1835,inv!$U$1:$U$1267,'DIAS DE INVENTARIO TAT'!F$1)</f>
        <v>0</v>
      </c>
      <c r="G1835">
        <f>+SUMIFS(inv!$D$1:$D$1267,inv!$A$1:$A$1267,$B1835,inv!$T$1:$T$1267,$A1835,inv!$U$1:$U$1267,'DIAS DE INVENTARIO TAT'!G$1)</f>
        <v>0</v>
      </c>
      <c r="H1835">
        <f>+SUMIFS(inv!$D$1:$D$1267,inv!$A$1:$A$1267,$B1835,inv!$T$1:$T$1267,$A1835,inv!$U$1:$U$1267,'DIAS DE INVENTARIO TAT'!H$1)</f>
        <v>0</v>
      </c>
      <c r="I1835">
        <f>+SUMIFS(inv!$D$1:$D$1267,inv!$A$1:$A$1267,$B1835,inv!$T$1:$T$1267,$A1835,inv!$U$1:$U$1267,'DIAS DE INVENTARIO TAT'!I$1)</f>
        <v>0</v>
      </c>
      <c r="J1835">
        <f>+SUMIFS(inv!$D$1:$D$1267,inv!$A$1:$A$1267,$B1835,inv!$T$1:$T$1267,$A1835,inv!$U$1:$U$1267,'DIAS DE INVENTARIO TAT'!J$1)</f>
        <v>0</v>
      </c>
      <c r="K1835">
        <f>+SUMIFS(inv!$D$1:$D$1267,inv!$A$1:$A$1267,$B1835,inv!$T$1:$T$1267,$A1835,inv!$U$1:$U$1267,'DIAS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+SUMIFS(inv!$D$1:$D$1267,inv!$A$1:$A$1267,$B1836,inv!$T$1:$T$1267,$A1836,inv!$U$1:$U$1267,'DIAS DE INVENTARIO TAT'!E$1)</f>
        <v>0</v>
      </c>
      <c r="F1836">
        <f>+SUMIFS(inv!$D$1:$D$1267,inv!$A$1:$A$1267,$B1836,inv!$T$1:$T$1267,$A1836,inv!$U$1:$U$1267,'DIAS DE INVENTARIO TAT'!F$1)</f>
        <v>0</v>
      </c>
      <c r="G1836">
        <f>+SUMIFS(inv!$D$1:$D$1267,inv!$A$1:$A$1267,$B1836,inv!$T$1:$T$1267,$A1836,inv!$U$1:$U$1267,'DIAS DE INVENTARIO TAT'!G$1)</f>
        <v>0</v>
      </c>
      <c r="H1836">
        <f>+SUMIFS(inv!$D$1:$D$1267,inv!$A$1:$A$1267,$B1836,inv!$T$1:$T$1267,$A1836,inv!$U$1:$U$1267,'DIAS DE INVENTARIO TAT'!H$1)</f>
        <v>0</v>
      </c>
      <c r="I1836">
        <f>+SUMIFS(inv!$D$1:$D$1267,inv!$A$1:$A$1267,$B1836,inv!$T$1:$T$1267,$A1836,inv!$U$1:$U$1267,'DIAS DE INVENTARIO TAT'!I$1)</f>
        <v>0</v>
      </c>
      <c r="J1836">
        <f>+SUMIFS(inv!$D$1:$D$1267,inv!$A$1:$A$1267,$B1836,inv!$T$1:$T$1267,$A1836,inv!$U$1:$U$1267,'DIAS DE INVENTARIO TAT'!J$1)</f>
        <v>0</v>
      </c>
      <c r="K1836">
        <f>+SUMIFS(inv!$D$1:$D$1267,inv!$A$1:$A$1267,$B1836,inv!$T$1:$T$1267,$A1836,inv!$U$1:$U$1267,'DIAS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+SUMIFS(inv!$D$1:$D$1267,inv!$A$1:$A$1267,$B1837,inv!$T$1:$T$1267,$A1837,inv!$U$1:$U$1267,'DIAS DE INVENTARIO TAT'!E$1)</f>
        <v>0</v>
      </c>
      <c r="F1837">
        <f>+SUMIFS(inv!$D$1:$D$1267,inv!$A$1:$A$1267,$B1837,inv!$T$1:$T$1267,$A1837,inv!$U$1:$U$1267,'DIAS DE INVENTARIO TAT'!F$1)</f>
        <v>0</v>
      </c>
      <c r="G1837">
        <f>+SUMIFS(inv!$D$1:$D$1267,inv!$A$1:$A$1267,$B1837,inv!$T$1:$T$1267,$A1837,inv!$U$1:$U$1267,'DIAS DE INVENTARIO TAT'!G$1)</f>
        <v>0</v>
      </c>
      <c r="H1837">
        <f>+SUMIFS(inv!$D$1:$D$1267,inv!$A$1:$A$1267,$B1837,inv!$T$1:$T$1267,$A1837,inv!$U$1:$U$1267,'DIAS DE INVENTARIO TAT'!H$1)</f>
        <v>0</v>
      </c>
      <c r="I1837">
        <f>+SUMIFS(inv!$D$1:$D$1267,inv!$A$1:$A$1267,$B1837,inv!$T$1:$T$1267,$A1837,inv!$U$1:$U$1267,'DIAS DE INVENTARIO TAT'!I$1)</f>
        <v>0</v>
      </c>
      <c r="J1837">
        <f>+SUMIFS(inv!$D$1:$D$1267,inv!$A$1:$A$1267,$B1837,inv!$T$1:$T$1267,$A1837,inv!$U$1:$U$1267,'DIAS DE INVENTARIO TAT'!J$1)</f>
        <v>0</v>
      </c>
      <c r="K1837">
        <f>+SUMIFS(inv!$D$1:$D$1267,inv!$A$1:$A$1267,$B1837,inv!$T$1:$T$1267,$A1837,inv!$U$1:$U$1267,'DIAS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+SUMIFS(inv!$D$1:$D$1267,inv!$A$1:$A$1267,$B1838,inv!$T$1:$T$1267,$A1838,inv!$U$1:$U$1267,'DIAS DE INVENTARIO TAT'!E$1)</f>
        <v>0</v>
      </c>
      <c r="F1838">
        <f>+SUMIFS(inv!$D$1:$D$1267,inv!$A$1:$A$1267,$B1838,inv!$T$1:$T$1267,$A1838,inv!$U$1:$U$1267,'DIAS DE INVENTARIO TAT'!F$1)</f>
        <v>0</v>
      </c>
      <c r="G1838">
        <f>+SUMIFS(inv!$D$1:$D$1267,inv!$A$1:$A$1267,$B1838,inv!$T$1:$T$1267,$A1838,inv!$U$1:$U$1267,'DIAS DE INVENTARIO TAT'!G$1)</f>
        <v>0</v>
      </c>
      <c r="H1838">
        <f>+SUMIFS(inv!$D$1:$D$1267,inv!$A$1:$A$1267,$B1838,inv!$T$1:$T$1267,$A1838,inv!$U$1:$U$1267,'DIAS DE INVENTARIO TAT'!H$1)</f>
        <v>0</v>
      </c>
      <c r="I1838">
        <f>+SUMIFS(inv!$D$1:$D$1267,inv!$A$1:$A$1267,$B1838,inv!$T$1:$T$1267,$A1838,inv!$U$1:$U$1267,'DIAS DE INVENTARIO TAT'!I$1)</f>
        <v>0</v>
      </c>
      <c r="J1838">
        <f>+SUMIFS(inv!$D$1:$D$1267,inv!$A$1:$A$1267,$B1838,inv!$T$1:$T$1267,$A1838,inv!$U$1:$U$1267,'DIAS DE INVENTARIO TAT'!J$1)</f>
        <v>0</v>
      </c>
      <c r="K1838">
        <f>+SUMIFS(inv!$D$1:$D$1267,inv!$A$1:$A$1267,$B1838,inv!$T$1:$T$1267,$A1838,inv!$U$1:$U$1267,'DIAS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+SUMIFS(inv!$D$1:$D$1267,inv!$A$1:$A$1267,$B1839,inv!$T$1:$T$1267,$A1839,inv!$U$1:$U$1267,'DIAS DE INVENTARIO TAT'!E$1)</f>
        <v>0</v>
      </c>
      <c r="F1839">
        <f>+SUMIFS(inv!$D$1:$D$1267,inv!$A$1:$A$1267,$B1839,inv!$T$1:$T$1267,$A1839,inv!$U$1:$U$1267,'DIAS DE INVENTARIO TAT'!F$1)</f>
        <v>0</v>
      </c>
      <c r="G1839">
        <f>+SUMIFS(inv!$D$1:$D$1267,inv!$A$1:$A$1267,$B1839,inv!$T$1:$T$1267,$A1839,inv!$U$1:$U$1267,'DIAS DE INVENTARIO TAT'!G$1)</f>
        <v>0</v>
      </c>
      <c r="H1839">
        <f>+SUMIFS(inv!$D$1:$D$1267,inv!$A$1:$A$1267,$B1839,inv!$T$1:$T$1267,$A1839,inv!$U$1:$U$1267,'DIAS DE INVENTARIO TAT'!H$1)</f>
        <v>0</v>
      </c>
      <c r="I1839">
        <f>+SUMIFS(inv!$D$1:$D$1267,inv!$A$1:$A$1267,$B1839,inv!$T$1:$T$1267,$A1839,inv!$U$1:$U$1267,'DIAS DE INVENTARIO TAT'!I$1)</f>
        <v>0</v>
      </c>
      <c r="J1839">
        <f>+SUMIFS(inv!$D$1:$D$1267,inv!$A$1:$A$1267,$B1839,inv!$T$1:$T$1267,$A1839,inv!$U$1:$U$1267,'DIAS DE INVENTARIO TAT'!J$1)</f>
        <v>0</v>
      </c>
      <c r="K1839">
        <f>+SUMIFS(inv!$D$1:$D$1267,inv!$A$1:$A$1267,$B1839,inv!$T$1:$T$1267,$A1839,inv!$U$1:$U$1267,'DIAS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+SUMIFS(inv!$D$1:$D$1267,inv!$A$1:$A$1267,$B1840,inv!$T$1:$T$1267,$A1840,inv!$U$1:$U$1267,'DIAS DE INVENTARIO TAT'!E$1)</f>
        <v>0</v>
      </c>
      <c r="F1840">
        <f>+SUMIFS(inv!$D$1:$D$1267,inv!$A$1:$A$1267,$B1840,inv!$T$1:$T$1267,$A1840,inv!$U$1:$U$1267,'DIAS DE INVENTARIO TAT'!F$1)</f>
        <v>0</v>
      </c>
      <c r="G1840">
        <f>+SUMIFS(inv!$D$1:$D$1267,inv!$A$1:$A$1267,$B1840,inv!$T$1:$T$1267,$A1840,inv!$U$1:$U$1267,'DIAS DE INVENTARIO TAT'!G$1)</f>
        <v>0</v>
      </c>
      <c r="H1840">
        <f>+SUMIFS(inv!$D$1:$D$1267,inv!$A$1:$A$1267,$B1840,inv!$T$1:$T$1267,$A1840,inv!$U$1:$U$1267,'DIAS DE INVENTARIO TAT'!H$1)</f>
        <v>0</v>
      </c>
      <c r="I1840">
        <f>+SUMIFS(inv!$D$1:$D$1267,inv!$A$1:$A$1267,$B1840,inv!$T$1:$T$1267,$A1840,inv!$U$1:$U$1267,'DIAS DE INVENTARIO TAT'!I$1)</f>
        <v>0</v>
      </c>
      <c r="J1840">
        <f>+SUMIFS(inv!$D$1:$D$1267,inv!$A$1:$A$1267,$B1840,inv!$T$1:$T$1267,$A1840,inv!$U$1:$U$1267,'DIAS DE INVENTARIO TAT'!J$1)</f>
        <v>0</v>
      </c>
      <c r="K1840">
        <f>+SUMIFS(inv!$D$1:$D$1267,inv!$A$1:$A$1267,$B1840,inv!$T$1:$T$1267,$A1840,inv!$U$1:$U$1267,'DIAS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+SUMIFS(inv!$D$1:$D$1267,inv!$A$1:$A$1267,$B1841,inv!$T$1:$T$1267,$A1841,inv!$U$1:$U$1267,'DIAS DE INVENTARIO TAT'!E$1)</f>
        <v>0</v>
      </c>
      <c r="F1841">
        <f>+SUMIFS(inv!$D$1:$D$1267,inv!$A$1:$A$1267,$B1841,inv!$T$1:$T$1267,$A1841,inv!$U$1:$U$1267,'DIAS DE INVENTARIO TAT'!F$1)</f>
        <v>0</v>
      </c>
      <c r="G1841">
        <f>+SUMIFS(inv!$D$1:$D$1267,inv!$A$1:$A$1267,$B1841,inv!$T$1:$T$1267,$A1841,inv!$U$1:$U$1267,'DIAS DE INVENTARIO TAT'!G$1)</f>
        <v>0</v>
      </c>
      <c r="H1841">
        <f>+SUMIFS(inv!$D$1:$D$1267,inv!$A$1:$A$1267,$B1841,inv!$T$1:$T$1267,$A1841,inv!$U$1:$U$1267,'DIAS DE INVENTARIO TAT'!H$1)</f>
        <v>0</v>
      </c>
      <c r="I1841">
        <f>+SUMIFS(inv!$D$1:$D$1267,inv!$A$1:$A$1267,$B1841,inv!$T$1:$T$1267,$A1841,inv!$U$1:$U$1267,'DIAS DE INVENTARIO TAT'!I$1)</f>
        <v>0</v>
      </c>
      <c r="J1841">
        <f>+SUMIFS(inv!$D$1:$D$1267,inv!$A$1:$A$1267,$B1841,inv!$T$1:$T$1267,$A1841,inv!$U$1:$U$1267,'DIAS DE INVENTARIO TAT'!J$1)</f>
        <v>0</v>
      </c>
      <c r="K1841">
        <f>+SUMIFS(inv!$D$1:$D$1267,inv!$A$1:$A$1267,$B1841,inv!$T$1:$T$1267,$A1841,inv!$U$1:$U$1267,'DIAS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+SUMIFS(inv!$D$1:$D$1267,inv!$A$1:$A$1267,$B1842,inv!$T$1:$T$1267,$A1842,inv!$U$1:$U$1267,'DIAS DE INVENTARIO TAT'!E$1)</f>
        <v>0</v>
      </c>
      <c r="F1842">
        <f>+SUMIFS(inv!$D$1:$D$1267,inv!$A$1:$A$1267,$B1842,inv!$T$1:$T$1267,$A1842,inv!$U$1:$U$1267,'DIAS DE INVENTARIO TAT'!F$1)</f>
        <v>0</v>
      </c>
      <c r="G1842">
        <f>+SUMIFS(inv!$D$1:$D$1267,inv!$A$1:$A$1267,$B1842,inv!$T$1:$T$1267,$A1842,inv!$U$1:$U$1267,'DIAS DE INVENTARIO TAT'!G$1)</f>
        <v>0</v>
      </c>
      <c r="H1842">
        <f>+SUMIFS(inv!$D$1:$D$1267,inv!$A$1:$A$1267,$B1842,inv!$T$1:$T$1267,$A1842,inv!$U$1:$U$1267,'DIAS DE INVENTARIO TAT'!H$1)</f>
        <v>0</v>
      </c>
      <c r="I1842">
        <f>+SUMIFS(inv!$D$1:$D$1267,inv!$A$1:$A$1267,$B1842,inv!$T$1:$T$1267,$A1842,inv!$U$1:$U$1267,'DIAS DE INVENTARIO TAT'!I$1)</f>
        <v>0</v>
      </c>
      <c r="J1842">
        <f>+SUMIFS(inv!$D$1:$D$1267,inv!$A$1:$A$1267,$B1842,inv!$T$1:$T$1267,$A1842,inv!$U$1:$U$1267,'DIAS DE INVENTARIO TAT'!J$1)</f>
        <v>0</v>
      </c>
      <c r="K1842">
        <f>+SUMIFS(inv!$D$1:$D$1267,inv!$A$1:$A$1267,$B1842,inv!$T$1:$T$1267,$A1842,inv!$U$1:$U$1267,'DIAS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+SUMIFS(inv!$D$1:$D$1267,inv!$A$1:$A$1267,$B1843,inv!$T$1:$T$1267,$A1843,inv!$U$1:$U$1267,'DIAS DE INVENTARIO TAT'!E$1)</f>
        <v>0</v>
      </c>
      <c r="F1843">
        <f>+SUMIFS(inv!$D$1:$D$1267,inv!$A$1:$A$1267,$B1843,inv!$T$1:$T$1267,$A1843,inv!$U$1:$U$1267,'DIAS DE INVENTARIO TAT'!F$1)</f>
        <v>0</v>
      </c>
      <c r="G1843">
        <f>+SUMIFS(inv!$D$1:$D$1267,inv!$A$1:$A$1267,$B1843,inv!$T$1:$T$1267,$A1843,inv!$U$1:$U$1267,'DIAS DE INVENTARIO TAT'!G$1)</f>
        <v>0</v>
      </c>
      <c r="H1843">
        <f>+SUMIFS(inv!$D$1:$D$1267,inv!$A$1:$A$1267,$B1843,inv!$T$1:$T$1267,$A1843,inv!$U$1:$U$1267,'DIAS DE INVENTARIO TAT'!H$1)</f>
        <v>0</v>
      </c>
      <c r="I1843">
        <f>+SUMIFS(inv!$D$1:$D$1267,inv!$A$1:$A$1267,$B1843,inv!$T$1:$T$1267,$A1843,inv!$U$1:$U$1267,'DIAS DE INVENTARIO TAT'!I$1)</f>
        <v>0</v>
      </c>
      <c r="J1843">
        <f>+SUMIFS(inv!$D$1:$D$1267,inv!$A$1:$A$1267,$B1843,inv!$T$1:$T$1267,$A1843,inv!$U$1:$U$1267,'DIAS DE INVENTARIO TAT'!J$1)</f>
        <v>0</v>
      </c>
      <c r="K1843">
        <f>+SUMIFS(inv!$D$1:$D$1267,inv!$A$1:$A$1267,$B1843,inv!$T$1:$T$1267,$A1843,inv!$U$1:$U$1267,'DIAS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+SUMIFS(inv!$D$1:$D$1267,inv!$A$1:$A$1267,$B1844,inv!$T$1:$T$1267,$A1844,inv!$U$1:$U$1267,'DIAS DE INVENTARIO TAT'!E$1)</f>
        <v>0</v>
      </c>
      <c r="F1844">
        <f>+SUMIFS(inv!$D$1:$D$1267,inv!$A$1:$A$1267,$B1844,inv!$T$1:$T$1267,$A1844,inv!$U$1:$U$1267,'DIAS DE INVENTARIO TAT'!F$1)</f>
        <v>0</v>
      </c>
      <c r="G1844">
        <f>+SUMIFS(inv!$D$1:$D$1267,inv!$A$1:$A$1267,$B1844,inv!$T$1:$T$1267,$A1844,inv!$U$1:$U$1267,'DIAS DE INVENTARIO TAT'!G$1)</f>
        <v>0</v>
      </c>
      <c r="H1844">
        <f>+SUMIFS(inv!$D$1:$D$1267,inv!$A$1:$A$1267,$B1844,inv!$T$1:$T$1267,$A1844,inv!$U$1:$U$1267,'DIAS DE INVENTARIO TAT'!H$1)</f>
        <v>0</v>
      </c>
      <c r="I1844">
        <f>+SUMIFS(inv!$D$1:$D$1267,inv!$A$1:$A$1267,$B1844,inv!$T$1:$T$1267,$A1844,inv!$U$1:$U$1267,'DIAS DE INVENTARIO TAT'!I$1)</f>
        <v>0</v>
      </c>
      <c r="J1844">
        <f>+SUMIFS(inv!$D$1:$D$1267,inv!$A$1:$A$1267,$B1844,inv!$T$1:$T$1267,$A1844,inv!$U$1:$U$1267,'DIAS DE INVENTARIO TAT'!J$1)</f>
        <v>0</v>
      </c>
      <c r="K1844">
        <f>+SUMIFS(inv!$D$1:$D$1267,inv!$A$1:$A$1267,$B1844,inv!$T$1:$T$1267,$A1844,inv!$U$1:$U$1267,'DIAS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+SUMIFS(inv!$D$1:$D$1267,inv!$A$1:$A$1267,$B1845,inv!$T$1:$T$1267,$A1845,inv!$U$1:$U$1267,'DIAS DE INVENTARIO TAT'!E$1)</f>
        <v>0</v>
      </c>
      <c r="F1845">
        <f>+SUMIFS(inv!$D$1:$D$1267,inv!$A$1:$A$1267,$B1845,inv!$T$1:$T$1267,$A1845,inv!$U$1:$U$1267,'DIAS DE INVENTARIO TAT'!F$1)</f>
        <v>0</v>
      </c>
      <c r="G1845">
        <f>+SUMIFS(inv!$D$1:$D$1267,inv!$A$1:$A$1267,$B1845,inv!$T$1:$T$1267,$A1845,inv!$U$1:$U$1267,'DIAS DE INVENTARIO TAT'!G$1)</f>
        <v>0</v>
      </c>
      <c r="H1845">
        <f>+SUMIFS(inv!$D$1:$D$1267,inv!$A$1:$A$1267,$B1845,inv!$T$1:$T$1267,$A1845,inv!$U$1:$U$1267,'DIAS DE INVENTARIO TAT'!H$1)</f>
        <v>0</v>
      </c>
      <c r="I1845">
        <f>+SUMIFS(inv!$D$1:$D$1267,inv!$A$1:$A$1267,$B1845,inv!$T$1:$T$1267,$A1845,inv!$U$1:$U$1267,'DIAS DE INVENTARIO TAT'!I$1)</f>
        <v>0</v>
      </c>
      <c r="J1845">
        <f>+SUMIFS(inv!$D$1:$D$1267,inv!$A$1:$A$1267,$B1845,inv!$T$1:$T$1267,$A1845,inv!$U$1:$U$1267,'DIAS DE INVENTARIO TAT'!J$1)</f>
        <v>0</v>
      </c>
      <c r="K1845">
        <f>+SUMIFS(inv!$D$1:$D$1267,inv!$A$1:$A$1267,$B1845,inv!$T$1:$T$1267,$A1845,inv!$U$1:$U$1267,'DIAS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+SUMIFS(inv!$D$1:$D$1267,inv!$A$1:$A$1267,$B1846,inv!$T$1:$T$1267,$A1846,inv!$U$1:$U$1267,'DIAS DE INVENTARIO TAT'!E$1)</f>
        <v>0</v>
      </c>
      <c r="F1846">
        <f>+SUMIFS(inv!$D$1:$D$1267,inv!$A$1:$A$1267,$B1846,inv!$T$1:$T$1267,$A1846,inv!$U$1:$U$1267,'DIAS DE INVENTARIO TAT'!F$1)</f>
        <v>0</v>
      </c>
      <c r="G1846">
        <f>+SUMIFS(inv!$D$1:$D$1267,inv!$A$1:$A$1267,$B1846,inv!$T$1:$T$1267,$A1846,inv!$U$1:$U$1267,'DIAS DE INVENTARIO TAT'!G$1)</f>
        <v>0</v>
      </c>
      <c r="H1846">
        <f>+SUMIFS(inv!$D$1:$D$1267,inv!$A$1:$A$1267,$B1846,inv!$T$1:$T$1267,$A1846,inv!$U$1:$U$1267,'DIAS DE INVENTARIO TAT'!H$1)</f>
        <v>0</v>
      </c>
      <c r="I1846">
        <f>+SUMIFS(inv!$D$1:$D$1267,inv!$A$1:$A$1267,$B1846,inv!$T$1:$T$1267,$A1846,inv!$U$1:$U$1267,'DIAS DE INVENTARIO TAT'!I$1)</f>
        <v>0</v>
      </c>
      <c r="J1846">
        <f>+SUMIFS(inv!$D$1:$D$1267,inv!$A$1:$A$1267,$B1846,inv!$T$1:$T$1267,$A1846,inv!$U$1:$U$1267,'DIAS DE INVENTARIO TAT'!J$1)</f>
        <v>0</v>
      </c>
      <c r="K1846">
        <f>+SUMIFS(inv!$D$1:$D$1267,inv!$A$1:$A$1267,$B1846,inv!$T$1:$T$1267,$A1846,inv!$U$1:$U$1267,'DIAS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+SUMIFS(inv!$D$1:$D$1267,inv!$A$1:$A$1267,$B1847,inv!$T$1:$T$1267,$A1847,inv!$U$1:$U$1267,'DIAS DE INVENTARIO TAT'!E$1)</f>
        <v>0</v>
      </c>
      <c r="F1847">
        <f>+SUMIFS(inv!$D$1:$D$1267,inv!$A$1:$A$1267,$B1847,inv!$T$1:$T$1267,$A1847,inv!$U$1:$U$1267,'DIAS DE INVENTARIO TAT'!F$1)</f>
        <v>0</v>
      </c>
      <c r="G1847">
        <f>+SUMIFS(inv!$D$1:$D$1267,inv!$A$1:$A$1267,$B1847,inv!$T$1:$T$1267,$A1847,inv!$U$1:$U$1267,'DIAS DE INVENTARIO TAT'!G$1)</f>
        <v>0</v>
      </c>
      <c r="H1847">
        <f>+SUMIFS(inv!$D$1:$D$1267,inv!$A$1:$A$1267,$B1847,inv!$T$1:$T$1267,$A1847,inv!$U$1:$U$1267,'DIAS DE INVENTARIO TAT'!H$1)</f>
        <v>0</v>
      </c>
      <c r="I1847">
        <f>+SUMIFS(inv!$D$1:$D$1267,inv!$A$1:$A$1267,$B1847,inv!$T$1:$T$1267,$A1847,inv!$U$1:$U$1267,'DIAS DE INVENTARIO TAT'!I$1)</f>
        <v>0</v>
      </c>
      <c r="J1847">
        <f>+SUMIFS(inv!$D$1:$D$1267,inv!$A$1:$A$1267,$B1847,inv!$T$1:$T$1267,$A1847,inv!$U$1:$U$1267,'DIAS DE INVENTARIO TAT'!J$1)</f>
        <v>0</v>
      </c>
      <c r="K1847">
        <f>+SUMIFS(inv!$D$1:$D$1267,inv!$A$1:$A$1267,$B1847,inv!$T$1:$T$1267,$A1847,inv!$U$1:$U$1267,'DIAS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+SUMIFS(inv!$D$1:$D$1267,inv!$A$1:$A$1267,$B1848,inv!$T$1:$T$1267,$A1848,inv!$U$1:$U$1267,'DIAS DE INVENTARIO TAT'!E$1)</f>
        <v>0</v>
      </c>
      <c r="F1848">
        <f>+SUMIFS(inv!$D$1:$D$1267,inv!$A$1:$A$1267,$B1848,inv!$T$1:$T$1267,$A1848,inv!$U$1:$U$1267,'DIAS DE INVENTARIO TAT'!F$1)</f>
        <v>0</v>
      </c>
      <c r="G1848">
        <f>+SUMIFS(inv!$D$1:$D$1267,inv!$A$1:$A$1267,$B1848,inv!$T$1:$T$1267,$A1848,inv!$U$1:$U$1267,'DIAS DE INVENTARIO TAT'!G$1)</f>
        <v>0</v>
      </c>
      <c r="H1848">
        <f>+SUMIFS(inv!$D$1:$D$1267,inv!$A$1:$A$1267,$B1848,inv!$T$1:$T$1267,$A1848,inv!$U$1:$U$1267,'DIAS DE INVENTARIO TAT'!H$1)</f>
        <v>0</v>
      </c>
      <c r="I1848">
        <f>+SUMIFS(inv!$D$1:$D$1267,inv!$A$1:$A$1267,$B1848,inv!$T$1:$T$1267,$A1848,inv!$U$1:$U$1267,'DIAS DE INVENTARIO TAT'!I$1)</f>
        <v>0</v>
      </c>
      <c r="J1848">
        <f>+SUMIFS(inv!$D$1:$D$1267,inv!$A$1:$A$1267,$B1848,inv!$T$1:$T$1267,$A1848,inv!$U$1:$U$1267,'DIAS DE INVENTARIO TAT'!J$1)</f>
        <v>0</v>
      </c>
      <c r="K1848">
        <f>+SUMIFS(inv!$D$1:$D$1267,inv!$A$1:$A$1267,$B1848,inv!$T$1:$T$1267,$A1848,inv!$U$1:$U$1267,'DIAS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+SUMIFS(inv!$D$1:$D$1267,inv!$A$1:$A$1267,$B1849,inv!$T$1:$T$1267,$A1849,inv!$U$1:$U$1267,'DIAS DE INVENTARIO TAT'!E$1)</f>
        <v>0</v>
      </c>
      <c r="F1849">
        <f>+SUMIFS(inv!$D$1:$D$1267,inv!$A$1:$A$1267,$B1849,inv!$T$1:$T$1267,$A1849,inv!$U$1:$U$1267,'DIAS DE INVENTARIO TAT'!F$1)</f>
        <v>0</v>
      </c>
      <c r="G1849">
        <f>+SUMIFS(inv!$D$1:$D$1267,inv!$A$1:$A$1267,$B1849,inv!$T$1:$T$1267,$A1849,inv!$U$1:$U$1267,'DIAS DE INVENTARIO TAT'!G$1)</f>
        <v>0</v>
      </c>
      <c r="H1849">
        <f>+SUMIFS(inv!$D$1:$D$1267,inv!$A$1:$A$1267,$B1849,inv!$T$1:$T$1267,$A1849,inv!$U$1:$U$1267,'DIAS DE INVENTARIO TAT'!H$1)</f>
        <v>0</v>
      </c>
      <c r="I1849">
        <f>+SUMIFS(inv!$D$1:$D$1267,inv!$A$1:$A$1267,$B1849,inv!$T$1:$T$1267,$A1849,inv!$U$1:$U$1267,'DIAS DE INVENTARIO TAT'!I$1)</f>
        <v>0</v>
      </c>
      <c r="J1849">
        <f>+SUMIFS(inv!$D$1:$D$1267,inv!$A$1:$A$1267,$B1849,inv!$T$1:$T$1267,$A1849,inv!$U$1:$U$1267,'DIAS DE INVENTARIO TAT'!J$1)</f>
        <v>0</v>
      </c>
      <c r="K1849">
        <f>+SUMIFS(inv!$D$1:$D$1267,inv!$A$1:$A$1267,$B1849,inv!$T$1:$T$1267,$A1849,inv!$U$1:$U$1267,'DIAS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+SUMIFS(inv!$D$1:$D$1267,inv!$A$1:$A$1267,$B1850,inv!$T$1:$T$1267,$A1850,inv!$U$1:$U$1267,'DIAS DE INVENTARIO TAT'!E$1)</f>
        <v>0</v>
      </c>
      <c r="F1850">
        <f>+SUMIFS(inv!$D$1:$D$1267,inv!$A$1:$A$1267,$B1850,inv!$T$1:$T$1267,$A1850,inv!$U$1:$U$1267,'DIAS DE INVENTARIO TAT'!F$1)</f>
        <v>0</v>
      </c>
      <c r="G1850">
        <f>+SUMIFS(inv!$D$1:$D$1267,inv!$A$1:$A$1267,$B1850,inv!$T$1:$T$1267,$A1850,inv!$U$1:$U$1267,'DIAS DE INVENTARIO TAT'!G$1)</f>
        <v>0</v>
      </c>
      <c r="H1850">
        <f>+SUMIFS(inv!$D$1:$D$1267,inv!$A$1:$A$1267,$B1850,inv!$T$1:$T$1267,$A1850,inv!$U$1:$U$1267,'DIAS DE INVENTARIO TAT'!H$1)</f>
        <v>0</v>
      </c>
      <c r="I1850">
        <f>+SUMIFS(inv!$D$1:$D$1267,inv!$A$1:$A$1267,$B1850,inv!$T$1:$T$1267,$A1850,inv!$U$1:$U$1267,'DIAS DE INVENTARIO TAT'!I$1)</f>
        <v>0</v>
      </c>
      <c r="J1850">
        <f>+SUMIFS(inv!$D$1:$D$1267,inv!$A$1:$A$1267,$B1850,inv!$T$1:$T$1267,$A1850,inv!$U$1:$U$1267,'DIAS DE INVENTARIO TAT'!J$1)</f>
        <v>0</v>
      </c>
      <c r="K1850">
        <f>+SUMIFS(inv!$D$1:$D$1267,inv!$A$1:$A$1267,$B1850,inv!$T$1:$T$1267,$A1850,inv!$U$1:$U$1267,'DIAS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+SUMIFS(inv!$D$1:$D$1267,inv!$A$1:$A$1267,$B1851,inv!$T$1:$T$1267,$A1851,inv!$U$1:$U$1267,'DIAS DE INVENTARIO TAT'!E$1)</f>
        <v>0</v>
      </c>
      <c r="F1851">
        <f>+SUMIFS(inv!$D$1:$D$1267,inv!$A$1:$A$1267,$B1851,inv!$T$1:$T$1267,$A1851,inv!$U$1:$U$1267,'DIAS DE INVENTARIO TAT'!F$1)</f>
        <v>0</v>
      </c>
      <c r="G1851">
        <f>+SUMIFS(inv!$D$1:$D$1267,inv!$A$1:$A$1267,$B1851,inv!$T$1:$T$1267,$A1851,inv!$U$1:$U$1267,'DIAS DE INVENTARIO TAT'!G$1)</f>
        <v>0</v>
      </c>
      <c r="H1851">
        <f>+SUMIFS(inv!$D$1:$D$1267,inv!$A$1:$A$1267,$B1851,inv!$T$1:$T$1267,$A1851,inv!$U$1:$U$1267,'DIAS DE INVENTARIO TAT'!H$1)</f>
        <v>0</v>
      </c>
      <c r="I1851">
        <f>+SUMIFS(inv!$D$1:$D$1267,inv!$A$1:$A$1267,$B1851,inv!$T$1:$T$1267,$A1851,inv!$U$1:$U$1267,'DIAS DE INVENTARIO TAT'!I$1)</f>
        <v>0</v>
      </c>
      <c r="J1851">
        <f>+SUMIFS(inv!$D$1:$D$1267,inv!$A$1:$A$1267,$B1851,inv!$T$1:$T$1267,$A1851,inv!$U$1:$U$1267,'DIAS DE INVENTARIO TAT'!J$1)</f>
        <v>0</v>
      </c>
      <c r="K1851">
        <f>+SUMIFS(inv!$D$1:$D$1267,inv!$A$1:$A$1267,$B1851,inv!$T$1:$T$1267,$A1851,inv!$U$1:$U$1267,'DIAS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+SUMIFS(inv!$D$1:$D$1267,inv!$A$1:$A$1267,$B1852,inv!$T$1:$T$1267,$A1852,inv!$U$1:$U$1267,'DIAS DE INVENTARIO TAT'!E$1)</f>
        <v>0</v>
      </c>
      <c r="F1852">
        <f>+SUMIFS(inv!$D$1:$D$1267,inv!$A$1:$A$1267,$B1852,inv!$T$1:$T$1267,$A1852,inv!$U$1:$U$1267,'DIAS DE INVENTARIO TAT'!F$1)</f>
        <v>0</v>
      </c>
      <c r="G1852">
        <f>+SUMIFS(inv!$D$1:$D$1267,inv!$A$1:$A$1267,$B1852,inv!$T$1:$T$1267,$A1852,inv!$U$1:$U$1267,'DIAS DE INVENTARIO TAT'!G$1)</f>
        <v>0</v>
      </c>
      <c r="H1852">
        <f>+SUMIFS(inv!$D$1:$D$1267,inv!$A$1:$A$1267,$B1852,inv!$T$1:$T$1267,$A1852,inv!$U$1:$U$1267,'DIAS DE INVENTARIO TAT'!H$1)</f>
        <v>0</v>
      </c>
      <c r="I1852">
        <f>+SUMIFS(inv!$D$1:$D$1267,inv!$A$1:$A$1267,$B1852,inv!$T$1:$T$1267,$A1852,inv!$U$1:$U$1267,'DIAS DE INVENTARIO TAT'!I$1)</f>
        <v>0</v>
      </c>
      <c r="J1852">
        <f>+SUMIFS(inv!$D$1:$D$1267,inv!$A$1:$A$1267,$B1852,inv!$T$1:$T$1267,$A1852,inv!$U$1:$U$1267,'DIAS DE INVENTARIO TAT'!J$1)</f>
        <v>0</v>
      </c>
      <c r="K1852">
        <f>+SUMIFS(inv!$D$1:$D$1267,inv!$A$1:$A$1267,$B1852,inv!$T$1:$T$1267,$A1852,inv!$U$1:$U$1267,'DIAS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+SUMIFS(inv!$D$1:$D$1267,inv!$A$1:$A$1267,$B1853,inv!$T$1:$T$1267,$A1853,inv!$U$1:$U$1267,'DIAS DE INVENTARIO TAT'!E$1)</f>
        <v>0</v>
      </c>
      <c r="F1853">
        <f>+SUMIFS(inv!$D$1:$D$1267,inv!$A$1:$A$1267,$B1853,inv!$T$1:$T$1267,$A1853,inv!$U$1:$U$1267,'DIAS DE INVENTARIO TAT'!F$1)</f>
        <v>0</v>
      </c>
      <c r="G1853">
        <f>+SUMIFS(inv!$D$1:$D$1267,inv!$A$1:$A$1267,$B1853,inv!$T$1:$T$1267,$A1853,inv!$U$1:$U$1267,'DIAS DE INVENTARIO TAT'!G$1)</f>
        <v>0</v>
      </c>
      <c r="H1853">
        <f>+SUMIFS(inv!$D$1:$D$1267,inv!$A$1:$A$1267,$B1853,inv!$T$1:$T$1267,$A1853,inv!$U$1:$U$1267,'DIAS DE INVENTARIO TAT'!H$1)</f>
        <v>0</v>
      </c>
      <c r="I1853">
        <f>+SUMIFS(inv!$D$1:$D$1267,inv!$A$1:$A$1267,$B1853,inv!$T$1:$T$1267,$A1853,inv!$U$1:$U$1267,'DIAS DE INVENTARIO TAT'!I$1)</f>
        <v>0</v>
      </c>
      <c r="J1853">
        <f>+SUMIFS(inv!$D$1:$D$1267,inv!$A$1:$A$1267,$B1853,inv!$T$1:$T$1267,$A1853,inv!$U$1:$U$1267,'DIAS DE INVENTARIO TAT'!J$1)</f>
        <v>0</v>
      </c>
      <c r="K1853">
        <f>+SUMIFS(inv!$D$1:$D$1267,inv!$A$1:$A$1267,$B1853,inv!$T$1:$T$1267,$A1853,inv!$U$1:$U$1267,'DIAS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+SUMIFS(inv!$D$1:$D$1267,inv!$A$1:$A$1267,$B1854,inv!$T$1:$T$1267,$A1854,inv!$U$1:$U$1267,'DIAS DE INVENTARIO TAT'!E$1)</f>
        <v>0</v>
      </c>
      <c r="F1854">
        <f>+SUMIFS(inv!$D$1:$D$1267,inv!$A$1:$A$1267,$B1854,inv!$T$1:$T$1267,$A1854,inv!$U$1:$U$1267,'DIAS DE INVENTARIO TAT'!F$1)</f>
        <v>0</v>
      </c>
      <c r="G1854">
        <f>+SUMIFS(inv!$D$1:$D$1267,inv!$A$1:$A$1267,$B1854,inv!$T$1:$T$1267,$A1854,inv!$U$1:$U$1267,'DIAS DE INVENTARIO TAT'!G$1)</f>
        <v>0</v>
      </c>
      <c r="H1854">
        <f>+SUMIFS(inv!$D$1:$D$1267,inv!$A$1:$A$1267,$B1854,inv!$T$1:$T$1267,$A1854,inv!$U$1:$U$1267,'DIAS DE INVENTARIO TAT'!H$1)</f>
        <v>0</v>
      </c>
      <c r="I1854">
        <f>+SUMIFS(inv!$D$1:$D$1267,inv!$A$1:$A$1267,$B1854,inv!$T$1:$T$1267,$A1854,inv!$U$1:$U$1267,'DIAS DE INVENTARIO TAT'!I$1)</f>
        <v>0</v>
      </c>
      <c r="J1854">
        <f>+SUMIFS(inv!$D$1:$D$1267,inv!$A$1:$A$1267,$B1854,inv!$T$1:$T$1267,$A1854,inv!$U$1:$U$1267,'DIAS DE INVENTARIO TAT'!J$1)</f>
        <v>0</v>
      </c>
      <c r="K1854">
        <f>+SUMIFS(inv!$D$1:$D$1267,inv!$A$1:$A$1267,$B1854,inv!$T$1:$T$1267,$A1854,inv!$U$1:$U$1267,'DIAS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+SUMIFS(inv!$D$1:$D$1267,inv!$A$1:$A$1267,$B1855,inv!$T$1:$T$1267,$A1855,inv!$U$1:$U$1267,'DIAS DE INVENTARIO TAT'!E$1)</f>
        <v>0</v>
      </c>
      <c r="F1855">
        <f>+SUMIFS(inv!$D$1:$D$1267,inv!$A$1:$A$1267,$B1855,inv!$T$1:$T$1267,$A1855,inv!$U$1:$U$1267,'DIAS DE INVENTARIO TAT'!F$1)</f>
        <v>0</v>
      </c>
      <c r="G1855">
        <f>+SUMIFS(inv!$D$1:$D$1267,inv!$A$1:$A$1267,$B1855,inv!$T$1:$T$1267,$A1855,inv!$U$1:$U$1267,'DIAS DE INVENTARIO TAT'!G$1)</f>
        <v>0</v>
      </c>
      <c r="H1855">
        <f>+SUMIFS(inv!$D$1:$D$1267,inv!$A$1:$A$1267,$B1855,inv!$T$1:$T$1267,$A1855,inv!$U$1:$U$1267,'DIAS DE INVENTARIO TAT'!H$1)</f>
        <v>0</v>
      </c>
      <c r="I1855">
        <f>+SUMIFS(inv!$D$1:$D$1267,inv!$A$1:$A$1267,$B1855,inv!$T$1:$T$1267,$A1855,inv!$U$1:$U$1267,'DIAS DE INVENTARIO TAT'!I$1)</f>
        <v>0</v>
      </c>
      <c r="J1855">
        <f>+SUMIFS(inv!$D$1:$D$1267,inv!$A$1:$A$1267,$B1855,inv!$T$1:$T$1267,$A1855,inv!$U$1:$U$1267,'DIAS DE INVENTARIO TAT'!J$1)</f>
        <v>0</v>
      </c>
      <c r="K1855">
        <f>+SUMIFS(inv!$D$1:$D$1267,inv!$A$1:$A$1267,$B1855,inv!$T$1:$T$1267,$A1855,inv!$U$1:$U$1267,'DIAS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+SUMIFS(inv!$D$1:$D$1267,inv!$A$1:$A$1267,$B1856,inv!$T$1:$T$1267,$A1856,inv!$U$1:$U$1267,'DIAS DE INVENTARIO TAT'!E$1)</f>
        <v>0</v>
      </c>
      <c r="F1856">
        <f>+SUMIFS(inv!$D$1:$D$1267,inv!$A$1:$A$1267,$B1856,inv!$T$1:$T$1267,$A1856,inv!$U$1:$U$1267,'DIAS DE INVENTARIO TAT'!F$1)</f>
        <v>0</v>
      </c>
      <c r="G1856">
        <f>+SUMIFS(inv!$D$1:$D$1267,inv!$A$1:$A$1267,$B1856,inv!$T$1:$T$1267,$A1856,inv!$U$1:$U$1267,'DIAS DE INVENTARIO TAT'!G$1)</f>
        <v>0</v>
      </c>
      <c r="H1856">
        <f>+SUMIFS(inv!$D$1:$D$1267,inv!$A$1:$A$1267,$B1856,inv!$T$1:$T$1267,$A1856,inv!$U$1:$U$1267,'DIAS DE INVENTARIO TAT'!H$1)</f>
        <v>0</v>
      </c>
      <c r="I1856">
        <f>+SUMIFS(inv!$D$1:$D$1267,inv!$A$1:$A$1267,$B1856,inv!$T$1:$T$1267,$A1856,inv!$U$1:$U$1267,'DIAS DE INVENTARIO TAT'!I$1)</f>
        <v>0</v>
      </c>
      <c r="J1856">
        <f>+SUMIFS(inv!$D$1:$D$1267,inv!$A$1:$A$1267,$B1856,inv!$T$1:$T$1267,$A1856,inv!$U$1:$U$1267,'DIAS DE INVENTARIO TAT'!J$1)</f>
        <v>0</v>
      </c>
      <c r="K1856">
        <f>+SUMIFS(inv!$D$1:$D$1267,inv!$A$1:$A$1267,$B1856,inv!$T$1:$T$1267,$A1856,inv!$U$1:$U$1267,'DIAS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+SUMIFS(inv!$D$1:$D$1267,inv!$A$1:$A$1267,$B1857,inv!$T$1:$T$1267,$A1857,inv!$U$1:$U$1267,'DIAS DE INVENTARIO TAT'!E$1)</f>
        <v>0</v>
      </c>
      <c r="F1857">
        <f>+SUMIFS(inv!$D$1:$D$1267,inv!$A$1:$A$1267,$B1857,inv!$T$1:$T$1267,$A1857,inv!$U$1:$U$1267,'DIAS DE INVENTARIO TAT'!F$1)</f>
        <v>0</v>
      </c>
      <c r="G1857">
        <f>+SUMIFS(inv!$D$1:$D$1267,inv!$A$1:$A$1267,$B1857,inv!$T$1:$T$1267,$A1857,inv!$U$1:$U$1267,'DIAS DE INVENTARIO TAT'!G$1)</f>
        <v>0</v>
      </c>
      <c r="H1857">
        <f>+SUMIFS(inv!$D$1:$D$1267,inv!$A$1:$A$1267,$B1857,inv!$T$1:$T$1267,$A1857,inv!$U$1:$U$1267,'DIAS DE INVENTARIO TAT'!H$1)</f>
        <v>0</v>
      </c>
      <c r="I1857">
        <f>+SUMIFS(inv!$D$1:$D$1267,inv!$A$1:$A$1267,$B1857,inv!$T$1:$T$1267,$A1857,inv!$U$1:$U$1267,'DIAS DE INVENTARIO TAT'!I$1)</f>
        <v>0</v>
      </c>
      <c r="J1857">
        <f>+SUMIFS(inv!$D$1:$D$1267,inv!$A$1:$A$1267,$B1857,inv!$T$1:$T$1267,$A1857,inv!$U$1:$U$1267,'DIAS DE INVENTARIO TAT'!J$1)</f>
        <v>0</v>
      </c>
      <c r="K1857">
        <f>+SUMIFS(inv!$D$1:$D$1267,inv!$A$1:$A$1267,$B1857,inv!$T$1:$T$1267,$A1857,inv!$U$1:$U$1267,'DIAS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+SUMIFS(inv!$D$1:$D$1267,inv!$A$1:$A$1267,$B1858,inv!$T$1:$T$1267,$A1858,inv!$U$1:$U$1267,'DIAS DE INVENTARIO TAT'!E$1)</f>
        <v>0</v>
      </c>
      <c r="F1858">
        <f>+SUMIFS(inv!$D$1:$D$1267,inv!$A$1:$A$1267,$B1858,inv!$T$1:$T$1267,$A1858,inv!$U$1:$U$1267,'DIAS DE INVENTARIO TAT'!F$1)</f>
        <v>0</v>
      </c>
      <c r="G1858">
        <f>+SUMIFS(inv!$D$1:$D$1267,inv!$A$1:$A$1267,$B1858,inv!$T$1:$T$1267,$A1858,inv!$U$1:$U$1267,'DIAS DE INVENTARIO TAT'!G$1)</f>
        <v>0</v>
      </c>
      <c r="H1858">
        <f>+SUMIFS(inv!$D$1:$D$1267,inv!$A$1:$A$1267,$B1858,inv!$T$1:$T$1267,$A1858,inv!$U$1:$U$1267,'DIAS DE INVENTARIO TAT'!H$1)</f>
        <v>0</v>
      </c>
      <c r="I1858">
        <f>+SUMIFS(inv!$D$1:$D$1267,inv!$A$1:$A$1267,$B1858,inv!$T$1:$T$1267,$A1858,inv!$U$1:$U$1267,'DIAS DE INVENTARIO TAT'!I$1)</f>
        <v>0</v>
      </c>
      <c r="J1858">
        <f>+SUMIFS(inv!$D$1:$D$1267,inv!$A$1:$A$1267,$B1858,inv!$T$1:$T$1267,$A1858,inv!$U$1:$U$1267,'DIAS DE INVENTARIO TAT'!J$1)</f>
        <v>0</v>
      </c>
      <c r="K1858">
        <f>+SUMIFS(inv!$D$1:$D$1267,inv!$A$1:$A$1267,$B1858,inv!$T$1:$T$1267,$A1858,inv!$U$1:$U$1267,'DIAS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+SUMIFS(inv!$D$1:$D$1267,inv!$A$1:$A$1267,$B1859,inv!$T$1:$T$1267,$A1859,inv!$U$1:$U$1267,'DIAS DE INVENTARIO TAT'!E$1)</f>
        <v>0</v>
      </c>
      <c r="F1859">
        <f>+SUMIFS(inv!$D$1:$D$1267,inv!$A$1:$A$1267,$B1859,inv!$T$1:$T$1267,$A1859,inv!$U$1:$U$1267,'DIAS DE INVENTARIO TAT'!F$1)</f>
        <v>0</v>
      </c>
      <c r="G1859">
        <f>+SUMIFS(inv!$D$1:$D$1267,inv!$A$1:$A$1267,$B1859,inv!$T$1:$T$1267,$A1859,inv!$U$1:$U$1267,'DIAS DE INVENTARIO TAT'!G$1)</f>
        <v>0</v>
      </c>
      <c r="H1859">
        <f>+SUMIFS(inv!$D$1:$D$1267,inv!$A$1:$A$1267,$B1859,inv!$T$1:$T$1267,$A1859,inv!$U$1:$U$1267,'DIAS DE INVENTARIO TAT'!H$1)</f>
        <v>0</v>
      </c>
      <c r="I1859">
        <f>+SUMIFS(inv!$D$1:$D$1267,inv!$A$1:$A$1267,$B1859,inv!$T$1:$T$1267,$A1859,inv!$U$1:$U$1267,'DIAS DE INVENTARIO TAT'!I$1)</f>
        <v>0</v>
      </c>
      <c r="J1859">
        <f>+SUMIFS(inv!$D$1:$D$1267,inv!$A$1:$A$1267,$B1859,inv!$T$1:$T$1267,$A1859,inv!$U$1:$U$1267,'DIAS DE INVENTARIO TAT'!J$1)</f>
        <v>0</v>
      </c>
      <c r="K1859">
        <f>+SUMIFS(inv!$D$1:$D$1267,inv!$A$1:$A$1267,$B1859,inv!$T$1:$T$1267,$A1859,inv!$U$1:$U$1267,'DIAS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+SUMIFS(inv!$D$1:$D$1267,inv!$A$1:$A$1267,$B1860,inv!$T$1:$T$1267,$A1860,inv!$U$1:$U$1267,'DIAS DE INVENTARIO TAT'!E$1)</f>
        <v>0</v>
      </c>
      <c r="F1860">
        <f>+SUMIFS(inv!$D$1:$D$1267,inv!$A$1:$A$1267,$B1860,inv!$T$1:$T$1267,$A1860,inv!$U$1:$U$1267,'DIAS DE INVENTARIO TAT'!F$1)</f>
        <v>0</v>
      </c>
      <c r="G1860">
        <f>+SUMIFS(inv!$D$1:$D$1267,inv!$A$1:$A$1267,$B1860,inv!$T$1:$T$1267,$A1860,inv!$U$1:$U$1267,'DIAS DE INVENTARIO TAT'!G$1)</f>
        <v>0</v>
      </c>
      <c r="H1860">
        <f>+SUMIFS(inv!$D$1:$D$1267,inv!$A$1:$A$1267,$B1860,inv!$T$1:$T$1267,$A1860,inv!$U$1:$U$1267,'DIAS DE INVENTARIO TAT'!H$1)</f>
        <v>0</v>
      </c>
      <c r="I1860">
        <f>+SUMIFS(inv!$D$1:$D$1267,inv!$A$1:$A$1267,$B1860,inv!$T$1:$T$1267,$A1860,inv!$U$1:$U$1267,'DIAS DE INVENTARIO TAT'!I$1)</f>
        <v>0</v>
      </c>
      <c r="J1860">
        <f>+SUMIFS(inv!$D$1:$D$1267,inv!$A$1:$A$1267,$B1860,inv!$T$1:$T$1267,$A1860,inv!$U$1:$U$1267,'DIAS DE INVENTARIO TAT'!J$1)</f>
        <v>0</v>
      </c>
      <c r="K1860">
        <f>+SUMIFS(inv!$D$1:$D$1267,inv!$A$1:$A$1267,$B1860,inv!$T$1:$T$1267,$A1860,inv!$U$1:$U$1267,'DIAS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+SUMIFS(inv!$D$1:$D$1267,inv!$A$1:$A$1267,$B1861,inv!$T$1:$T$1267,$A1861,inv!$U$1:$U$1267,'DIAS DE INVENTARIO TAT'!E$1)</f>
        <v>0</v>
      </c>
      <c r="F1861">
        <f>+SUMIFS(inv!$D$1:$D$1267,inv!$A$1:$A$1267,$B1861,inv!$T$1:$T$1267,$A1861,inv!$U$1:$U$1267,'DIAS DE INVENTARIO TAT'!F$1)</f>
        <v>0</v>
      </c>
      <c r="G1861">
        <f>+SUMIFS(inv!$D$1:$D$1267,inv!$A$1:$A$1267,$B1861,inv!$T$1:$T$1267,$A1861,inv!$U$1:$U$1267,'DIAS DE INVENTARIO TAT'!G$1)</f>
        <v>0</v>
      </c>
      <c r="H1861">
        <f>+SUMIFS(inv!$D$1:$D$1267,inv!$A$1:$A$1267,$B1861,inv!$T$1:$T$1267,$A1861,inv!$U$1:$U$1267,'DIAS DE INVENTARIO TAT'!H$1)</f>
        <v>0</v>
      </c>
      <c r="I1861">
        <f>+SUMIFS(inv!$D$1:$D$1267,inv!$A$1:$A$1267,$B1861,inv!$T$1:$T$1267,$A1861,inv!$U$1:$U$1267,'DIAS DE INVENTARIO TAT'!I$1)</f>
        <v>0</v>
      </c>
      <c r="J1861">
        <f>+SUMIFS(inv!$D$1:$D$1267,inv!$A$1:$A$1267,$B1861,inv!$T$1:$T$1267,$A1861,inv!$U$1:$U$1267,'DIAS DE INVENTARIO TAT'!J$1)</f>
        <v>0</v>
      </c>
      <c r="K1861">
        <f>+SUMIFS(inv!$D$1:$D$1267,inv!$A$1:$A$1267,$B1861,inv!$T$1:$T$1267,$A1861,inv!$U$1:$U$1267,'DIAS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+SUMIFS(inv!$D$1:$D$1267,inv!$A$1:$A$1267,$B1862,inv!$T$1:$T$1267,$A1862,inv!$U$1:$U$1267,'DIAS DE INVENTARIO TAT'!E$1)</f>
        <v>0</v>
      </c>
      <c r="F1862">
        <f>+SUMIFS(inv!$D$1:$D$1267,inv!$A$1:$A$1267,$B1862,inv!$T$1:$T$1267,$A1862,inv!$U$1:$U$1267,'DIAS DE INVENTARIO TAT'!F$1)</f>
        <v>0</v>
      </c>
      <c r="G1862">
        <f>+SUMIFS(inv!$D$1:$D$1267,inv!$A$1:$A$1267,$B1862,inv!$T$1:$T$1267,$A1862,inv!$U$1:$U$1267,'DIAS DE INVENTARIO TAT'!G$1)</f>
        <v>0</v>
      </c>
      <c r="H1862">
        <f>+SUMIFS(inv!$D$1:$D$1267,inv!$A$1:$A$1267,$B1862,inv!$T$1:$T$1267,$A1862,inv!$U$1:$U$1267,'DIAS DE INVENTARIO TAT'!H$1)</f>
        <v>0</v>
      </c>
      <c r="I1862">
        <f>+SUMIFS(inv!$D$1:$D$1267,inv!$A$1:$A$1267,$B1862,inv!$T$1:$T$1267,$A1862,inv!$U$1:$U$1267,'DIAS DE INVENTARIO TAT'!I$1)</f>
        <v>0</v>
      </c>
      <c r="J1862">
        <f>+SUMIFS(inv!$D$1:$D$1267,inv!$A$1:$A$1267,$B1862,inv!$T$1:$T$1267,$A1862,inv!$U$1:$U$1267,'DIAS DE INVENTARIO TAT'!J$1)</f>
        <v>0</v>
      </c>
      <c r="K1862">
        <f>+SUMIFS(inv!$D$1:$D$1267,inv!$A$1:$A$1267,$B1862,inv!$T$1:$T$1267,$A1862,inv!$U$1:$U$1267,'DIAS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+SUMIFS(inv!$D$1:$D$1267,inv!$A$1:$A$1267,$B1863,inv!$T$1:$T$1267,$A1863,inv!$U$1:$U$1267,'DIAS DE INVENTARIO TAT'!E$1)</f>
        <v>0</v>
      </c>
      <c r="F1863">
        <f>+SUMIFS(inv!$D$1:$D$1267,inv!$A$1:$A$1267,$B1863,inv!$T$1:$T$1267,$A1863,inv!$U$1:$U$1267,'DIAS DE INVENTARIO TAT'!F$1)</f>
        <v>0</v>
      </c>
      <c r="G1863">
        <f>+SUMIFS(inv!$D$1:$D$1267,inv!$A$1:$A$1267,$B1863,inv!$T$1:$T$1267,$A1863,inv!$U$1:$U$1267,'DIAS DE INVENTARIO TAT'!G$1)</f>
        <v>0</v>
      </c>
      <c r="H1863">
        <f>+SUMIFS(inv!$D$1:$D$1267,inv!$A$1:$A$1267,$B1863,inv!$T$1:$T$1267,$A1863,inv!$U$1:$U$1267,'DIAS DE INVENTARIO TAT'!H$1)</f>
        <v>0</v>
      </c>
      <c r="I1863">
        <f>+SUMIFS(inv!$D$1:$D$1267,inv!$A$1:$A$1267,$B1863,inv!$T$1:$T$1267,$A1863,inv!$U$1:$U$1267,'DIAS DE INVENTARIO TAT'!I$1)</f>
        <v>0</v>
      </c>
      <c r="J1863">
        <f>+SUMIFS(inv!$D$1:$D$1267,inv!$A$1:$A$1267,$B1863,inv!$T$1:$T$1267,$A1863,inv!$U$1:$U$1267,'DIAS DE INVENTARIO TAT'!J$1)</f>
        <v>0</v>
      </c>
      <c r="K1863">
        <f>+SUMIFS(inv!$D$1:$D$1267,inv!$A$1:$A$1267,$B1863,inv!$T$1:$T$1267,$A1863,inv!$U$1:$U$1267,'DIAS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+SUMIFS(inv!$D$1:$D$1267,inv!$A$1:$A$1267,$B1864,inv!$T$1:$T$1267,$A1864,inv!$U$1:$U$1267,'DIAS DE INVENTARIO TAT'!E$1)</f>
        <v>0</v>
      </c>
      <c r="F1864">
        <f>+SUMIFS(inv!$D$1:$D$1267,inv!$A$1:$A$1267,$B1864,inv!$T$1:$T$1267,$A1864,inv!$U$1:$U$1267,'DIAS DE INVENTARIO TAT'!F$1)</f>
        <v>0</v>
      </c>
      <c r="G1864">
        <f>+SUMIFS(inv!$D$1:$D$1267,inv!$A$1:$A$1267,$B1864,inv!$T$1:$T$1267,$A1864,inv!$U$1:$U$1267,'DIAS DE INVENTARIO TAT'!G$1)</f>
        <v>0</v>
      </c>
      <c r="H1864">
        <f>+SUMIFS(inv!$D$1:$D$1267,inv!$A$1:$A$1267,$B1864,inv!$T$1:$T$1267,$A1864,inv!$U$1:$U$1267,'DIAS DE INVENTARIO TAT'!H$1)</f>
        <v>0</v>
      </c>
      <c r="I1864">
        <f>+SUMIFS(inv!$D$1:$D$1267,inv!$A$1:$A$1267,$B1864,inv!$T$1:$T$1267,$A1864,inv!$U$1:$U$1267,'DIAS DE INVENTARIO TAT'!I$1)</f>
        <v>0</v>
      </c>
      <c r="J1864">
        <f>+SUMIFS(inv!$D$1:$D$1267,inv!$A$1:$A$1267,$B1864,inv!$T$1:$T$1267,$A1864,inv!$U$1:$U$1267,'DIAS DE INVENTARIO TAT'!J$1)</f>
        <v>0</v>
      </c>
      <c r="K1864">
        <f>+SUMIFS(inv!$D$1:$D$1267,inv!$A$1:$A$1267,$B1864,inv!$T$1:$T$1267,$A1864,inv!$U$1:$U$1267,'DIAS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+SUMIFS(inv!$D$1:$D$1267,inv!$A$1:$A$1267,$B1865,inv!$T$1:$T$1267,$A1865,inv!$U$1:$U$1267,'DIAS DE INVENTARIO TAT'!E$1)</f>
        <v>0</v>
      </c>
      <c r="F1865">
        <f>+SUMIFS(inv!$D$1:$D$1267,inv!$A$1:$A$1267,$B1865,inv!$T$1:$T$1267,$A1865,inv!$U$1:$U$1267,'DIAS DE INVENTARIO TAT'!F$1)</f>
        <v>0</v>
      </c>
      <c r="G1865">
        <f>+SUMIFS(inv!$D$1:$D$1267,inv!$A$1:$A$1267,$B1865,inv!$T$1:$T$1267,$A1865,inv!$U$1:$U$1267,'DIAS DE INVENTARIO TAT'!G$1)</f>
        <v>0</v>
      </c>
      <c r="H1865">
        <f>+SUMIFS(inv!$D$1:$D$1267,inv!$A$1:$A$1267,$B1865,inv!$T$1:$T$1267,$A1865,inv!$U$1:$U$1267,'DIAS DE INVENTARIO TAT'!H$1)</f>
        <v>0</v>
      </c>
      <c r="I1865">
        <f>+SUMIFS(inv!$D$1:$D$1267,inv!$A$1:$A$1267,$B1865,inv!$T$1:$T$1267,$A1865,inv!$U$1:$U$1267,'DIAS DE INVENTARIO TAT'!I$1)</f>
        <v>0</v>
      </c>
      <c r="J1865">
        <f>+SUMIFS(inv!$D$1:$D$1267,inv!$A$1:$A$1267,$B1865,inv!$T$1:$T$1267,$A1865,inv!$U$1:$U$1267,'DIAS DE INVENTARIO TAT'!J$1)</f>
        <v>0</v>
      </c>
      <c r="K1865">
        <f>+SUMIFS(inv!$D$1:$D$1267,inv!$A$1:$A$1267,$B1865,inv!$T$1:$T$1267,$A1865,inv!$U$1:$U$1267,'DIAS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+SUMIFS(inv!$D$1:$D$1267,inv!$A$1:$A$1267,$B1866,inv!$T$1:$T$1267,$A1866,inv!$U$1:$U$1267,'DIAS DE INVENTARIO TAT'!E$1)</f>
        <v>0</v>
      </c>
      <c r="F1866">
        <f>+SUMIFS(inv!$D$1:$D$1267,inv!$A$1:$A$1267,$B1866,inv!$T$1:$T$1267,$A1866,inv!$U$1:$U$1267,'DIAS DE INVENTARIO TAT'!F$1)</f>
        <v>0</v>
      </c>
      <c r="G1866">
        <f>+SUMIFS(inv!$D$1:$D$1267,inv!$A$1:$A$1267,$B1866,inv!$T$1:$T$1267,$A1866,inv!$U$1:$U$1267,'DIAS DE INVENTARIO TAT'!G$1)</f>
        <v>0</v>
      </c>
      <c r="H1866">
        <f>+SUMIFS(inv!$D$1:$D$1267,inv!$A$1:$A$1267,$B1866,inv!$T$1:$T$1267,$A1866,inv!$U$1:$U$1267,'DIAS DE INVENTARIO TAT'!H$1)</f>
        <v>0</v>
      </c>
      <c r="I1866">
        <f>+SUMIFS(inv!$D$1:$D$1267,inv!$A$1:$A$1267,$B1866,inv!$T$1:$T$1267,$A1866,inv!$U$1:$U$1267,'DIAS DE INVENTARIO TAT'!I$1)</f>
        <v>0</v>
      </c>
      <c r="J1866">
        <f>+SUMIFS(inv!$D$1:$D$1267,inv!$A$1:$A$1267,$B1866,inv!$T$1:$T$1267,$A1866,inv!$U$1:$U$1267,'DIAS DE INVENTARIO TAT'!J$1)</f>
        <v>0</v>
      </c>
      <c r="K1866">
        <f>+SUMIFS(inv!$D$1:$D$1267,inv!$A$1:$A$1267,$B1866,inv!$T$1:$T$1267,$A1866,inv!$U$1:$U$1267,'DIAS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+SUMIFS(inv!$D$1:$D$1267,inv!$A$1:$A$1267,$B1867,inv!$T$1:$T$1267,$A1867,inv!$U$1:$U$1267,'DIAS DE INVENTARIO TAT'!E$1)</f>
        <v>0</v>
      </c>
      <c r="F1867">
        <f>+SUMIFS(inv!$D$1:$D$1267,inv!$A$1:$A$1267,$B1867,inv!$T$1:$T$1267,$A1867,inv!$U$1:$U$1267,'DIAS DE INVENTARIO TAT'!F$1)</f>
        <v>0</v>
      </c>
      <c r="G1867">
        <f>+SUMIFS(inv!$D$1:$D$1267,inv!$A$1:$A$1267,$B1867,inv!$T$1:$T$1267,$A1867,inv!$U$1:$U$1267,'DIAS DE INVENTARIO TAT'!G$1)</f>
        <v>0</v>
      </c>
      <c r="H1867">
        <f>+SUMIFS(inv!$D$1:$D$1267,inv!$A$1:$A$1267,$B1867,inv!$T$1:$T$1267,$A1867,inv!$U$1:$U$1267,'DIAS DE INVENTARIO TAT'!H$1)</f>
        <v>0</v>
      </c>
      <c r="I1867">
        <f>+SUMIFS(inv!$D$1:$D$1267,inv!$A$1:$A$1267,$B1867,inv!$T$1:$T$1267,$A1867,inv!$U$1:$U$1267,'DIAS DE INVENTARIO TAT'!I$1)</f>
        <v>0</v>
      </c>
      <c r="J1867">
        <f>+SUMIFS(inv!$D$1:$D$1267,inv!$A$1:$A$1267,$B1867,inv!$T$1:$T$1267,$A1867,inv!$U$1:$U$1267,'DIAS DE INVENTARIO TAT'!J$1)</f>
        <v>0</v>
      </c>
      <c r="K1867">
        <f>+SUMIFS(inv!$D$1:$D$1267,inv!$A$1:$A$1267,$B1867,inv!$T$1:$T$1267,$A1867,inv!$U$1:$U$1267,'DIAS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+SUMIFS(inv!$D$1:$D$1267,inv!$A$1:$A$1267,$B1868,inv!$T$1:$T$1267,$A1868,inv!$U$1:$U$1267,'DIAS DE INVENTARIO TAT'!E$1)</f>
        <v>0</v>
      </c>
      <c r="F1868">
        <f>+SUMIFS(inv!$D$1:$D$1267,inv!$A$1:$A$1267,$B1868,inv!$T$1:$T$1267,$A1868,inv!$U$1:$U$1267,'DIAS DE INVENTARIO TAT'!F$1)</f>
        <v>0</v>
      </c>
      <c r="G1868">
        <f>+SUMIFS(inv!$D$1:$D$1267,inv!$A$1:$A$1267,$B1868,inv!$T$1:$T$1267,$A1868,inv!$U$1:$U$1267,'DIAS DE INVENTARIO TAT'!G$1)</f>
        <v>0</v>
      </c>
      <c r="H1868">
        <f>+SUMIFS(inv!$D$1:$D$1267,inv!$A$1:$A$1267,$B1868,inv!$T$1:$T$1267,$A1868,inv!$U$1:$U$1267,'DIAS DE INVENTARIO TAT'!H$1)</f>
        <v>0</v>
      </c>
      <c r="I1868">
        <f>+SUMIFS(inv!$D$1:$D$1267,inv!$A$1:$A$1267,$B1868,inv!$T$1:$T$1267,$A1868,inv!$U$1:$U$1267,'DIAS DE INVENTARIO TAT'!I$1)</f>
        <v>0</v>
      </c>
      <c r="J1868">
        <f>+SUMIFS(inv!$D$1:$D$1267,inv!$A$1:$A$1267,$B1868,inv!$T$1:$T$1267,$A1868,inv!$U$1:$U$1267,'DIAS DE INVENTARIO TAT'!J$1)</f>
        <v>0</v>
      </c>
      <c r="K1868">
        <f>+SUMIFS(inv!$D$1:$D$1267,inv!$A$1:$A$1267,$B1868,inv!$T$1:$T$1267,$A1868,inv!$U$1:$U$1267,'DIAS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+SUMIFS(inv!$D$1:$D$1267,inv!$A$1:$A$1267,$B1869,inv!$T$1:$T$1267,$A1869,inv!$U$1:$U$1267,'DIAS DE INVENTARIO TAT'!E$1)</f>
        <v>0</v>
      </c>
      <c r="F1869">
        <f>+SUMIFS(inv!$D$1:$D$1267,inv!$A$1:$A$1267,$B1869,inv!$T$1:$T$1267,$A1869,inv!$U$1:$U$1267,'DIAS DE INVENTARIO TAT'!F$1)</f>
        <v>0</v>
      </c>
      <c r="G1869">
        <f>+SUMIFS(inv!$D$1:$D$1267,inv!$A$1:$A$1267,$B1869,inv!$T$1:$T$1267,$A1869,inv!$U$1:$U$1267,'DIAS DE INVENTARIO TAT'!G$1)</f>
        <v>0</v>
      </c>
      <c r="H1869">
        <f>+SUMIFS(inv!$D$1:$D$1267,inv!$A$1:$A$1267,$B1869,inv!$T$1:$T$1267,$A1869,inv!$U$1:$U$1267,'DIAS DE INVENTARIO TAT'!H$1)</f>
        <v>0</v>
      </c>
      <c r="I1869">
        <f>+SUMIFS(inv!$D$1:$D$1267,inv!$A$1:$A$1267,$B1869,inv!$T$1:$T$1267,$A1869,inv!$U$1:$U$1267,'DIAS DE INVENTARIO TAT'!I$1)</f>
        <v>0</v>
      </c>
      <c r="J1869">
        <f>+SUMIFS(inv!$D$1:$D$1267,inv!$A$1:$A$1267,$B1869,inv!$T$1:$T$1267,$A1869,inv!$U$1:$U$1267,'DIAS DE INVENTARIO TAT'!J$1)</f>
        <v>0</v>
      </c>
      <c r="K1869">
        <f>+SUMIFS(inv!$D$1:$D$1267,inv!$A$1:$A$1267,$B1869,inv!$T$1:$T$1267,$A1869,inv!$U$1:$U$1267,'DIAS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+SUMIFS(inv!$D$1:$D$1267,inv!$A$1:$A$1267,$B1870,inv!$T$1:$T$1267,$A1870,inv!$U$1:$U$1267,'DIAS DE INVENTARIO TAT'!E$1)</f>
        <v>0</v>
      </c>
      <c r="F1870">
        <f>+SUMIFS(inv!$D$1:$D$1267,inv!$A$1:$A$1267,$B1870,inv!$T$1:$T$1267,$A1870,inv!$U$1:$U$1267,'DIAS DE INVENTARIO TAT'!F$1)</f>
        <v>0</v>
      </c>
      <c r="G1870">
        <f>+SUMIFS(inv!$D$1:$D$1267,inv!$A$1:$A$1267,$B1870,inv!$T$1:$T$1267,$A1870,inv!$U$1:$U$1267,'DIAS DE INVENTARIO TAT'!G$1)</f>
        <v>0</v>
      </c>
      <c r="H1870">
        <f>+SUMIFS(inv!$D$1:$D$1267,inv!$A$1:$A$1267,$B1870,inv!$T$1:$T$1267,$A1870,inv!$U$1:$U$1267,'DIAS DE INVENTARIO TAT'!H$1)</f>
        <v>0</v>
      </c>
      <c r="I1870">
        <f>+SUMIFS(inv!$D$1:$D$1267,inv!$A$1:$A$1267,$B1870,inv!$T$1:$T$1267,$A1870,inv!$U$1:$U$1267,'DIAS DE INVENTARIO TAT'!I$1)</f>
        <v>0</v>
      </c>
      <c r="J1870">
        <f>+SUMIFS(inv!$D$1:$D$1267,inv!$A$1:$A$1267,$B1870,inv!$T$1:$T$1267,$A1870,inv!$U$1:$U$1267,'DIAS DE INVENTARIO TAT'!J$1)</f>
        <v>0</v>
      </c>
      <c r="K1870">
        <f>+SUMIFS(inv!$D$1:$D$1267,inv!$A$1:$A$1267,$B1870,inv!$T$1:$T$1267,$A1870,inv!$U$1:$U$1267,'DIAS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+SUMIFS(inv!$D$1:$D$1267,inv!$A$1:$A$1267,$B1871,inv!$T$1:$T$1267,$A1871,inv!$U$1:$U$1267,'DIAS DE INVENTARIO TAT'!E$1)</f>
        <v>0</v>
      </c>
      <c r="F1871">
        <f>+SUMIFS(inv!$D$1:$D$1267,inv!$A$1:$A$1267,$B1871,inv!$T$1:$T$1267,$A1871,inv!$U$1:$U$1267,'DIAS DE INVENTARIO TAT'!F$1)</f>
        <v>0</v>
      </c>
      <c r="G1871">
        <f>+SUMIFS(inv!$D$1:$D$1267,inv!$A$1:$A$1267,$B1871,inv!$T$1:$T$1267,$A1871,inv!$U$1:$U$1267,'DIAS DE INVENTARIO TAT'!G$1)</f>
        <v>0</v>
      </c>
      <c r="H1871">
        <f>+SUMIFS(inv!$D$1:$D$1267,inv!$A$1:$A$1267,$B1871,inv!$T$1:$T$1267,$A1871,inv!$U$1:$U$1267,'DIAS DE INVENTARIO TAT'!H$1)</f>
        <v>0</v>
      </c>
      <c r="I1871">
        <f>+SUMIFS(inv!$D$1:$D$1267,inv!$A$1:$A$1267,$B1871,inv!$T$1:$T$1267,$A1871,inv!$U$1:$U$1267,'DIAS DE INVENTARIO TAT'!I$1)</f>
        <v>0</v>
      </c>
      <c r="J1871">
        <f>+SUMIFS(inv!$D$1:$D$1267,inv!$A$1:$A$1267,$B1871,inv!$T$1:$T$1267,$A1871,inv!$U$1:$U$1267,'DIAS DE INVENTARIO TAT'!J$1)</f>
        <v>0</v>
      </c>
      <c r="K1871">
        <f>+SUMIFS(inv!$D$1:$D$1267,inv!$A$1:$A$1267,$B1871,inv!$T$1:$T$1267,$A1871,inv!$U$1:$U$1267,'DIAS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+SUMIFS(inv!$D$1:$D$1267,inv!$A$1:$A$1267,$B1872,inv!$T$1:$T$1267,$A1872,inv!$U$1:$U$1267,'DIAS DE INVENTARIO TAT'!E$1)</f>
        <v>0</v>
      </c>
      <c r="F1872">
        <f>+SUMIFS(inv!$D$1:$D$1267,inv!$A$1:$A$1267,$B1872,inv!$T$1:$T$1267,$A1872,inv!$U$1:$U$1267,'DIAS DE INVENTARIO TAT'!F$1)</f>
        <v>0</v>
      </c>
      <c r="G1872">
        <f>+SUMIFS(inv!$D$1:$D$1267,inv!$A$1:$A$1267,$B1872,inv!$T$1:$T$1267,$A1872,inv!$U$1:$U$1267,'DIAS DE INVENTARIO TAT'!G$1)</f>
        <v>0</v>
      </c>
      <c r="H1872">
        <f>+SUMIFS(inv!$D$1:$D$1267,inv!$A$1:$A$1267,$B1872,inv!$T$1:$T$1267,$A1872,inv!$U$1:$U$1267,'DIAS DE INVENTARIO TAT'!H$1)</f>
        <v>0</v>
      </c>
      <c r="I1872">
        <f>+SUMIFS(inv!$D$1:$D$1267,inv!$A$1:$A$1267,$B1872,inv!$T$1:$T$1267,$A1872,inv!$U$1:$U$1267,'DIAS DE INVENTARIO TAT'!I$1)</f>
        <v>0</v>
      </c>
      <c r="J1872">
        <f>+SUMIFS(inv!$D$1:$D$1267,inv!$A$1:$A$1267,$B1872,inv!$T$1:$T$1267,$A1872,inv!$U$1:$U$1267,'DIAS DE INVENTARIO TAT'!J$1)</f>
        <v>0</v>
      </c>
      <c r="K1872">
        <f>+SUMIFS(inv!$D$1:$D$1267,inv!$A$1:$A$1267,$B1872,inv!$T$1:$T$1267,$A1872,inv!$U$1:$U$1267,'DIAS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+SUMIFS(inv!$D$1:$D$1267,inv!$A$1:$A$1267,$B1873,inv!$T$1:$T$1267,$A1873,inv!$U$1:$U$1267,'DIAS DE INVENTARIO TAT'!E$1)</f>
        <v>0</v>
      </c>
      <c r="F1873">
        <f>+SUMIFS(inv!$D$1:$D$1267,inv!$A$1:$A$1267,$B1873,inv!$T$1:$T$1267,$A1873,inv!$U$1:$U$1267,'DIAS DE INVENTARIO TAT'!F$1)</f>
        <v>0</v>
      </c>
      <c r="G1873">
        <f>+SUMIFS(inv!$D$1:$D$1267,inv!$A$1:$A$1267,$B1873,inv!$T$1:$T$1267,$A1873,inv!$U$1:$U$1267,'DIAS DE INVENTARIO TAT'!G$1)</f>
        <v>0</v>
      </c>
      <c r="H1873">
        <f>+SUMIFS(inv!$D$1:$D$1267,inv!$A$1:$A$1267,$B1873,inv!$T$1:$T$1267,$A1873,inv!$U$1:$U$1267,'DIAS DE INVENTARIO TAT'!H$1)</f>
        <v>0</v>
      </c>
      <c r="I1873">
        <f>+SUMIFS(inv!$D$1:$D$1267,inv!$A$1:$A$1267,$B1873,inv!$T$1:$T$1267,$A1873,inv!$U$1:$U$1267,'DIAS DE INVENTARIO TAT'!I$1)</f>
        <v>0</v>
      </c>
      <c r="J1873">
        <f>+SUMIFS(inv!$D$1:$D$1267,inv!$A$1:$A$1267,$B1873,inv!$T$1:$T$1267,$A1873,inv!$U$1:$U$1267,'DIAS DE INVENTARIO TAT'!J$1)</f>
        <v>0</v>
      </c>
      <c r="K1873">
        <f>+SUMIFS(inv!$D$1:$D$1267,inv!$A$1:$A$1267,$B1873,inv!$T$1:$T$1267,$A1873,inv!$U$1:$U$1267,'DIAS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+SUMIFS(inv!$D$1:$D$1267,inv!$A$1:$A$1267,$B1874,inv!$T$1:$T$1267,$A1874,inv!$U$1:$U$1267,'DIAS DE INVENTARIO TAT'!E$1)</f>
        <v>0</v>
      </c>
      <c r="F1874">
        <f>+SUMIFS(inv!$D$1:$D$1267,inv!$A$1:$A$1267,$B1874,inv!$T$1:$T$1267,$A1874,inv!$U$1:$U$1267,'DIAS DE INVENTARIO TAT'!F$1)</f>
        <v>0</v>
      </c>
      <c r="G1874">
        <f>+SUMIFS(inv!$D$1:$D$1267,inv!$A$1:$A$1267,$B1874,inv!$T$1:$T$1267,$A1874,inv!$U$1:$U$1267,'DIAS DE INVENTARIO TAT'!G$1)</f>
        <v>0</v>
      </c>
      <c r="H1874">
        <f>+SUMIFS(inv!$D$1:$D$1267,inv!$A$1:$A$1267,$B1874,inv!$T$1:$T$1267,$A1874,inv!$U$1:$U$1267,'DIAS DE INVENTARIO TAT'!H$1)</f>
        <v>0</v>
      </c>
      <c r="I1874">
        <f>+SUMIFS(inv!$D$1:$D$1267,inv!$A$1:$A$1267,$B1874,inv!$T$1:$T$1267,$A1874,inv!$U$1:$U$1267,'DIAS DE INVENTARIO TAT'!I$1)</f>
        <v>0</v>
      </c>
      <c r="J1874">
        <f>+SUMIFS(inv!$D$1:$D$1267,inv!$A$1:$A$1267,$B1874,inv!$T$1:$T$1267,$A1874,inv!$U$1:$U$1267,'DIAS DE INVENTARIO TAT'!J$1)</f>
        <v>0</v>
      </c>
      <c r="K1874">
        <f>+SUMIFS(inv!$D$1:$D$1267,inv!$A$1:$A$1267,$B1874,inv!$T$1:$T$1267,$A1874,inv!$U$1:$U$1267,'DIAS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+SUMIFS(inv!$D$1:$D$1267,inv!$A$1:$A$1267,$B1875,inv!$T$1:$T$1267,$A1875,inv!$U$1:$U$1267,'DIAS DE INVENTARIO TAT'!E$1)</f>
        <v>0</v>
      </c>
      <c r="F1875">
        <f>+SUMIFS(inv!$D$1:$D$1267,inv!$A$1:$A$1267,$B1875,inv!$T$1:$T$1267,$A1875,inv!$U$1:$U$1267,'DIAS DE INVENTARIO TAT'!F$1)</f>
        <v>0</v>
      </c>
      <c r="G1875">
        <f>+SUMIFS(inv!$D$1:$D$1267,inv!$A$1:$A$1267,$B1875,inv!$T$1:$T$1267,$A1875,inv!$U$1:$U$1267,'DIAS DE INVENTARIO TAT'!G$1)</f>
        <v>0</v>
      </c>
      <c r="H1875">
        <f>+SUMIFS(inv!$D$1:$D$1267,inv!$A$1:$A$1267,$B1875,inv!$T$1:$T$1267,$A1875,inv!$U$1:$U$1267,'DIAS DE INVENTARIO TAT'!H$1)</f>
        <v>0</v>
      </c>
      <c r="I1875">
        <f>+SUMIFS(inv!$D$1:$D$1267,inv!$A$1:$A$1267,$B1875,inv!$T$1:$T$1267,$A1875,inv!$U$1:$U$1267,'DIAS DE INVENTARIO TAT'!I$1)</f>
        <v>0</v>
      </c>
      <c r="J1875">
        <f>+SUMIFS(inv!$D$1:$D$1267,inv!$A$1:$A$1267,$B1875,inv!$T$1:$T$1267,$A1875,inv!$U$1:$U$1267,'DIAS DE INVENTARIO TAT'!J$1)</f>
        <v>0</v>
      </c>
      <c r="K1875">
        <f>+SUMIFS(inv!$D$1:$D$1267,inv!$A$1:$A$1267,$B1875,inv!$T$1:$T$1267,$A1875,inv!$U$1:$U$1267,'DIAS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+SUMIFS(inv!$D$1:$D$1267,inv!$A$1:$A$1267,$B1876,inv!$T$1:$T$1267,$A1876,inv!$U$1:$U$1267,'DIAS DE INVENTARIO TAT'!E$1)</f>
        <v>0</v>
      </c>
      <c r="F1876">
        <f>+SUMIFS(inv!$D$1:$D$1267,inv!$A$1:$A$1267,$B1876,inv!$T$1:$T$1267,$A1876,inv!$U$1:$U$1267,'DIAS DE INVENTARIO TAT'!F$1)</f>
        <v>0</v>
      </c>
      <c r="G1876">
        <f>+SUMIFS(inv!$D$1:$D$1267,inv!$A$1:$A$1267,$B1876,inv!$T$1:$T$1267,$A1876,inv!$U$1:$U$1267,'DIAS DE INVENTARIO TAT'!G$1)</f>
        <v>0</v>
      </c>
      <c r="H1876">
        <f>+SUMIFS(inv!$D$1:$D$1267,inv!$A$1:$A$1267,$B1876,inv!$T$1:$T$1267,$A1876,inv!$U$1:$U$1267,'DIAS DE INVENTARIO TAT'!H$1)</f>
        <v>0</v>
      </c>
      <c r="I1876">
        <f>+SUMIFS(inv!$D$1:$D$1267,inv!$A$1:$A$1267,$B1876,inv!$T$1:$T$1267,$A1876,inv!$U$1:$U$1267,'DIAS DE INVENTARIO TAT'!I$1)</f>
        <v>0</v>
      </c>
      <c r="J1876">
        <f>+SUMIFS(inv!$D$1:$D$1267,inv!$A$1:$A$1267,$B1876,inv!$T$1:$T$1267,$A1876,inv!$U$1:$U$1267,'DIAS DE INVENTARIO TAT'!J$1)</f>
        <v>0</v>
      </c>
      <c r="K1876">
        <f>+SUMIFS(inv!$D$1:$D$1267,inv!$A$1:$A$1267,$B1876,inv!$T$1:$T$1267,$A1876,inv!$U$1:$U$1267,'DIAS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+SUMIFS(inv!$D$1:$D$1267,inv!$A$1:$A$1267,$B1877,inv!$T$1:$T$1267,$A1877,inv!$U$1:$U$1267,'DIAS DE INVENTARIO TAT'!E$1)</f>
        <v>0</v>
      </c>
      <c r="F1877">
        <f>+SUMIFS(inv!$D$1:$D$1267,inv!$A$1:$A$1267,$B1877,inv!$T$1:$T$1267,$A1877,inv!$U$1:$U$1267,'DIAS DE INVENTARIO TAT'!F$1)</f>
        <v>0</v>
      </c>
      <c r="G1877">
        <f>+SUMIFS(inv!$D$1:$D$1267,inv!$A$1:$A$1267,$B1877,inv!$T$1:$T$1267,$A1877,inv!$U$1:$U$1267,'DIAS DE INVENTARIO TAT'!G$1)</f>
        <v>0</v>
      </c>
      <c r="H1877">
        <f>+SUMIFS(inv!$D$1:$D$1267,inv!$A$1:$A$1267,$B1877,inv!$T$1:$T$1267,$A1877,inv!$U$1:$U$1267,'DIAS DE INVENTARIO TAT'!H$1)</f>
        <v>0</v>
      </c>
      <c r="I1877">
        <f>+SUMIFS(inv!$D$1:$D$1267,inv!$A$1:$A$1267,$B1877,inv!$T$1:$T$1267,$A1877,inv!$U$1:$U$1267,'DIAS DE INVENTARIO TAT'!I$1)</f>
        <v>0</v>
      </c>
      <c r="J1877">
        <f>+SUMIFS(inv!$D$1:$D$1267,inv!$A$1:$A$1267,$B1877,inv!$T$1:$T$1267,$A1877,inv!$U$1:$U$1267,'DIAS DE INVENTARIO TAT'!J$1)</f>
        <v>0</v>
      </c>
      <c r="K1877">
        <f>+SUMIFS(inv!$D$1:$D$1267,inv!$A$1:$A$1267,$B1877,inv!$T$1:$T$1267,$A1877,inv!$U$1:$U$1267,'DIAS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+SUMIFS(inv!$D$1:$D$1267,inv!$A$1:$A$1267,$B1878,inv!$T$1:$T$1267,$A1878,inv!$U$1:$U$1267,'DIAS DE INVENTARIO TAT'!E$1)</f>
        <v>0</v>
      </c>
      <c r="F1878">
        <f>+SUMIFS(inv!$D$1:$D$1267,inv!$A$1:$A$1267,$B1878,inv!$T$1:$T$1267,$A1878,inv!$U$1:$U$1267,'DIAS DE INVENTARIO TAT'!F$1)</f>
        <v>0</v>
      </c>
      <c r="G1878">
        <f>+SUMIFS(inv!$D$1:$D$1267,inv!$A$1:$A$1267,$B1878,inv!$T$1:$T$1267,$A1878,inv!$U$1:$U$1267,'DIAS DE INVENTARIO TAT'!G$1)</f>
        <v>0</v>
      </c>
      <c r="H1878">
        <f>+SUMIFS(inv!$D$1:$D$1267,inv!$A$1:$A$1267,$B1878,inv!$T$1:$T$1267,$A1878,inv!$U$1:$U$1267,'DIAS DE INVENTARIO TAT'!H$1)</f>
        <v>0</v>
      </c>
      <c r="I1878">
        <f>+SUMIFS(inv!$D$1:$D$1267,inv!$A$1:$A$1267,$B1878,inv!$T$1:$T$1267,$A1878,inv!$U$1:$U$1267,'DIAS DE INVENTARIO TAT'!I$1)</f>
        <v>0</v>
      </c>
      <c r="J1878">
        <f>+SUMIFS(inv!$D$1:$D$1267,inv!$A$1:$A$1267,$B1878,inv!$T$1:$T$1267,$A1878,inv!$U$1:$U$1267,'DIAS DE INVENTARIO TAT'!J$1)</f>
        <v>0</v>
      </c>
      <c r="K1878">
        <f>+SUMIFS(inv!$D$1:$D$1267,inv!$A$1:$A$1267,$B1878,inv!$T$1:$T$1267,$A1878,inv!$U$1:$U$1267,'DIAS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+SUMIFS(inv!$D$1:$D$1267,inv!$A$1:$A$1267,$B1879,inv!$T$1:$T$1267,$A1879,inv!$U$1:$U$1267,'DIAS DE INVENTARIO TAT'!E$1)</f>
        <v>0</v>
      </c>
      <c r="F1879">
        <f>+SUMIFS(inv!$D$1:$D$1267,inv!$A$1:$A$1267,$B1879,inv!$T$1:$T$1267,$A1879,inv!$U$1:$U$1267,'DIAS DE INVENTARIO TAT'!F$1)</f>
        <v>0</v>
      </c>
      <c r="G1879">
        <f>+SUMIFS(inv!$D$1:$D$1267,inv!$A$1:$A$1267,$B1879,inv!$T$1:$T$1267,$A1879,inv!$U$1:$U$1267,'DIAS DE INVENTARIO TAT'!G$1)</f>
        <v>0</v>
      </c>
      <c r="H1879">
        <f>+SUMIFS(inv!$D$1:$D$1267,inv!$A$1:$A$1267,$B1879,inv!$T$1:$T$1267,$A1879,inv!$U$1:$U$1267,'DIAS DE INVENTARIO TAT'!H$1)</f>
        <v>0</v>
      </c>
      <c r="I1879">
        <f>+SUMIFS(inv!$D$1:$D$1267,inv!$A$1:$A$1267,$B1879,inv!$T$1:$T$1267,$A1879,inv!$U$1:$U$1267,'DIAS DE INVENTARIO TAT'!I$1)</f>
        <v>0</v>
      </c>
      <c r="J1879">
        <f>+SUMIFS(inv!$D$1:$D$1267,inv!$A$1:$A$1267,$B1879,inv!$T$1:$T$1267,$A1879,inv!$U$1:$U$1267,'DIAS DE INVENTARIO TAT'!J$1)</f>
        <v>0</v>
      </c>
      <c r="K1879">
        <f>+SUMIFS(inv!$D$1:$D$1267,inv!$A$1:$A$1267,$B1879,inv!$T$1:$T$1267,$A1879,inv!$U$1:$U$1267,'DIAS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+SUMIFS(inv!$D$1:$D$1267,inv!$A$1:$A$1267,$B1880,inv!$T$1:$T$1267,$A1880,inv!$U$1:$U$1267,'DIAS DE INVENTARIO TAT'!E$1)</f>
        <v>0</v>
      </c>
      <c r="F1880">
        <f>+SUMIFS(inv!$D$1:$D$1267,inv!$A$1:$A$1267,$B1880,inv!$T$1:$T$1267,$A1880,inv!$U$1:$U$1267,'DIAS DE INVENTARIO TAT'!F$1)</f>
        <v>0</v>
      </c>
      <c r="G1880">
        <f>+SUMIFS(inv!$D$1:$D$1267,inv!$A$1:$A$1267,$B1880,inv!$T$1:$T$1267,$A1880,inv!$U$1:$U$1267,'DIAS DE INVENTARIO TAT'!G$1)</f>
        <v>0</v>
      </c>
      <c r="H1880">
        <f>+SUMIFS(inv!$D$1:$D$1267,inv!$A$1:$A$1267,$B1880,inv!$T$1:$T$1267,$A1880,inv!$U$1:$U$1267,'DIAS DE INVENTARIO TAT'!H$1)</f>
        <v>0</v>
      </c>
      <c r="I1880">
        <f>+SUMIFS(inv!$D$1:$D$1267,inv!$A$1:$A$1267,$B1880,inv!$T$1:$T$1267,$A1880,inv!$U$1:$U$1267,'DIAS DE INVENTARIO TAT'!I$1)</f>
        <v>0</v>
      </c>
      <c r="J1880">
        <f>+SUMIFS(inv!$D$1:$D$1267,inv!$A$1:$A$1267,$B1880,inv!$T$1:$T$1267,$A1880,inv!$U$1:$U$1267,'DIAS DE INVENTARIO TAT'!J$1)</f>
        <v>0</v>
      </c>
      <c r="K1880">
        <f>+SUMIFS(inv!$D$1:$D$1267,inv!$A$1:$A$1267,$B1880,inv!$T$1:$T$1267,$A1880,inv!$U$1:$U$1267,'DIAS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+SUMIFS(inv!$D$1:$D$1267,inv!$A$1:$A$1267,$B1881,inv!$T$1:$T$1267,$A1881,inv!$U$1:$U$1267,'DIAS DE INVENTARIO TAT'!E$1)</f>
        <v>0</v>
      </c>
      <c r="F1881">
        <f>+SUMIFS(inv!$D$1:$D$1267,inv!$A$1:$A$1267,$B1881,inv!$T$1:$T$1267,$A1881,inv!$U$1:$U$1267,'DIAS DE INVENTARIO TAT'!F$1)</f>
        <v>0</v>
      </c>
      <c r="G1881">
        <f>+SUMIFS(inv!$D$1:$D$1267,inv!$A$1:$A$1267,$B1881,inv!$T$1:$T$1267,$A1881,inv!$U$1:$U$1267,'DIAS DE INVENTARIO TAT'!G$1)</f>
        <v>0</v>
      </c>
      <c r="H1881">
        <f>+SUMIFS(inv!$D$1:$D$1267,inv!$A$1:$A$1267,$B1881,inv!$T$1:$T$1267,$A1881,inv!$U$1:$U$1267,'DIAS DE INVENTARIO TAT'!H$1)</f>
        <v>0</v>
      </c>
      <c r="I1881">
        <f>+SUMIFS(inv!$D$1:$D$1267,inv!$A$1:$A$1267,$B1881,inv!$T$1:$T$1267,$A1881,inv!$U$1:$U$1267,'DIAS DE INVENTARIO TAT'!I$1)</f>
        <v>0</v>
      </c>
      <c r="J1881">
        <f>+SUMIFS(inv!$D$1:$D$1267,inv!$A$1:$A$1267,$B1881,inv!$T$1:$T$1267,$A1881,inv!$U$1:$U$1267,'DIAS DE INVENTARIO TAT'!J$1)</f>
        <v>0</v>
      </c>
      <c r="K1881">
        <f>+SUMIFS(inv!$D$1:$D$1267,inv!$A$1:$A$1267,$B1881,inv!$T$1:$T$1267,$A1881,inv!$U$1:$U$1267,'DIAS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+SUMIFS(inv!$D$1:$D$1267,inv!$A$1:$A$1267,$B1882,inv!$T$1:$T$1267,$A1882,inv!$U$1:$U$1267,'DIAS DE INVENTARIO TAT'!E$1)</f>
        <v>0</v>
      </c>
      <c r="F1882">
        <f>+SUMIFS(inv!$D$1:$D$1267,inv!$A$1:$A$1267,$B1882,inv!$T$1:$T$1267,$A1882,inv!$U$1:$U$1267,'DIAS DE INVENTARIO TAT'!F$1)</f>
        <v>0</v>
      </c>
      <c r="G1882">
        <f>+SUMIFS(inv!$D$1:$D$1267,inv!$A$1:$A$1267,$B1882,inv!$T$1:$T$1267,$A1882,inv!$U$1:$U$1267,'DIAS DE INVENTARIO TAT'!G$1)</f>
        <v>0</v>
      </c>
      <c r="H1882">
        <f>+SUMIFS(inv!$D$1:$D$1267,inv!$A$1:$A$1267,$B1882,inv!$T$1:$T$1267,$A1882,inv!$U$1:$U$1267,'DIAS DE INVENTARIO TAT'!H$1)</f>
        <v>0</v>
      </c>
      <c r="I1882">
        <f>+SUMIFS(inv!$D$1:$D$1267,inv!$A$1:$A$1267,$B1882,inv!$T$1:$T$1267,$A1882,inv!$U$1:$U$1267,'DIAS DE INVENTARIO TAT'!I$1)</f>
        <v>0</v>
      </c>
      <c r="J1882">
        <f>+SUMIFS(inv!$D$1:$D$1267,inv!$A$1:$A$1267,$B1882,inv!$T$1:$T$1267,$A1882,inv!$U$1:$U$1267,'DIAS DE INVENTARIO TAT'!J$1)</f>
        <v>0</v>
      </c>
      <c r="K1882">
        <f>+SUMIFS(inv!$D$1:$D$1267,inv!$A$1:$A$1267,$B1882,inv!$T$1:$T$1267,$A1882,inv!$U$1:$U$1267,'DIAS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+SUMIFS(inv!$D$1:$D$1267,inv!$A$1:$A$1267,$B1883,inv!$T$1:$T$1267,$A1883,inv!$U$1:$U$1267,'DIAS DE INVENTARIO TAT'!E$1)</f>
        <v>0</v>
      </c>
      <c r="F1883">
        <f>+SUMIFS(inv!$D$1:$D$1267,inv!$A$1:$A$1267,$B1883,inv!$T$1:$T$1267,$A1883,inv!$U$1:$U$1267,'DIAS DE INVENTARIO TAT'!F$1)</f>
        <v>0</v>
      </c>
      <c r="G1883">
        <f>+SUMIFS(inv!$D$1:$D$1267,inv!$A$1:$A$1267,$B1883,inv!$T$1:$T$1267,$A1883,inv!$U$1:$U$1267,'DIAS DE INVENTARIO TAT'!G$1)</f>
        <v>0</v>
      </c>
      <c r="H1883">
        <f>+SUMIFS(inv!$D$1:$D$1267,inv!$A$1:$A$1267,$B1883,inv!$T$1:$T$1267,$A1883,inv!$U$1:$U$1267,'DIAS DE INVENTARIO TAT'!H$1)</f>
        <v>0</v>
      </c>
      <c r="I1883">
        <f>+SUMIFS(inv!$D$1:$D$1267,inv!$A$1:$A$1267,$B1883,inv!$T$1:$T$1267,$A1883,inv!$U$1:$U$1267,'DIAS DE INVENTARIO TAT'!I$1)</f>
        <v>0</v>
      </c>
      <c r="J1883">
        <f>+SUMIFS(inv!$D$1:$D$1267,inv!$A$1:$A$1267,$B1883,inv!$T$1:$T$1267,$A1883,inv!$U$1:$U$1267,'DIAS DE INVENTARIO TAT'!J$1)</f>
        <v>0</v>
      </c>
      <c r="K1883">
        <f>+SUMIFS(inv!$D$1:$D$1267,inv!$A$1:$A$1267,$B1883,inv!$T$1:$T$1267,$A1883,inv!$U$1:$U$1267,'DIAS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+SUMIFS(inv!$D$1:$D$1267,inv!$A$1:$A$1267,$B1884,inv!$T$1:$T$1267,$A1884,inv!$U$1:$U$1267,'DIAS DE INVENTARIO TAT'!E$1)</f>
        <v>0</v>
      </c>
      <c r="F1884">
        <f>+SUMIFS(inv!$D$1:$D$1267,inv!$A$1:$A$1267,$B1884,inv!$T$1:$T$1267,$A1884,inv!$U$1:$U$1267,'DIAS DE INVENTARIO TAT'!F$1)</f>
        <v>0</v>
      </c>
      <c r="G1884">
        <f>+SUMIFS(inv!$D$1:$D$1267,inv!$A$1:$A$1267,$B1884,inv!$T$1:$T$1267,$A1884,inv!$U$1:$U$1267,'DIAS DE INVENTARIO TAT'!G$1)</f>
        <v>0</v>
      </c>
      <c r="H1884">
        <f>+SUMIFS(inv!$D$1:$D$1267,inv!$A$1:$A$1267,$B1884,inv!$T$1:$T$1267,$A1884,inv!$U$1:$U$1267,'DIAS DE INVENTARIO TAT'!H$1)</f>
        <v>0</v>
      </c>
      <c r="I1884">
        <f>+SUMIFS(inv!$D$1:$D$1267,inv!$A$1:$A$1267,$B1884,inv!$T$1:$T$1267,$A1884,inv!$U$1:$U$1267,'DIAS DE INVENTARIO TAT'!I$1)</f>
        <v>0</v>
      </c>
      <c r="J1884">
        <f>+SUMIFS(inv!$D$1:$D$1267,inv!$A$1:$A$1267,$B1884,inv!$T$1:$T$1267,$A1884,inv!$U$1:$U$1267,'DIAS DE INVENTARIO TAT'!J$1)</f>
        <v>0</v>
      </c>
      <c r="K1884">
        <f>+SUMIFS(inv!$D$1:$D$1267,inv!$A$1:$A$1267,$B1884,inv!$T$1:$T$1267,$A1884,inv!$U$1:$U$1267,'DIAS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+SUMIFS(inv!$D$1:$D$1267,inv!$A$1:$A$1267,$B1885,inv!$T$1:$T$1267,$A1885,inv!$U$1:$U$1267,'DIAS DE INVENTARIO TAT'!E$1)</f>
        <v>0</v>
      </c>
      <c r="F1885">
        <f>+SUMIFS(inv!$D$1:$D$1267,inv!$A$1:$A$1267,$B1885,inv!$T$1:$T$1267,$A1885,inv!$U$1:$U$1267,'DIAS DE INVENTARIO TAT'!F$1)</f>
        <v>0</v>
      </c>
      <c r="G1885">
        <f>+SUMIFS(inv!$D$1:$D$1267,inv!$A$1:$A$1267,$B1885,inv!$T$1:$T$1267,$A1885,inv!$U$1:$U$1267,'DIAS DE INVENTARIO TAT'!G$1)</f>
        <v>0</v>
      </c>
      <c r="H1885">
        <f>+SUMIFS(inv!$D$1:$D$1267,inv!$A$1:$A$1267,$B1885,inv!$T$1:$T$1267,$A1885,inv!$U$1:$U$1267,'DIAS DE INVENTARIO TAT'!H$1)</f>
        <v>0</v>
      </c>
      <c r="I1885">
        <f>+SUMIFS(inv!$D$1:$D$1267,inv!$A$1:$A$1267,$B1885,inv!$T$1:$T$1267,$A1885,inv!$U$1:$U$1267,'DIAS DE INVENTARIO TAT'!I$1)</f>
        <v>0</v>
      </c>
      <c r="J1885">
        <f>+SUMIFS(inv!$D$1:$D$1267,inv!$A$1:$A$1267,$B1885,inv!$T$1:$T$1267,$A1885,inv!$U$1:$U$1267,'DIAS DE INVENTARIO TAT'!J$1)</f>
        <v>0</v>
      </c>
      <c r="K1885">
        <f>+SUMIFS(inv!$D$1:$D$1267,inv!$A$1:$A$1267,$B1885,inv!$T$1:$T$1267,$A1885,inv!$U$1:$U$1267,'DIAS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+SUMIFS(inv!$D$1:$D$1267,inv!$A$1:$A$1267,$B1886,inv!$T$1:$T$1267,$A1886,inv!$U$1:$U$1267,'DIAS DE INVENTARIO TAT'!E$1)</f>
        <v>0</v>
      </c>
      <c r="F1886">
        <f>+SUMIFS(inv!$D$1:$D$1267,inv!$A$1:$A$1267,$B1886,inv!$T$1:$T$1267,$A1886,inv!$U$1:$U$1267,'DIAS DE INVENTARIO TAT'!F$1)</f>
        <v>0</v>
      </c>
      <c r="G1886">
        <f>+SUMIFS(inv!$D$1:$D$1267,inv!$A$1:$A$1267,$B1886,inv!$T$1:$T$1267,$A1886,inv!$U$1:$U$1267,'DIAS DE INVENTARIO TAT'!G$1)</f>
        <v>0</v>
      </c>
      <c r="H1886">
        <f>+SUMIFS(inv!$D$1:$D$1267,inv!$A$1:$A$1267,$B1886,inv!$T$1:$T$1267,$A1886,inv!$U$1:$U$1267,'DIAS DE INVENTARIO TAT'!H$1)</f>
        <v>0</v>
      </c>
      <c r="I1886">
        <f>+SUMIFS(inv!$D$1:$D$1267,inv!$A$1:$A$1267,$B1886,inv!$T$1:$T$1267,$A1886,inv!$U$1:$U$1267,'DIAS DE INVENTARIO TAT'!I$1)</f>
        <v>0</v>
      </c>
      <c r="J1886">
        <f>+SUMIFS(inv!$D$1:$D$1267,inv!$A$1:$A$1267,$B1886,inv!$T$1:$T$1267,$A1886,inv!$U$1:$U$1267,'DIAS DE INVENTARIO TAT'!J$1)</f>
        <v>0</v>
      </c>
      <c r="K1886">
        <f>+SUMIFS(inv!$D$1:$D$1267,inv!$A$1:$A$1267,$B1886,inv!$T$1:$T$1267,$A1886,inv!$U$1:$U$1267,'DIAS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+SUMIFS(inv!$D$1:$D$1267,inv!$A$1:$A$1267,$B1887,inv!$T$1:$T$1267,$A1887,inv!$U$1:$U$1267,'DIAS DE INVENTARIO TAT'!E$1)</f>
        <v>0</v>
      </c>
      <c r="F1887">
        <f>+SUMIFS(inv!$D$1:$D$1267,inv!$A$1:$A$1267,$B1887,inv!$T$1:$T$1267,$A1887,inv!$U$1:$U$1267,'DIAS DE INVENTARIO TAT'!F$1)</f>
        <v>0</v>
      </c>
      <c r="G1887">
        <f>+SUMIFS(inv!$D$1:$D$1267,inv!$A$1:$A$1267,$B1887,inv!$T$1:$T$1267,$A1887,inv!$U$1:$U$1267,'DIAS DE INVENTARIO TAT'!G$1)</f>
        <v>0</v>
      </c>
      <c r="H1887">
        <f>+SUMIFS(inv!$D$1:$D$1267,inv!$A$1:$A$1267,$B1887,inv!$T$1:$T$1267,$A1887,inv!$U$1:$U$1267,'DIAS DE INVENTARIO TAT'!H$1)</f>
        <v>0</v>
      </c>
      <c r="I1887">
        <f>+SUMIFS(inv!$D$1:$D$1267,inv!$A$1:$A$1267,$B1887,inv!$T$1:$T$1267,$A1887,inv!$U$1:$U$1267,'DIAS DE INVENTARIO TAT'!I$1)</f>
        <v>0</v>
      </c>
      <c r="J1887">
        <f>+SUMIFS(inv!$D$1:$D$1267,inv!$A$1:$A$1267,$B1887,inv!$T$1:$T$1267,$A1887,inv!$U$1:$U$1267,'DIAS DE INVENTARIO TAT'!J$1)</f>
        <v>0</v>
      </c>
      <c r="K1887">
        <f>+SUMIFS(inv!$D$1:$D$1267,inv!$A$1:$A$1267,$B1887,inv!$T$1:$T$1267,$A1887,inv!$U$1:$U$1267,'DIAS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+SUMIFS(inv!$D$1:$D$1267,inv!$A$1:$A$1267,$B1888,inv!$T$1:$T$1267,$A1888,inv!$U$1:$U$1267,'DIAS DE INVENTARIO TAT'!E$1)</f>
        <v>0</v>
      </c>
      <c r="F1888">
        <f>+SUMIFS(inv!$D$1:$D$1267,inv!$A$1:$A$1267,$B1888,inv!$T$1:$T$1267,$A1888,inv!$U$1:$U$1267,'DIAS DE INVENTARIO TAT'!F$1)</f>
        <v>0</v>
      </c>
      <c r="G1888">
        <f>+SUMIFS(inv!$D$1:$D$1267,inv!$A$1:$A$1267,$B1888,inv!$T$1:$T$1267,$A1888,inv!$U$1:$U$1267,'DIAS DE INVENTARIO TAT'!G$1)</f>
        <v>0</v>
      </c>
      <c r="H1888">
        <f>+SUMIFS(inv!$D$1:$D$1267,inv!$A$1:$A$1267,$B1888,inv!$T$1:$T$1267,$A1888,inv!$U$1:$U$1267,'DIAS DE INVENTARIO TAT'!H$1)</f>
        <v>0</v>
      </c>
      <c r="I1888">
        <f>+SUMIFS(inv!$D$1:$D$1267,inv!$A$1:$A$1267,$B1888,inv!$T$1:$T$1267,$A1888,inv!$U$1:$U$1267,'DIAS DE INVENTARIO TAT'!I$1)</f>
        <v>0</v>
      </c>
      <c r="J1888">
        <f>+SUMIFS(inv!$D$1:$D$1267,inv!$A$1:$A$1267,$B1888,inv!$T$1:$T$1267,$A1888,inv!$U$1:$U$1267,'DIAS DE INVENTARIO TAT'!J$1)</f>
        <v>0</v>
      </c>
      <c r="K1888">
        <f>+SUMIFS(inv!$D$1:$D$1267,inv!$A$1:$A$1267,$B1888,inv!$T$1:$T$1267,$A1888,inv!$U$1:$U$1267,'DIAS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+SUMIFS(inv!$D$1:$D$1267,inv!$A$1:$A$1267,$B1889,inv!$T$1:$T$1267,$A1889,inv!$U$1:$U$1267,'DIAS DE INVENTARIO TAT'!E$1)</f>
        <v>0</v>
      </c>
      <c r="F1889">
        <f>+SUMIFS(inv!$D$1:$D$1267,inv!$A$1:$A$1267,$B1889,inv!$T$1:$T$1267,$A1889,inv!$U$1:$U$1267,'DIAS DE INVENTARIO TAT'!F$1)</f>
        <v>0</v>
      </c>
      <c r="G1889">
        <f>+SUMIFS(inv!$D$1:$D$1267,inv!$A$1:$A$1267,$B1889,inv!$T$1:$T$1267,$A1889,inv!$U$1:$U$1267,'DIAS DE INVENTARIO TAT'!G$1)</f>
        <v>0</v>
      </c>
      <c r="H1889">
        <f>+SUMIFS(inv!$D$1:$D$1267,inv!$A$1:$A$1267,$B1889,inv!$T$1:$T$1267,$A1889,inv!$U$1:$U$1267,'DIAS DE INVENTARIO TAT'!H$1)</f>
        <v>0</v>
      </c>
      <c r="I1889">
        <f>+SUMIFS(inv!$D$1:$D$1267,inv!$A$1:$A$1267,$B1889,inv!$T$1:$T$1267,$A1889,inv!$U$1:$U$1267,'DIAS DE INVENTARIO TAT'!I$1)</f>
        <v>0</v>
      </c>
      <c r="J1889">
        <f>+SUMIFS(inv!$D$1:$D$1267,inv!$A$1:$A$1267,$B1889,inv!$T$1:$T$1267,$A1889,inv!$U$1:$U$1267,'DIAS DE INVENTARIO TAT'!J$1)</f>
        <v>0</v>
      </c>
      <c r="K1889">
        <f>+SUMIFS(inv!$D$1:$D$1267,inv!$A$1:$A$1267,$B1889,inv!$T$1:$T$1267,$A1889,inv!$U$1:$U$1267,'DIAS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+SUMIFS(inv!$D$1:$D$1267,inv!$A$1:$A$1267,$B1890,inv!$T$1:$T$1267,$A1890,inv!$U$1:$U$1267,'DIAS DE INVENTARIO TAT'!E$1)</f>
        <v>0</v>
      </c>
      <c r="F1890">
        <f>+SUMIFS(inv!$D$1:$D$1267,inv!$A$1:$A$1267,$B1890,inv!$T$1:$T$1267,$A1890,inv!$U$1:$U$1267,'DIAS DE INVENTARIO TAT'!F$1)</f>
        <v>0</v>
      </c>
      <c r="G1890">
        <f>+SUMIFS(inv!$D$1:$D$1267,inv!$A$1:$A$1267,$B1890,inv!$T$1:$T$1267,$A1890,inv!$U$1:$U$1267,'DIAS DE INVENTARIO TAT'!G$1)</f>
        <v>0</v>
      </c>
      <c r="H1890">
        <f>+SUMIFS(inv!$D$1:$D$1267,inv!$A$1:$A$1267,$B1890,inv!$T$1:$T$1267,$A1890,inv!$U$1:$U$1267,'DIAS DE INVENTARIO TAT'!H$1)</f>
        <v>0</v>
      </c>
      <c r="I1890">
        <f>+SUMIFS(inv!$D$1:$D$1267,inv!$A$1:$A$1267,$B1890,inv!$T$1:$T$1267,$A1890,inv!$U$1:$U$1267,'DIAS DE INVENTARIO TAT'!I$1)</f>
        <v>0</v>
      </c>
      <c r="J1890">
        <f>+SUMIFS(inv!$D$1:$D$1267,inv!$A$1:$A$1267,$B1890,inv!$T$1:$T$1267,$A1890,inv!$U$1:$U$1267,'DIAS DE INVENTARIO TAT'!J$1)</f>
        <v>0</v>
      </c>
      <c r="K1890">
        <f>+SUMIFS(inv!$D$1:$D$1267,inv!$A$1:$A$1267,$B1890,inv!$T$1:$T$1267,$A1890,inv!$U$1:$U$1267,'DIAS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+SUMIFS(inv!$D$1:$D$1267,inv!$A$1:$A$1267,$B1891,inv!$T$1:$T$1267,$A1891,inv!$U$1:$U$1267,'DIAS DE INVENTARIO TAT'!E$1)</f>
        <v>0</v>
      </c>
      <c r="F1891">
        <f>+SUMIFS(inv!$D$1:$D$1267,inv!$A$1:$A$1267,$B1891,inv!$T$1:$T$1267,$A1891,inv!$U$1:$U$1267,'DIAS DE INVENTARIO TAT'!F$1)</f>
        <v>0</v>
      </c>
      <c r="G1891">
        <f>+SUMIFS(inv!$D$1:$D$1267,inv!$A$1:$A$1267,$B1891,inv!$T$1:$T$1267,$A1891,inv!$U$1:$U$1267,'DIAS DE INVENTARIO TAT'!G$1)</f>
        <v>0</v>
      </c>
      <c r="H1891">
        <f>+SUMIFS(inv!$D$1:$D$1267,inv!$A$1:$A$1267,$B1891,inv!$T$1:$T$1267,$A1891,inv!$U$1:$U$1267,'DIAS DE INVENTARIO TAT'!H$1)</f>
        <v>0</v>
      </c>
      <c r="I1891">
        <f>+SUMIFS(inv!$D$1:$D$1267,inv!$A$1:$A$1267,$B1891,inv!$T$1:$T$1267,$A1891,inv!$U$1:$U$1267,'DIAS DE INVENTARIO TAT'!I$1)</f>
        <v>0</v>
      </c>
      <c r="J1891">
        <f>+SUMIFS(inv!$D$1:$D$1267,inv!$A$1:$A$1267,$B1891,inv!$T$1:$T$1267,$A1891,inv!$U$1:$U$1267,'DIAS DE INVENTARIO TAT'!J$1)</f>
        <v>0</v>
      </c>
      <c r="K1891">
        <f>+SUMIFS(inv!$D$1:$D$1267,inv!$A$1:$A$1267,$B1891,inv!$T$1:$T$1267,$A1891,inv!$U$1:$U$1267,'DIAS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+SUMIFS(inv!$D$1:$D$1267,inv!$A$1:$A$1267,$B1892,inv!$T$1:$T$1267,$A1892,inv!$U$1:$U$1267,'DIAS DE INVENTARIO TAT'!E$1)</f>
        <v>0</v>
      </c>
      <c r="F1892">
        <f>+SUMIFS(inv!$D$1:$D$1267,inv!$A$1:$A$1267,$B1892,inv!$T$1:$T$1267,$A1892,inv!$U$1:$U$1267,'DIAS DE INVENTARIO TAT'!F$1)</f>
        <v>0</v>
      </c>
      <c r="G1892">
        <f>+SUMIFS(inv!$D$1:$D$1267,inv!$A$1:$A$1267,$B1892,inv!$T$1:$T$1267,$A1892,inv!$U$1:$U$1267,'DIAS DE INVENTARIO TAT'!G$1)</f>
        <v>0</v>
      </c>
      <c r="H1892">
        <f>+SUMIFS(inv!$D$1:$D$1267,inv!$A$1:$A$1267,$B1892,inv!$T$1:$T$1267,$A1892,inv!$U$1:$U$1267,'DIAS DE INVENTARIO TAT'!H$1)</f>
        <v>0</v>
      </c>
      <c r="I1892">
        <f>+SUMIFS(inv!$D$1:$D$1267,inv!$A$1:$A$1267,$B1892,inv!$T$1:$T$1267,$A1892,inv!$U$1:$U$1267,'DIAS DE INVENTARIO TAT'!I$1)</f>
        <v>0</v>
      </c>
      <c r="J1892">
        <f>+SUMIFS(inv!$D$1:$D$1267,inv!$A$1:$A$1267,$B1892,inv!$T$1:$T$1267,$A1892,inv!$U$1:$U$1267,'DIAS DE INVENTARIO TAT'!J$1)</f>
        <v>0</v>
      </c>
      <c r="K1892">
        <f>+SUMIFS(inv!$D$1:$D$1267,inv!$A$1:$A$1267,$B1892,inv!$T$1:$T$1267,$A1892,inv!$U$1:$U$1267,'DIAS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+SUMIFS(inv!$D$1:$D$1267,inv!$A$1:$A$1267,$B1893,inv!$T$1:$T$1267,$A1893,inv!$U$1:$U$1267,'DIAS DE INVENTARIO TAT'!E$1)</f>
        <v>0</v>
      </c>
      <c r="F1893">
        <f>+SUMIFS(inv!$D$1:$D$1267,inv!$A$1:$A$1267,$B1893,inv!$T$1:$T$1267,$A1893,inv!$U$1:$U$1267,'DIAS DE INVENTARIO TAT'!F$1)</f>
        <v>0</v>
      </c>
      <c r="G1893">
        <f>+SUMIFS(inv!$D$1:$D$1267,inv!$A$1:$A$1267,$B1893,inv!$T$1:$T$1267,$A1893,inv!$U$1:$U$1267,'DIAS DE INVENTARIO TAT'!G$1)</f>
        <v>0</v>
      </c>
      <c r="H1893">
        <f>+SUMIFS(inv!$D$1:$D$1267,inv!$A$1:$A$1267,$B1893,inv!$T$1:$T$1267,$A1893,inv!$U$1:$U$1267,'DIAS DE INVENTARIO TAT'!H$1)</f>
        <v>0</v>
      </c>
      <c r="I1893">
        <f>+SUMIFS(inv!$D$1:$D$1267,inv!$A$1:$A$1267,$B1893,inv!$T$1:$T$1267,$A1893,inv!$U$1:$U$1267,'DIAS DE INVENTARIO TAT'!I$1)</f>
        <v>0</v>
      </c>
      <c r="J1893">
        <f>+SUMIFS(inv!$D$1:$D$1267,inv!$A$1:$A$1267,$B1893,inv!$T$1:$T$1267,$A1893,inv!$U$1:$U$1267,'DIAS DE INVENTARIO TAT'!J$1)</f>
        <v>0</v>
      </c>
      <c r="K1893">
        <f>+SUMIFS(inv!$D$1:$D$1267,inv!$A$1:$A$1267,$B1893,inv!$T$1:$T$1267,$A1893,inv!$U$1:$U$1267,'DIAS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+SUMIFS(inv!$D$1:$D$1267,inv!$A$1:$A$1267,$B1894,inv!$T$1:$T$1267,$A1894,inv!$U$1:$U$1267,'DIAS DE INVENTARIO TAT'!E$1)</f>
        <v>0</v>
      </c>
      <c r="F1894">
        <f>+SUMIFS(inv!$D$1:$D$1267,inv!$A$1:$A$1267,$B1894,inv!$T$1:$T$1267,$A1894,inv!$U$1:$U$1267,'DIAS DE INVENTARIO TAT'!F$1)</f>
        <v>0</v>
      </c>
      <c r="G1894">
        <f>+SUMIFS(inv!$D$1:$D$1267,inv!$A$1:$A$1267,$B1894,inv!$T$1:$T$1267,$A1894,inv!$U$1:$U$1267,'DIAS DE INVENTARIO TAT'!G$1)</f>
        <v>0</v>
      </c>
      <c r="H1894">
        <f>+SUMIFS(inv!$D$1:$D$1267,inv!$A$1:$A$1267,$B1894,inv!$T$1:$T$1267,$A1894,inv!$U$1:$U$1267,'DIAS DE INVENTARIO TAT'!H$1)</f>
        <v>0</v>
      </c>
      <c r="I1894">
        <f>+SUMIFS(inv!$D$1:$D$1267,inv!$A$1:$A$1267,$B1894,inv!$T$1:$T$1267,$A1894,inv!$U$1:$U$1267,'DIAS DE INVENTARIO TAT'!I$1)</f>
        <v>0</v>
      </c>
      <c r="J1894">
        <f>+SUMIFS(inv!$D$1:$D$1267,inv!$A$1:$A$1267,$B1894,inv!$T$1:$T$1267,$A1894,inv!$U$1:$U$1267,'DIAS DE INVENTARIO TAT'!J$1)</f>
        <v>0</v>
      </c>
      <c r="K1894">
        <f>+SUMIFS(inv!$D$1:$D$1267,inv!$A$1:$A$1267,$B1894,inv!$T$1:$T$1267,$A1894,inv!$U$1:$U$1267,'DIAS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+SUMIFS(inv!$D$1:$D$1267,inv!$A$1:$A$1267,$B1895,inv!$T$1:$T$1267,$A1895,inv!$U$1:$U$1267,'DIAS DE INVENTARIO TAT'!E$1)</f>
        <v>0</v>
      </c>
      <c r="F1895">
        <f>+SUMIFS(inv!$D$1:$D$1267,inv!$A$1:$A$1267,$B1895,inv!$T$1:$T$1267,$A1895,inv!$U$1:$U$1267,'DIAS DE INVENTARIO TAT'!F$1)</f>
        <v>0</v>
      </c>
      <c r="G1895">
        <f>+SUMIFS(inv!$D$1:$D$1267,inv!$A$1:$A$1267,$B1895,inv!$T$1:$T$1267,$A1895,inv!$U$1:$U$1267,'DIAS DE INVENTARIO TAT'!G$1)</f>
        <v>0</v>
      </c>
      <c r="H1895">
        <f>+SUMIFS(inv!$D$1:$D$1267,inv!$A$1:$A$1267,$B1895,inv!$T$1:$T$1267,$A1895,inv!$U$1:$U$1267,'DIAS DE INVENTARIO TAT'!H$1)</f>
        <v>0</v>
      </c>
      <c r="I1895">
        <f>+SUMIFS(inv!$D$1:$D$1267,inv!$A$1:$A$1267,$B1895,inv!$T$1:$T$1267,$A1895,inv!$U$1:$U$1267,'DIAS DE INVENTARIO TAT'!I$1)</f>
        <v>0</v>
      </c>
      <c r="J1895">
        <f>+SUMIFS(inv!$D$1:$D$1267,inv!$A$1:$A$1267,$B1895,inv!$T$1:$T$1267,$A1895,inv!$U$1:$U$1267,'DIAS DE INVENTARIO TAT'!J$1)</f>
        <v>0</v>
      </c>
      <c r="K1895">
        <f>+SUMIFS(inv!$D$1:$D$1267,inv!$A$1:$A$1267,$B1895,inv!$T$1:$T$1267,$A1895,inv!$U$1:$U$1267,'DIAS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+SUMIFS(inv!$D$1:$D$1267,inv!$A$1:$A$1267,$B1896,inv!$T$1:$T$1267,$A1896,inv!$U$1:$U$1267,'DIAS DE INVENTARIO TAT'!E$1)</f>
        <v>0</v>
      </c>
      <c r="F1896">
        <f>+SUMIFS(inv!$D$1:$D$1267,inv!$A$1:$A$1267,$B1896,inv!$T$1:$T$1267,$A1896,inv!$U$1:$U$1267,'DIAS DE INVENTARIO TAT'!F$1)</f>
        <v>0</v>
      </c>
      <c r="G1896">
        <f>+SUMIFS(inv!$D$1:$D$1267,inv!$A$1:$A$1267,$B1896,inv!$T$1:$T$1267,$A1896,inv!$U$1:$U$1267,'DIAS DE INVENTARIO TAT'!G$1)</f>
        <v>0</v>
      </c>
      <c r="H1896">
        <f>+SUMIFS(inv!$D$1:$D$1267,inv!$A$1:$A$1267,$B1896,inv!$T$1:$T$1267,$A1896,inv!$U$1:$U$1267,'DIAS DE INVENTARIO TAT'!H$1)</f>
        <v>0</v>
      </c>
      <c r="I1896">
        <f>+SUMIFS(inv!$D$1:$D$1267,inv!$A$1:$A$1267,$B1896,inv!$T$1:$T$1267,$A1896,inv!$U$1:$U$1267,'DIAS DE INVENTARIO TAT'!I$1)</f>
        <v>0</v>
      </c>
      <c r="J1896">
        <f>+SUMIFS(inv!$D$1:$D$1267,inv!$A$1:$A$1267,$B1896,inv!$T$1:$T$1267,$A1896,inv!$U$1:$U$1267,'DIAS DE INVENTARIO TAT'!J$1)</f>
        <v>0</v>
      </c>
      <c r="K1896">
        <f>+SUMIFS(inv!$D$1:$D$1267,inv!$A$1:$A$1267,$B1896,inv!$T$1:$T$1267,$A1896,inv!$U$1:$U$1267,'DIAS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+SUMIFS(inv!$D$1:$D$1267,inv!$A$1:$A$1267,$B1897,inv!$T$1:$T$1267,$A1897,inv!$U$1:$U$1267,'DIAS DE INVENTARIO TAT'!E$1)</f>
        <v>0</v>
      </c>
      <c r="F1897">
        <f>+SUMIFS(inv!$D$1:$D$1267,inv!$A$1:$A$1267,$B1897,inv!$T$1:$T$1267,$A1897,inv!$U$1:$U$1267,'DIAS DE INVENTARIO TAT'!F$1)</f>
        <v>0</v>
      </c>
      <c r="G1897">
        <f>+SUMIFS(inv!$D$1:$D$1267,inv!$A$1:$A$1267,$B1897,inv!$T$1:$T$1267,$A1897,inv!$U$1:$U$1267,'DIAS DE INVENTARIO TAT'!G$1)</f>
        <v>0</v>
      </c>
      <c r="H1897">
        <f>+SUMIFS(inv!$D$1:$D$1267,inv!$A$1:$A$1267,$B1897,inv!$T$1:$T$1267,$A1897,inv!$U$1:$U$1267,'DIAS DE INVENTARIO TAT'!H$1)</f>
        <v>0</v>
      </c>
      <c r="I1897">
        <f>+SUMIFS(inv!$D$1:$D$1267,inv!$A$1:$A$1267,$B1897,inv!$T$1:$T$1267,$A1897,inv!$U$1:$U$1267,'DIAS DE INVENTARIO TAT'!I$1)</f>
        <v>0</v>
      </c>
      <c r="J1897">
        <f>+SUMIFS(inv!$D$1:$D$1267,inv!$A$1:$A$1267,$B1897,inv!$T$1:$T$1267,$A1897,inv!$U$1:$U$1267,'DIAS DE INVENTARIO TAT'!J$1)</f>
        <v>0</v>
      </c>
      <c r="K1897">
        <f>+SUMIFS(inv!$D$1:$D$1267,inv!$A$1:$A$1267,$B1897,inv!$T$1:$T$1267,$A1897,inv!$U$1:$U$1267,'DIAS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+SUMIFS(inv!$D$1:$D$1267,inv!$A$1:$A$1267,$B1898,inv!$T$1:$T$1267,$A1898,inv!$U$1:$U$1267,'DIAS DE INVENTARIO TAT'!E$1)</f>
        <v>0</v>
      </c>
      <c r="F1898">
        <f>+SUMIFS(inv!$D$1:$D$1267,inv!$A$1:$A$1267,$B1898,inv!$T$1:$T$1267,$A1898,inv!$U$1:$U$1267,'DIAS DE INVENTARIO TAT'!F$1)</f>
        <v>0</v>
      </c>
      <c r="G1898">
        <f>+SUMIFS(inv!$D$1:$D$1267,inv!$A$1:$A$1267,$B1898,inv!$T$1:$T$1267,$A1898,inv!$U$1:$U$1267,'DIAS DE INVENTARIO TAT'!G$1)</f>
        <v>0</v>
      </c>
      <c r="H1898">
        <f>+SUMIFS(inv!$D$1:$D$1267,inv!$A$1:$A$1267,$B1898,inv!$T$1:$T$1267,$A1898,inv!$U$1:$U$1267,'DIAS DE INVENTARIO TAT'!H$1)</f>
        <v>0</v>
      </c>
      <c r="I1898">
        <f>+SUMIFS(inv!$D$1:$D$1267,inv!$A$1:$A$1267,$B1898,inv!$T$1:$T$1267,$A1898,inv!$U$1:$U$1267,'DIAS DE INVENTARIO TAT'!I$1)</f>
        <v>0</v>
      </c>
      <c r="J1898">
        <f>+SUMIFS(inv!$D$1:$D$1267,inv!$A$1:$A$1267,$B1898,inv!$T$1:$T$1267,$A1898,inv!$U$1:$U$1267,'DIAS DE INVENTARIO TAT'!J$1)</f>
        <v>0</v>
      </c>
      <c r="K1898">
        <f>+SUMIFS(inv!$D$1:$D$1267,inv!$A$1:$A$1267,$B1898,inv!$T$1:$T$1267,$A1898,inv!$U$1:$U$1267,'DIAS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+SUMIFS(inv!$D$1:$D$1267,inv!$A$1:$A$1267,$B1899,inv!$T$1:$T$1267,$A1899,inv!$U$1:$U$1267,'DIAS DE INVENTARIO TAT'!E$1)</f>
        <v>0</v>
      </c>
      <c r="F1899">
        <f>+SUMIFS(inv!$D$1:$D$1267,inv!$A$1:$A$1267,$B1899,inv!$T$1:$T$1267,$A1899,inv!$U$1:$U$1267,'DIAS DE INVENTARIO TAT'!F$1)</f>
        <v>0</v>
      </c>
      <c r="G1899">
        <f>+SUMIFS(inv!$D$1:$D$1267,inv!$A$1:$A$1267,$B1899,inv!$T$1:$T$1267,$A1899,inv!$U$1:$U$1267,'DIAS DE INVENTARIO TAT'!G$1)</f>
        <v>0</v>
      </c>
      <c r="H1899">
        <f>+SUMIFS(inv!$D$1:$D$1267,inv!$A$1:$A$1267,$B1899,inv!$T$1:$T$1267,$A1899,inv!$U$1:$U$1267,'DIAS DE INVENTARIO TAT'!H$1)</f>
        <v>0</v>
      </c>
      <c r="I1899">
        <f>+SUMIFS(inv!$D$1:$D$1267,inv!$A$1:$A$1267,$B1899,inv!$T$1:$T$1267,$A1899,inv!$U$1:$U$1267,'DIAS DE INVENTARIO TAT'!I$1)</f>
        <v>0</v>
      </c>
      <c r="J1899">
        <f>+SUMIFS(inv!$D$1:$D$1267,inv!$A$1:$A$1267,$B1899,inv!$T$1:$T$1267,$A1899,inv!$U$1:$U$1267,'DIAS DE INVENTARIO TAT'!J$1)</f>
        <v>0</v>
      </c>
      <c r="K1899">
        <f>+SUMIFS(inv!$D$1:$D$1267,inv!$A$1:$A$1267,$B1899,inv!$T$1:$T$1267,$A1899,inv!$U$1:$U$1267,'DIAS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+SUMIFS(inv!$D$1:$D$1267,inv!$A$1:$A$1267,$B1900,inv!$T$1:$T$1267,$A1900,inv!$U$1:$U$1267,'DIAS DE INVENTARIO TAT'!E$1)</f>
        <v>0</v>
      </c>
      <c r="F1900">
        <f>+SUMIFS(inv!$D$1:$D$1267,inv!$A$1:$A$1267,$B1900,inv!$T$1:$T$1267,$A1900,inv!$U$1:$U$1267,'DIAS DE INVENTARIO TAT'!F$1)</f>
        <v>0</v>
      </c>
      <c r="G1900">
        <f>+SUMIFS(inv!$D$1:$D$1267,inv!$A$1:$A$1267,$B1900,inv!$T$1:$T$1267,$A1900,inv!$U$1:$U$1267,'DIAS DE INVENTARIO TAT'!G$1)</f>
        <v>0</v>
      </c>
      <c r="H1900">
        <f>+SUMIFS(inv!$D$1:$D$1267,inv!$A$1:$A$1267,$B1900,inv!$T$1:$T$1267,$A1900,inv!$U$1:$U$1267,'DIAS DE INVENTARIO TAT'!H$1)</f>
        <v>0</v>
      </c>
      <c r="I1900">
        <f>+SUMIFS(inv!$D$1:$D$1267,inv!$A$1:$A$1267,$B1900,inv!$T$1:$T$1267,$A1900,inv!$U$1:$U$1267,'DIAS DE INVENTARIO TAT'!I$1)</f>
        <v>0</v>
      </c>
      <c r="J1900">
        <f>+SUMIFS(inv!$D$1:$D$1267,inv!$A$1:$A$1267,$B1900,inv!$T$1:$T$1267,$A1900,inv!$U$1:$U$1267,'DIAS DE INVENTARIO TAT'!J$1)</f>
        <v>0</v>
      </c>
      <c r="K1900">
        <f>+SUMIFS(inv!$D$1:$D$1267,inv!$A$1:$A$1267,$B1900,inv!$T$1:$T$1267,$A1900,inv!$U$1:$U$1267,'DIAS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+SUMIFS(inv!$D$1:$D$1267,inv!$A$1:$A$1267,$B1901,inv!$T$1:$T$1267,$A1901,inv!$U$1:$U$1267,'DIAS DE INVENTARIO TAT'!E$1)</f>
        <v>0</v>
      </c>
      <c r="F1901">
        <f>+SUMIFS(inv!$D$1:$D$1267,inv!$A$1:$A$1267,$B1901,inv!$T$1:$T$1267,$A1901,inv!$U$1:$U$1267,'DIAS DE INVENTARIO TAT'!F$1)</f>
        <v>0</v>
      </c>
      <c r="G1901">
        <f>+SUMIFS(inv!$D$1:$D$1267,inv!$A$1:$A$1267,$B1901,inv!$T$1:$T$1267,$A1901,inv!$U$1:$U$1267,'DIAS DE INVENTARIO TAT'!G$1)</f>
        <v>0</v>
      </c>
      <c r="H1901">
        <f>+SUMIFS(inv!$D$1:$D$1267,inv!$A$1:$A$1267,$B1901,inv!$T$1:$T$1267,$A1901,inv!$U$1:$U$1267,'DIAS DE INVENTARIO TAT'!H$1)</f>
        <v>0</v>
      </c>
      <c r="I1901">
        <f>+SUMIFS(inv!$D$1:$D$1267,inv!$A$1:$A$1267,$B1901,inv!$T$1:$T$1267,$A1901,inv!$U$1:$U$1267,'DIAS DE INVENTARIO TAT'!I$1)</f>
        <v>0</v>
      </c>
      <c r="J1901">
        <f>+SUMIFS(inv!$D$1:$D$1267,inv!$A$1:$A$1267,$B1901,inv!$T$1:$T$1267,$A1901,inv!$U$1:$U$1267,'DIAS DE INVENTARIO TAT'!J$1)</f>
        <v>0</v>
      </c>
      <c r="K1901">
        <f>+SUMIFS(inv!$D$1:$D$1267,inv!$A$1:$A$1267,$B1901,inv!$T$1:$T$1267,$A1901,inv!$U$1:$U$1267,'DIAS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755</v>
      </c>
      <c r="E1902">
        <f>+SUMIFS(inv!$D$1:$D$1267,inv!$A$1:$A$1267,$B1902,inv!$T$1:$T$1267,$A1902,inv!$U$1:$U$1267,'DIAS DE INVENTARIO TAT'!E$1)</f>
        <v>0</v>
      </c>
      <c r="F1902">
        <f>+SUMIFS(inv!$D$1:$D$1267,inv!$A$1:$A$1267,$B1902,inv!$T$1:$T$1267,$A1902,inv!$U$1:$U$1267,'DIAS DE INVENTARIO TAT'!F$1)</f>
        <v>0</v>
      </c>
      <c r="G1902">
        <f>+SUMIFS(inv!$D$1:$D$1267,inv!$A$1:$A$1267,$B1902,inv!$T$1:$T$1267,$A1902,inv!$U$1:$U$1267,'DIAS DE INVENTARIO TAT'!G$1)</f>
        <v>755</v>
      </c>
      <c r="H1902">
        <f>+SUMIFS(inv!$D$1:$D$1267,inv!$A$1:$A$1267,$B1902,inv!$T$1:$T$1267,$A1902,inv!$U$1:$U$1267,'DIAS DE INVENTARIO TAT'!H$1)</f>
        <v>0</v>
      </c>
      <c r="I1902">
        <f>+SUMIFS(inv!$D$1:$D$1267,inv!$A$1:$A$1267,$B1902,inv!$T$1:$T$1267,$A1902,inv!$U$1:$U$1267,'DIAS DE INVENTARIO TAT'!I$1)</f>
        <v>0</v>
      </c>
      <c r="J1902">
        <f>+SUMIFS(inv!$D$1:$D$1267,inv!$A$1:$A$1267,$B1902,inv!$T$1:$T$1267,$A1902,inv!$U$1:$U$1267,'DIAS DE INVENTARIO TAT'!J$1)</f>
        <v>0</v>
      </c>
      <c r="K1902">
        <f>+SUMIFS(inv!$D$1:$D$1267,inv!$A$1:$A$1267,$B1902,inv!$T$1:$T$1267,$A1902,inv!$U$1:$U$1267,'DIAS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+SUMIFS(inv!$D$1:$D$1267,inv!$A$1:$A$1267,$B1903,inv!$T$1:$T$1267,$A1903,inv!$U$1:$U$1267,'DIAS DE INVENTARIO TAT'!E$1)</f>
        <v>0</v>
      </c>
      <c r="F1903">
        <f>+SUMIFS(inv!$D$1:$D$1267,inv!$A$1:$A$1267,$B1903,inv!$T$1:$T$1267,$A1903,inv!$U$1:$U$1267,'DIAS DE INVENTARIO TAT'!F$1)</f>
        <v>0</v>
      </c>
      <c r="G1903">
        <f>+SUMIFS(inv!$D$1:$D$1267,inv!$A$1:$A$1267,$B1903,inv!$T$1:$T$1267,$A1903,inv!$U$1:$U$1267,'DIAS DE INVENTARIO TAT'!G$1)</f>
        <v>0</v>
      </c>
      <c r="H1903">
        <f>+SUMIFS(inv!$D$1:$D$1267,inv!$A$1:$A$1267,$B1903,inv!$T$1:$T$1267,$A1903,inv!$U$1:$U$1267,'DIAS DE INVENTARIO TAT'!H$1)</f>
        <v>0</v>
      </c>
      <c r="I1903">
        <f>+SUMIFS(inv!$D$1:$D$1267,inv!$A$1:$A$1267,$B1903,inv!$T$1:$T$1267,$A1903,inv!$U$1:$U$1267,'DIAS DE INVENTARIO TAT'!I$1)</f>
        <v>0</v>
      </c>
      <c r="J1903">
        <f>+SUMIFS(inv!$D$1:$D$1267,inv!$A$1:$A$1267,$B1903,inv!$T$1:$T$1267,$A1903,inv!$U$1:$U$1267,'DIAS DE INVENTARIO TAT'!J$1)</f>
        <v>0</v>
      </c>
      <c r="K1903">
        <f>+SUMIFS(inv!$D$1:$D$1267,inv!$A$1:$A$1267,$B1903,inv!$T$1:$T$1267,$A1903,inv!$U$1:$U$1267,'DIAS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+SUMIFS(inv!$D$1:$D$1267,inv!$A$1:$A$1267,$B1904,inv!$T$1:$T$1267,$A1904,inv!$U$1:$U$1267,'DIAS DE INVENTARIO TAT'!E$1)</f>
        <v>0</v>
      </c>
      <c r="F1904">
        <f>+SUMIFS(inv!$D$1:$D$1267,inv!$A$1:$A$1267,$B1904,inv!$T$1:$T$1267,$A1904,inv!$U$1:$U$1267,'DIAS DE INVENTARIO TAT'!F$1)</f>
        <v>0</v>
      </c>
      <c r="G1904">
        <f>+SUMIFS(inv!$D$1:$D$1267,inv!$A$1:$A$1267,$B1904,inv!$T$1:$T$1267,$A1904,inv!$U$1:$U$1267,'DIAS DE INVENTARIO TAT'!G$1)</f>
        <v>0</v>
      </c>
      <c r="H1904">
        <f>+SUMIFS(inv!$D$1:$D$1267,inv!$A$1:$A$1267,$B1904,inv!$T$1:$T$1267,$A1904,inv!$U$1:$U$1267,'DIAS DE INVENTARIO TAT'!H$1)</f>
        <v>0</v>
      </c>
      <c r="I1904">
        <f>+SUMIFS(inv!$D$1:$D$1267,inv!$A$1:$A$1267,$B1904,inv!$T$1:$T$1267,$A1904,inv!$U$1:$U$1267,'DIAS DE INVENTARIO TAT'!I$1)</f>
        <v>0</v>
      </c>
      <c r="J1904">
        <f>+SUMIFS(inv!$D$1:$D$1267,inv!$A$1:$A$1267,$B1904,inv!$T$1:$T$1267,$A1904,inv!$U$1:$U$1267,'DIAS DE INVENTARIO TAT'!J$1)</f>
        <v>0</v>
      </c>
      <c r="K1904">
        <f>+SUMIFS(inv!$D$1:$D$1267,inv!$A$1:$A$1267,$B1904,inv!$T$1:$T$1267,$A1904,inv!$U$1:$U$1267,'DIAS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+SUMIFS(inv!$D$1:$D$1267,inv!$A$1:$A$1267,$B1905,inv!$T$1:$T$1267,$A1905,inv!$U$1:$U$1267,'DIAS DE INVENTARIO TAT'!E$1)</f>
        <v>0</v>
      </c>
      <c r="F1905">
        <f>+SUMIFS(inv!$D$1:$D$1267,inv!$A$1:$A$1267,$B1905,inv!$T$1:$T$1267,$A1905,inv!$U$1:$U$1267,'DIAS DE INVENTARIO TAT'!F$1)</f>
        <v>0</v>
      </c>
      <c r="G1905">
        <f>+SUMIFS(inv!$D$1:$D$1267,inv!$A$1:$A$1267,$B1905,inv!$T$1:$T$1267,$A1905,inv!$U$1:$U$1267,'DIAS DE INVENTARIO TAT'!G$1)</f>
        <v>0</v>
      </c>
      <c r="H1905">
        <f>+SUMIFS(inv!$D$1:$D$1267,inv!$A$1:$A$1267,$B1905,inv!$T$1:$T$1267,$A1905,inv!$U$1:$U$1267,'DIAS DE INVENTARIO TAT'!H$1)</f>
        <v>0</v>
      </c>
      <c r="I1905">
        <f>+SUMIFS(inv!$D$1:$D$1267,inv!$A$1:$A$1267,$B1905,inv!$T$1:$T$1267,$A1905,inv!$U$1:$U$1267,'DIAS DE INVENTARIO TAT'!I$1)</f>
        <v>0</v>
      </c>
      <c r="J1905">
        <f>+SUMIFS(inv!$D$1:$D$1267,inv!$A$1:$A$1267,$B1905,inv!$T$1:$T$1267,$A1905,inv!$U$1:$U$1267,'DIAS DE INVENTARIO TAT'!J$1)</f>
        <v>0</v>
      </c>
      <c r="K1905">
        <f>+SUMIFS(inv!$D$1:$D$1267,inv!$A$1:$A$1267,$B1905,inv!$T$1:$T$1267,$A1905,inv!$U$1:$U$1267,'DIAS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+SUMIFS(inv!$D$1:$D$1267,inv!$A$1:$A$1267,$B1906,inv!$T$1:$T$1267,$A1906,inv!$U$1:$U$1267,'DIAS DE INVENTARIO TAT'!E$1)</f>
        <v>0</v>
      </c>
      <c r="F1906">
        <f>+SUMIFS(inv!$D$1:$D$1267,inv!$A$1:$A$1267,$B1906,inv!$T$1:$T$1267,$A1906,inv!$U$1:$U$1267,'DIAS DE INVENTARIO TAT'!F$1)</f>
        <v>0</v>
      </c>
      <c r="G1906">
        <f>+SUMIFS(inv!$D$1:$D$1267,inv!$A$1:$A$1267,$B1906,inv!$T$1:$T$1267,$A1906,inv!$U$1:$U$1267,'DIAS DE INVENTARIO TAT'!G$1)</f>
        <v>0</v>
      </c>
      <c r="H1906">
        <f>+SUMIFS(inv!$D$1:$D$1267,inv!$A$1:$A$1267,$B1906,inv!$T$1:$T$1267,$A1906,inv!$U$1:$U$1267,'DIAS DE INVENTARIO TAT'!H$1)</f>
        <v>0</v>
      </c>
      <c r="I1906">
        <f>+SUMIFS(inv!$D$1:$D$1267,inv!$A$1:$A$1267,$B1906,inv!$T$1:$T$1267,$A1906,inv!$U$1:$U$1267,'DIAS DE INVENTARIO TAT'!I$1)</f>
        <v>0</v>
      </c>
      <c r="J1906">
        <f>+SUMIFS(inv!$D$1:$D$1267,inv!$A$1:$A$1267,$B1906,inv!$T$1:$T$1267,$A1906,inv!$U$1:$U$1267,'DIAS DE INVENTARIO TAT'!J$1)</f>
        <v>0</v>
      </c>
      <c r="K1906">
        <f>+SUMIFS(inv!$D$1:$D$1267,inv!$A$1:$A$1267,$B1906,inv!$T$1:$T$1267,$A1906,inv!$U$1:$U$1267,'DIAS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+SUMIFS(inv!$D$1:$D$1267,inv!$A$1:$A$1267,$B1907,inv!$T$1:$T$1267,$A1907,inv!$U$1:$U$1267,'DIAS DE INVENTARIO TAT'!E$1)</f>
        <v>0</v>
      </c>
      <c r="F1907">
        <f>+SUMIFS(inv!$D$1:$D$1267,inv!$A$1:$A$1267,$B1907,inv!$T$1:$T$1267,$A1907,inv!$U$1:$U$1267,'DIAS DE INVENTARIO TAT'!F$1)</f>
        <v>0</v>
      </c>
      <c r="G1907">
        <f>+SUMIFS(inv!$D$1:$D$1267,inv!$A$1:$A$1267,$B1907,inv!$T$1:$T$1267,$A1907,inv!$U$1:$U$1267,'DIAS DE INVENTARIO TAT'!G$1)</f>
        <v>0</v>
      </c>
      <c r="H1907">
        <f>+SUMIFS(inv!$D$1:$D$1267,inv!$A$1:$A$1267,$B1907,inv!$T$1:$T$1267,$A1907,inv!$U$1:$U$1267,'DIAS DE INVENTARIO TAT'!H$1)</f>
        <v>0</v>
      </c>
      <c r="I1907">
        <f>+SUMIFS(inv!$D$1:$D$1267,inv!$A$1:$A$1267,$B1907,inv!$T$1:$T$1267,$A1907,inv!$U$1:$U$1267,'DIAS DE INVENTARIO TAT'!I$1)</f>
        <v>0</v>
      </c>
      <c r="J1907">
        <f>+SUMIFS(inv!$D$1:$D$1267,inv!$A$1:$A$1267,$B1907,inv!$T$1:$T$1267,$A1907,inv!$U$1:$U$1267,'DIAS DE INVENTARIO TAT'!J$1)</f>
        <v>0</v>
      </c>
      <c r="K1907">
        <f>+SUMIFS(inv!$D$1:$D$1267,inv!$A$1:$A$1267,$B1907,inv!$T$1:$T$1267,$A1907,inv!$U$1:$U$1267,'DIAS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+SUMIFS(inv!$D$1:$D$1267,inv!$A$1:$A$1267,$B1908,inv!$T$1:$T$1267,$A1908,inv!$U$1:$U$1267,'DIAS DE INVENTARIO TAT'!E$1)</f>
        <v>0</v>
      </c>
      <c r="F1908">
        <f>+SUMIFS(inv!$D$1:$D$1267,inv!$A$1:$A$1267,$B1908,inv!$T$1:$T$1267,$A1908,inv!$U$1:$U$1267,'DIAS DE INVENTARIO TAT'!F$1)</f>
        <v>0</v>
      </c>
      <c r="G1908">
        <f>+SUMIFS(inv!$D$1:$D$1267,inv!$A$1:$A$1267,$B1908,inv!$T$1:$T$1267,$A1908,inv!$U$1:$U$1267,'DIAS DE INVENTARIO TAT'!G$1)</f>
        <v>0</v>
      </c>
      <c r="H1908">
        <f>+SUMIFS(inv!$D$1:$D$1267,inv!$A$1:$A$1267,$B1908,inv!$T$1:$T$1267,$A1908,inv!$U$1:$U$1267,'DIAS DE INVENTARIO TAT'!H$1)</f>
        <v>0</v>
      </c>
      <c r="I1908">
        <f>+SUMIFS(inv!$D$1:$D$1267,inv!$A$1:$A$1267,$B1908,inv!$T$1:$T$1267,$A1908,inv!$U$1:$U$1267,'DIAS DE INVENTARIO TAT'!I$1)</f>
        <v>0</v>
      </c>
      <c r="J1908">
        <f>+SUMIFS(inv!$D$1:$D$1267,inv!$A$1:$A$1267,$B1908,inv!$T$1:$T$1267,$A1908,inv!$U$1:$U$1267,'DIAS DE INVENTARIO TAT'!J$1)</f>
        <v>0</v>
      </c>
      <c r="K1908">
        <f>+SUMIFS(inv!$D$1:$D$1267,inv!$A$1:$A$1267,$B1908,inv!$T$1:$T$1267,$A1908,inv!$U$1:$U$1267,'DIAS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+SUMIFS(inv!$D$1:$D$1267,inv!$A$1:$A$1267,$B1909,inv!$T$1:$T$1267,$A1909,inv!$U$1:$U$1267,'DIAS DE INVENTARIO TAT'!E$1)</f>
        <v>0</v>
      </c>
      <c r="F1909">
        <f>+SUMIFS(inv!$D$1:$D$1267,inv!$A$1:$A$1267,$B1909,inv!$T$1:$T$1267,$A1909,inv!$U$1:$U$1267,'DIAS DE INVENTARIO TAT'!F$1)</f>
        <v>0</v>
      </c>
      <c r="G1909">
        <f>+SUMIFS(inv!$D$1:$D$1267,inv!$A$1:$A$1267,$B1909,inv!$T$1:$T$1267,$A1909,inv!$U$1:$U$1267,'DIAS DE INVENTARIO TAT'!G$1)</f>
        <v>0</v>
      </c>
      <c r="H1909">
        <f>+SUMIFS(inv!$D$1:$D$1267,inv!$A$1:$A$1267,$B1909,inv!$T$1:$T$1267,$A1909,inv!$U$1:$U$1267,'DIAS DE INVENTARIO TAT'!H$1)</f>
        <v>0</v>
      </c>
      <c r="I1909">
        <f>+SUMIFS(inv!$D$1:$D$1267,inv!$A$1:$A$1267,$B1909,inv!$T$1:$T$1267,$A1909,inv!$U$1:$U$1267,'DIAS DE INVENTARIO TAT'!I$1)</f>
        <v>0</v>
      </c>
      <c r="J1909">
        <f>+SUMIFS(inv!$D$1:$D$1267,inv!$A$1:$A$1267,$B1909,inv!$T$1:$T$1267,$A1909,inv!$U$1:$U$1267,'DIAS DE INVENTARIO TAT'!J$1)</f>
        <v>0</v>
      </c>
      <c r="K1909">
        <f>+SUMIFS(inv!$D$1:$D$1267,inv!$A$1:$A$1267,$B1909,inv!$T$1:$T$1267,$A1909,inv!$U$1:$U$1267,'DIAS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+SUMIFS(inv!$D$1:$D$1267,inv!$A$1:$A$1267,$B1910,inv!$T$1:$T$1267,$A1910,inv!$U$1:$U$1267,'DIAS DE INVENTARIO TAT'!E$1)</f>
        <v>0</v>
      </c>
      <c r="F1910">
        <f>+SUMIFS(inv!$D$1:$D$1267,inv!$A$1:$A$1267,$B1910,inv!$T$1:$T$1267,$A1910,inv!$U$1:$U$1267,'DIAS DE INVENTARIO TAT'!F$1)</f>
        <v>0</v>
      </c>
      <c r="G1910">
        <f>+SUMIFS(inv!$D$1:$D$1267,inv!$A$1:$A$1267,$B1910,inv!$T$1:$T$1267,$A1910,inv!$U$1:$U$1267,'DIAS DE INVENTARIO TAT'!G$1)</f>
        <v>0</v>
      </c>
      <c r="H1910">
        <f>+SUMIFS(inv!$D$1:$D$1267,inv!$A$1:$A$1267,$B1910,inv!$T$1:$T$1267,$A1910,inv!$U$1:$U$1267,'DIAS DE INVENTARIO TAT'!H$1)</f>
        <v>0</v>
      </c>
      <c r="I1910">
        <f>+SUMIFS(inv!$D$1:$D$1267,inv!$A$1:$A$1267,$B1910,inv!$T$1:$T$1267,$A1910,inv!$U$1:$U$1267,'DIAS DE INVENTARIO TAT'!I$1)</f>
        <v>0</v>
      </c>
      <c r="J1910">
        <f>+SUMIFS(inv!$D$1:$D$1267,inv!$A$1:$A$1267,$B1910,inv!$T$1:$T$1267,$A1910,inv!$U$1:$U$1267,'DIAS DE INVENTARIO TAT'!J$1)</f>
        <v>0</v>
      </c>
      <c r="K1910">
        <f>+SUMIFS(inv!$D$1:$D$1267,inv!$A$1:$A$1267,$B1910,inv!$T$1:$T$1267,$A1910,inv!$U$1:$U$1267,'DIAS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+SUMIFS(inv!$D$1:$D$1267,inv!$A$1:$A$1267,$B1911,inv!$T$1:$T$1267,$A1911,inv!$U$1:$U$1267,'DIAS DE INVENTARIO TAT'!E$1)</f>
        <v>0</v>
      </c>
      <c r="F1911">
        <f>+SUMIFS(inv!$D$1:$D$1267,inv!$A$1:$A$1267,$B1911,inv!$T$1:$T$1267,$A1911,inv!$U$1:$U$1267,'DIAS DE INVENTARIO TAT'!F$1)</f>
        <v>0</v>
      </c>
      <c r="G1911">
        <f>+SUMIFS(inv!$D$1:$D$1267,inv!$A$1:$A$1267,$B1911,inv!$T$1:$T$1267,$A1911,inv!$U$1:$U$1267,'DIAS DE INVENTARIO TAT'!G$1)</f>
        <v>0</v>
      </c>
      <c r="H1911">
        <f>+SUMIFS(inv!$D$1:$D$1267,inv!$A$1:$A$1267,$B1911,inv!$T$1:$T$1267,$A1911,inv!$U$1:$U$1267,'DIAS DE INVENTARIO TAT'!H$1)</f>
        <v>0</v>
      </c>
      <c r="I1911">
        <f>+SUMIFS(inv!$D$1:$D$1267,inv!$A$1:$A$1267,$B1911,inv!$T$1:$T$1267,$A1911,inv!$U$1:$U$1267,'DIAS DE INVENTARIO TAT'!I$1)</f>
        <v>0</v>
      </c>
      <c r="J1911">
        <f>+SUMIFS(inv!$D$1:$D$1267,inv!$A$1:$A$1267,$B1911,inv!$T$1:$T$1267,$A1911,inv!$U$1:$U$1267,'DIAS DE INVENTARIO TAT'!J$1)</f>
        <v>0</v>
      </c>
      <c r="K1911">
        <f>+SUMIFS(inv!$D$1:$D$1267,inv!$A$1:$A$1267,$B1911,inv!$T$1:$T$1267,$A1911,inv!$U$1:$U$1267,'DIAS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+SUMIFS(inv!$D$1:$D$1267,inv!$A$1:$A$1267,$B1912,inv!$T$1:$T$1267,$A1912,inv!$U$1:$U$1267,'DIAS DE INVENTARIO TAT'!E$1)</f>
        <v>0</v>
      </c>
      <c r="F1912">
        <f>+SUMIFS(inv!$D$1:$D$1267,inv!$A$1:$A$1267,$B1912,inv!$T$1:$T$1267,$A1912,inv!$U$1:$U$1267,'DIAS DE INVENTARIO TAT'!F$1)</f>
        <v>0</v>
      </c>
      <c r="G1912">
        <f>+SUMIFS(inv!$D$1:$D$1267,inv!$A$1:$A$1267,$B1912,inv!$T$1:$T$1267,$A1912,inv!$U$1:$U$1267,'DIAS DE INVENTARIO TAT'!G$1)</f>
        <v>0</v>
      </c>
      <c r="H1912">
        <f>+SUMIFS(inv!$D$1:$D$1267,inv!$A$1:$A$1267,$B1912,inv!$T$1:$T$1267,$A1912,inv!$U$1:$U$1267,'DIAS DE INVENTARIO TAT'!H$1)</f>
        <v>0</v>
      </c>
      <c r="I1912">
        <f>+SUMIFS(inv!$D$1:$D$1267,inv!$A$1:$A$1267,$B1912,inv!$T$1:$T$1267,$A1912,inv!$U$1:$U$1267,'DIAS DE INVENTARIO TAT'!I$1)</f>
        <v>0</v>
      </c>
      <c r="J1912">
        <f>+SUMIFS(inv!$D$1:$D$1267,inv!$A$1:$A$1267,$B1912,inv!$T$1:$T$1267,$A1912,inv!$U$1:$U$1267,'DIAS DE INVENTARIO TAT'!J$1)</f>
        <v>0</v>
      </c>
      <c r="K1912">
        <f>+SUMIFS(inv!$D$1:$D$1267,inv!$A$1:$A$1267,$B1912,inv!$T$1:$T$1267,$A1912,inv!$U$1:$U$1267,'DIAS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+SUMIFS(inv!$D$1:$D$1267,inv!$A$1:$A$1267,$B1913,inv!$T$1:$T$1267,$A1913,inv!$U$1:$U$1267,'DIAS DE INVENTARIO TAT'!E$1)</f>
        <v>0</v>
      </c>
      <c r="F1913">
        <f>+SUMIFS(inv!$D$1:$D$1267,inv!$A$1:$A$1267,$B1913,inv!$T$1:$T$1267,$A1913,inv!$U$1:$U$1267,'DIAS DE INVENTARIO TAT'!F$1)</f>
        <v>0</v>
      </c>
      <c r="G1913">
        <f>+SUMIFS(inv!$D$1:$D$1267,inv!$A$1:$A$1267,$B1913,inv!$T$1:$T$1267,$A1913,inv!$U$1:$U$1267,'DIAS DE INVENTARIO TAT'!G$1)</f>
        <v>0</v>
      </c>
      <c r="H1913">
        <f>+SUMIFS(inv!$D$1:$D$1267,inv!$A$1:$A$1267,$B1913,inv!$T$1:$T$1267,$A1913,inv!$U$1:$U$1267,'DIAS DE INVENTARIO TAT'!H$1)</f>
        <v>0</v>
      </c>
      <c r="I1913">
        <f>+SUMIFS(inv!$D$1:$D$1267,inv!$A$1:$A$1267,$B1913,inv!$T$1:$T$1267,$A1913,inv!$U$1:$U$1267,'DIAS DE INVENTARIO TAT'!I$1)</f>
        <v>0</v>
      </c>
      <c r="J1913">
        <f>+SUMIFS(inv!$D$1:$D$1267,inv!$A$1:$A$1267,$B1913,inv!$T$1:$T$1267,$A1913,inv!$U$1:$U$1267,'DIAS DE INVENTARIO TAT'!J$1)</f>
        <v>0</v>
      </c>
      <c r="K1913">
        <f>+SUMIFS(inv!$D$1:$D$1267,inv!$A$1:$A$1267,$B1913,inv!$T$1:$T$1267,$A1913,inv!$U$1:$U$1267,'DIAS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+SUMIFS(inv!$D$1:$D$1267,inv!$A$1:$A$1267,$B1914,inv!$T$1:$T$1267,$A1914,inv!$U$1:$U$1267,'DIAS DE INVENTARIO TAT'!E$1)</f>
        <v>0</v>
      </c>
      <c r="F1914">
        <f>+SUMIFS(inv!$D$1:$D$1267,inv!$A$1:$A$1267,$B1914,inv!$T$1:$T$1267,$A1914,inv!$U$1:$U$1267,'DIAS DE INVENTARIO TAT'!F$1)</f>
        <v>0</v>
      </c>
      <c r="G1914">
        <f>+SUMIFS(inv!$D$1:$D$1267,inv!$A$1:$A$1267,$B1914,inv!$T$1:$T$1267,$A1914,inv!$U$1:$U$1267,'DIAS DE INVENTARIO TAT'!G$1)</f>
        <v>0</v>
      </c>
      <c r="H1914">
        <f>+SUMIFS(inv!$D$1:$D$1267,inv!$A$1:$A$1267,$B1914,inv!$T$1:$T$1267,$A1914,inv!$U$1:$U$1267,'DIAS DE INVENTARIO TAT'!H$1)</f>
        <v>0</v>
      </c>
      <c r="I1914">
        <f>+SUMIFS(inv!$D$1:$D$1267,inv!$A$1:$A$1267,$B1914,inv!$T$1:$T$1267,$A1914,inv!$U$1:$U$1267,'DIAS DE INVENTARIO TAT'!I$1)</f>
        <v>0</v>
      </c>
      <c r="J1914">
        <f>+SUMIFS(inv!$D$1:$D$1267,inv!$A$1:$A$1267,$B1914,inv!$T$1:$T$1267,$A1914,inv!$U$1:$U$1267,'DIAS DE INVENTARIO TAT'!J$1)</f>
        <v>0</v>
      </c>
      <c r="K1914">
        <f>+SUMIFS(inv!$D$1:$D$1267,inv!$A$1:$A$1267,$B1914,inv!$T$1:$T$1267,$A1914,inv!$U$1:$U$1267,'DIAS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+SUMIFS(inv!$D$1:$D$1267,inv!$A$1:$A$1267,$B1915,inv!$T$1:$T$1267,$A1915,inv!$U$1:$U$1267,'DIAS DE INVENTARIO TAT'!E$1)</f>
        <v>0</v>
      </c>
      <c r="F1915">
        <f>+SUMIFS(inv!$D$1:$D$1267,inv!$A$1:$A$1267,$B1915,inv!$T$1:$T$1267,$A1915,inv!$U$1:$U$1267,'DIAS DE INVENTARIO TAT'!F$1)</f>
        <v>0</v>
      </c>
      <c r="G1915">
        <f>+SUMIFS(inv!$D$1:$D$1267,inv!$A$1:$A$1267,$B1915,inv!$T$1:$T$1267,$A1915,inv!$U$1:$U$1267,'DIAS DE INVENTARIO TAT'!G$1)</f>
        <v>0</v>
      </c>
      <c r="H1915">
        <f>+SUMIFS(inv!$D$1:$D$1267,inv!$A$1:$A$1267,$B1915,inv!$T$1:$T$1267,$A1915,inv!$U$1:$U$1267,'DIAS DE INVENTARIO TAT'!H$1)</f>
        <v>0</v>
      </c>
      <c r="I1915">
        <f>+SUMIFS(inv!$D$1:$D$1267,inv!$A$1:$A$1267,$B1915,inv!$T$1:$T$1267,$A1915,inv!$U$1:$U$1267,'DIAS DE INVENTARIO TAT'!I$1)</f>
        <v>0</v>
      </c>
      <c r="J1915">
        <f>+SUMIFS(inv!$D$1:$D$1267,inv!$A$1:$A$1267,$B1915,inv!$T$1:$T$1267,$A1915,inv!$U$1:$U$1267,'DIAS DE INVENTARIO TAT'!J$1)</f>
        <v>0</v>
      </c>
      <c r="K1915">
        <f>+SUMIFS(inv!$D$1:$D$1267,inv!$A$1:$A$1267,$B1915,inv!$T$1:$T$1267,$A1915,inv!$U$1:$U$1267,'DIAS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+SUMIFS(inv!$D$1:$D$1267,inv!$A$1:$A$1267,$B1916,inv!$T$1:$T$1267,$A1916,inv!$U$1:$U$1267,'DIAS DE INVENTARIO TAT'!E$1)</f>
        <v>0</v>
      </c>
      <c r="F1916">
        <f>+SUMIFS(inv!$D$1:$D$1267,inv!$A$1:$A$1267,$B1916,inv!$T$1:$T$1267,$A1916,inv!$U$1:$U$1267,'DIAS DE INVENTARIO TAT'!F$1)</f>
        <v>0</v>
      </c>
      <c r="G1916">
        <f>+SUMIFS(inv!$D$1:$D$1267,inv!$A$1:$A$1267,$B1916,inv!$T$1:$T$1267,$A1916,inv!$U$1:$U$1267,'DIAS DE INVENTARIO TAT'!G$1)</f>
        <v>0</v>
      </c>
      <c r="H1916">
        <f>+SUMIFS(inv!$D$1:$D$1267,inv!$A$1:$A$1267,$B1916,inv!$T$1:$T$1267,$A1916,inv!$U$1:$U$1267,'DIAS DE INVENTARIO TAT'!H$1)</f>
        <v>0</v>
      </c>
      <c r="I1916">
        <f>+SUMIFS(inv!$D$1:$D$1267,inv!$A$1:$A$1267,$B1916,inv!$T$1:$T$1267,$A1916,inv!$U$1:$U$1267,'DIAS DE INVENTARIO TAT'!I$1)</f>
        <v>0</v>
      </c>
      <c r="J1916">
        <f>+SUMIFS(inv!$D$1:$D$1267,inv!$A$1:$A$1267,$B1916,inv!$T$1:$T$1267,$A1916,inv!$U$1:$U$1267,'DIAS DE INVENTARIO TAT'!J$1)</f>
        <v>0</v>
      </c>
      <c r="K1916">
        <f>+SUMIFS(inv!$D$1:$D$1267,inv!$A$1:$A$1267,$B1916,inv!$T$1:$T$1267,$A1916,inv!$U$1:$U$1267,'DIAS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+SUMIFS(inv!$D$1:$D$1267,inv!$A$1:$A$1267,$B1917,inv!$T$1:$T$1267,$A1917,inv!$U$1:$U$1267,'DIAS DE INVENTARIO TAT'!E$1)</f>
        <v>0</v>
      </c>
      <c r="F1917">
        <f>+SUMIFS(inv!$D$1:$D$1267,inv!$A$1:$A$1267,$B1917,inv!$T$1:$T$1267,$A1917,inv!$U$1:$U$1267,'DIAS DE INVENTARIO TAT'!F$1)</f>
        <v>0</v>
      </c>
      <c r="G1917">
        <f>+SUMIFS(inv!$D$1:$D$1267,inv!$A$1:$A$1267,$B1917,inv!$T$1:$T$1267,$A1917,inv!$U$1:$U$1267,'DIAS DE INVENTARIO TAT'!G$1)</f>
        <v>0</v>
      </c>
      <c r="H1917">
        <f>+SUMIFS(inv!$D$1:$D$1267,inv!$A$1:$A$1267,$B1917,inv!$T$1:$T$1267,$A1917,inv!$U$1:$U$1267,'DIAS DE INVENTARIO TAT'!H$1)</f>
        <v>0</v>
      </c>
      <c r="I1917">
        <f>+SUMIFS(inv!$D$1:$D$1267,inv!$A$1:$A$1267,$B1917,inv!$T$1:$T$1267,$A1917,inv!$U$1:$U$1267,'DIAS DE INVENTARIO TAT'!I$1)</f>
        <v>0</v>
      </c>
      <c r="J1917">
        <f>+SUMIFS(inv!$D$1:$D$1267,inv!$A$1:$A$1267,$B1917,inv!$T$1:$T$1267,$A1917,inv!$U$1:$U$1267,'DIAS DE INVENTARIO TAT'!J$1)</f>
        <v>0</v>
      </c>
      <c r="K1917">
        <f>+SUMIFS(inv!$D$1:$D$1267,inv!$A$1:$A$1267,$B1917,inv!$T$1:$T$1267,$A1917,inv!$U$1:$U$1267,'DIAS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+SUMIFS(inv!$D$1:$D$1267,inv!$A$1:$A$1267,$B1918,inv!$T$1:$T$1267,$A1918,inv!$U$1:$U$1267,'DIAS DE INVENTARIO TAT'!E$1)</f>
        <v>0</v>
      </c>
      <c r="F1918">
        <f>+SUMIFS(inv!$D$1:$D$1267,inv!$A$1:$A$1267,$B1918,inv!$T$1:$T$1267,$A1918,inv!$U$1:$U$1267,'DIAS DE INVENTARIO TAT'!F$1)</f>
        <v>0</v>
      </c>
      <c r="G1918">
        <f>+SUMIFS(inv!$D$1:$D$1267,inv!$A$1:$A$1267,$B1918,inv!$T$1:$T$1267,$A1918,inv!$U$1:$U$1267,'DIAS DE INVENTARIO TAT'!G$1)</f>
        <v>0</v>
      </c>
      <c r="H1918">
        <f>+SUMIFS(inv!$D$1:$D$1267,inv!$A$1:$A$1267,$B1918,inv!$T$1:$T$1267,$A1918,inv!$U$1:$U$1267,'DIAS DE INVENTARIO TAT'!H$1)</f>
        <v>0</v>
      </c>
      <c r="I1918">
        <f>+SUMIFS(inv!$D$1:$D$1267,inv!$A$1:$A$1267,$B1918,inv!$T$1:$T$1267,$A1918,inv!$U$1:$U$1267,'DIAS DE INVENTARIO TAT'!I$1)</f>
        <v>0</v>
      </c>
      <c r="J1918">
        <f>+SUMIFS(inv!$D$1:$D$1267,inv!$A$1:$A$1267,$B1918,inv!$T$1:$T$1267,$A1918,inv!$U$1:$U$1267,'DIAS DE INVENTARIO TAT'!J$1)</f>
        <v>0</v>
      </c>
      <c r="K1918">
        <f>+SUMIFS(inv!$D$1:$D$1267,inv!$A$1:$A$1267,$B1918,inv!$T$1:$T$1267,$A1918,inv!$U$1:$U$1267,'DIAS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+SUMIFS(inv!$D$1:$D$1267,inv!$A$1:$A$1267,$B1919,inv!$T$1:$T$1267,$A1919,inv!$U$1:$U$1267,'DIAS DE INVENTARIO TAT'!E$1)</f>
        <v>0</v>
      </c>
      <c r="F1919">
        <f>+SUMIFS(inv!$D$1:$D$1267,inv!$A$1:$A$1267,$B1919,inv!$T$1:$T$1267,$A1919,inv!$U$1:$U$1267,'DIAS DE INVENTARIO TAT'!F$1)</f>
        <v>0</v>
      </c>
      <c r="G1919">
        <f>+SUMIFS(inv!$D$1:$D$1267,inv!$A$1:$A$1267,$B1919,inv!$T$1:$T$1267,$A1919,inv!$U$1:$U$1267,'DIAS DE INVENTARIO TAT'!G$1)</f>
        <v>0</v>
      </c>
      <c r="H1919">
        <f>+SUMIFS(inv!$D$1:$D$1267,inv!$A$1:$A$1267,$B1919,inv!$T$1:$T$1267,$A1919,inv!$U$1:$U$1267,'DIAS DE INVENTARIO TAT'!H$1)</f>
        <v>0</v>
      </c>
      <c r="I1919">
        <f>+SUMIFS(inv!$D$1:$D$1267,inv!$A$1:$A$1267,$B1919,inv!$T$1:$T$1267,$A1919,inv!$U$1:$U$1267,'DIAS DE INVENTARIO TAT'!I$1)</f>
        <v>0</v>
      </c>
      <c r="J1919">
        <f>+SUMIFS(inv!$D$1:$D$1267,inv!$A$1:$A$1267,$B1919,inv!$T$1:$T$1267,$A1919,inv!$U$1:$U$1267,'DIAS DE INVENTARIO TAT'!J$1)</f>
        <v>0</v>
      </c>
      <c r="K1919">
        <f>+SUMIFS(inv!$D$1:$D$1267,inv!$A$1:$A$1267,$B1919,inv!$T$1:$T$1267,$A1919,inv!$U$1:$U$1267,'DIAS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+SUMIFS(inv!$D$1:$D$1267,inv!$A$1:$A$1267,$B1920,inv!$T$1:$T$1267,$A1920,inv!$U$1:$U$1267,'DIAS DE INVENTARIO TAT'!E$1)</f>
        <v>0</v>
      </c>
      <c r="F1920">
        <f>+SUMIFS(inv!$D$1:$D$1267,inv!$A$1:$A$1267,$B1920,inv!$T$1:$T$1267,$A1920,inv!$U$1:$U$1267,'DIAS DE INVENTARIO TAT'!F$1)</f>
        <v>0</v>
      </c>
      <c r="G1920">
        <f>+SUMIFS(inv!$D$1:$D$1267,inv!$A$1:$A$1267,$B1920,inv!$T$1:$T$1267,$A1920,inv!$U$1:$U$1267,'DIAS DE INVENTARIO TAT'!G$1)</f>
        <v>0</v>
      </c>
      <c r="H1920">
        <f>+SUMIFS(inv!$D$1:$D$1267,inv!$A$1:$A$1267,$B1920,inv!$T$1:$T$1267,$A1920,inv!$U$1:$U$1267,'DIAS DE INVENTARIO TAT'!H$1)</f>
        <v>0</v>
      </c>
      <c r="I1920">
        <f>+SUMIFS(inv!$D$1:$D$1267,inv!$A$1:$A$1267,$B1920,inv!$T$1:$T$1267,$A1920,inv!$U$1:$U$1267,'DIAS DE INVENTARIO TAT'!I$1)</f>
        <v>0</v>
      </c>
      <c r="J1920">
        <f>+SUMIFS(inv!$D$1:$D$1267,inv!$A$1:$A$1267,$B1920,inv!$T$1:$T$1267,$A1920,inv!$U$1:$U$1267,'DIAS DE INVENTARIO TAT'!J$1)</f>
        <v>0</v>
      </c>
      <c r="K1920">
        <f>+SUMIFS(inv!$D$1:$D$1267,inv!$A$1:$A$1267,$B1920,inv!$T$1:$T$1267,$A1920,inv!$U$1:$U$1267,'DIAS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+SUMIFS(inv!$D$1:$D$1267,inv!$A$1:$A$1267,$B1921,inv!$T$1:$T$1267,$A1921,inv!$U$1:$U$1267,'DIAS DE INVENTARIO TAT'!E$1)</f>
        <v>0</v>
      </c>
      <c r="F1921">
        <f>+SUMIFS(inv!$D$1:$D$1267,inv!$A$1:$A$1267,$B1921,inv!$T$1:$T$1267,$A1921,inv!$U$1:$U$1267,'DIAS DE INVENTARIO TAT'!F$1)</f>
        <v>0</v>
      </c>
      <c r="G1921">
        <f>+SUMIFS(inv!$D$1:$D$1267,inv!$A$1:$A$1267,$B1921,inv!$T$1:$T$1267,$A1921,inv!$U$1:$U$1267,'DIAS DE INVENTARIO TAT'!G$1)</f>
        <v>0</v>
      </c>
      <c r="H1921">
        <f>+SUMIFS(inv!$D$1:$D$1267,inv!$A$1:$A$1267,$B1921,inv!$T$1:$T$1267,$A1921,inv!$U$1:$U$1267,'DIAS DE INVENTARIO TAT'!H$1)</f>
        <v>0</v>
      </c>
      <c r="I1921">
        <f>+SUMIFS(inv!$D$1:$D$1267,inv!$A$1:$A$1267,$B1921,inv!$T$1:$T$1267,$A1921,inv!$U$1:$U$1267,'DIAS DE INVENTARIO TAT'!I$1)</f>
        <v>0</v>
      </c>
      <c r="J1921">
        <f>+SUMIFS(inv!$D$1:$D$1267,inv!$A$1:$A$1267,$B1921,inv!$T$1:$T$1267,$A1921,inv!$U$1:$U$1267,'DIAS DE INVENTARIO TAT'!J$1)</f>
        <v>0</v>
      </c>
      <c r="K1921">
        <f>+SUMIFS(inv!$D$1:$D$1267,inv!$A$1:$A$1267,$B1921,inv!$T$1:$T$1267,$A1921,inv!$U$1:$U$1267,'DIAS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+SUMIFS(inv!$D$1:$D$1267,inv!$A$1:$A$1267,$B1922,inv!$T$1:$T$1267,$A1922,inv!$U$1:$U$1267,'DIAS DE INVENTARIO TAT'!E$1)</f>
        <v>0</v>
      </c>
      <c r="F1922">
        <f>+SUMIFS(inv!$D$1:$D$1267,inv!$A$1:$A$1267,$B1922,inv!$T$1:$T$1267,$A1922,inv!$U$1:$U$1267,'DIAS DE INVENTARIO TAT'!F$1)</f>
        <v>0</v>
      </c>
      <c r="G1922">
        <f>+SUMIFS(inv!$D$1:$D$1267,inv!$A$1:$A$1267,$B1922,inv!$T$1:$T$1267,$A1922,inv!$U$1:$U$1267,'DIAS DE INVENTARIO TAT'!G$1)</f>
        <v>0</v>
      </c>
      <c r="H1922">
        <f>+SUMIFS(inv!$D$1:$D$1267,inv!$A$1:$A$1267,$B1922,inv!$T$1:$T$1267,$A1922,inv!$U$1:$U$1267,'DIAS DE INVENTARIO TAT'!H$1)</f>
        <v>0</v>
      </c>
      <c r="I1922">
        <f>+SUMIFS(inv!$D$1:$D$1267,inv!$A$1:$A$1267,$B1922,inv!$T$1:$T$1267,$A1922,inv!$U$1:$U$1267,'DIAS DE INVENTARIO TAT'!I$1)</f>
        <v>0</v>
      </c>
      <c r="J1922">
        <f>+SUMIFS(inv!$D$1:$D$1267,inv!$A$1:$A$1267,$B1922,inv!$T$1:$T$1267,$A1922,inv!$U$1:$U$1267,'DIAS DE INVENTARIO TAT'!J$1)</f>
        <v>0</v>
      </c>
      <c r="K1922">
        <f>+SUMIFS(inv!$D$1:$D$1267,inv!$A$1:$A$1267,$B1922,inv!$T$1:$T$1267,$A1922,inv!$U$1:$U$1267,'DIAS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+SUMIFS(inv!$D$1:$D$1267,inv!$A$1:$A$1267,$B1923,inv!$T$1:$T$1267,$A1923,inv!$U$1:$U$1267,'DIAS DE INVENTARIO TAT'!E$1)</f>
        <v>0</v>
      </c>
      <c r="F1923">
        <f>+SUMIFS(inv!$D$1:$D$1267,inv!$A$1:$A$1267,$B1923,inv!$T$1:$T$1267,$A1923,inv!$U$1:$U$1267,'DIAS DE INVENTARIO TAT'!F$1)</f>
        <v>0</v>
      </c>
      <c r="G1923">
        <f>+SUMIFS(inv!$D$1:$D$1267,inv!$A$1:$A$1267,$B1923,inv!$T$1:$T$1267,$A1923,inv!$U$1:$U$1267,'DIAS DE INVENTARIO TAT'!G$1)</f>
        <v>0</v>
      </c>
      <c r="H1923">
        <f>+SUMIFS(inv!$D$1:$D$1267,inv!$A$1:$A$1267,$B1923,inv!$T$1:$T$1267,$A1923,inv!$U$1:$U$1267,'DIAS DE INVENTARIO TAT'!H$1)</f>
        <v>0</v>
      </c>
      <c r="I1923">
        <f>+SUMIFS(inv!$D$1:$D$1267,inv!$A$1:$A$1267,$B1923,inv!$T$1:$T$1267,$A1923,inv!$U$1:$U$1267,'DIAS DE INVENTARIO TAT'!I$1)</f>
        <v>0</v>
      </c>
      <c r="J1923">
        <f>+SUMIFS(inv!$D$1:$D$1267,inv!$A$1:$A$1267,$B1923,inv!$T$1:$T$1267,$A1923,inv!$U$1:$U$1267,'DIAS DE INVENTARIO TAT'!J$1)</f>
        <v>0</v>
      </c>
      <c r="K1923">
        <f>+SUMIFS(inv!$D$1:$D$1267,inv!$A$1:$A$1267,$B1923,inv!$T$1:$T$1267,$A1923,inv!$U$1:$U$1267,'DIAS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+SUMIFS(inv!$D$1:$D$1267,inv!$A$1:$A$1267,$B1924,inv!$T$1:$T$1267,$A1924,inv!$U$1:$U$1267,'DIAS DE INVENTARIO TAT'!E$1)</f>
        <v>0</v>
      </c>
      <c r="F1924">
        <f>+SUMIFS(inv!$D$1:$D$1267,inv!$A$1:$A$1267,$B1924,inv!$T$1:$T$1267,$A1924,inv!$U$1:$U$1267,'DIAS DE INVENTARIO TAT'!F$1)</f>
        <v>0</v>
      </c>
      <c r="G1924">
        <f>+SUMIFS(inv!$D$1:$D$1267,inv!$A$1:$A$1267,$B1924,inv!$T$1:$T$1267,$A1924,inv!$U$1:$U$1267,'DIAS DE INVENTARIO TAT'!G$1)</f>
        <v>0</v>
      </c>
      <c r="H1924">
        <f>+SUMIFS(inv!$D$1:$D$1267,inv!$A$1:$A$1267,$B1924,inv!$T$1:$T$1267,$A1924,inv!$U$1:$U$1267,'DIAS DE INVENTARIO TAT'!H$1)</f>
        <v>0</v>
      </c>
      <c r="I1924">
        <f>+SUMIFS(inv!$D$1:$D$1267,inv!$A$1:$A$1267,$B1924,inv!$T$1:$T$1267,$A1924,inv!$U$1:$U$1267,'DIAS DE INVENTARIO TAT'!I$1)</f>
        <v>0</v>
      </c>
      <c r="J1924">
        <f>+SUMIFS(inv!$D$1:$D$1267,inv!$A$1:$A$1267,$B1924,inv!$T$1:$T$1267,$A1924,inv!$U$1:$U$1267,'DIAS DE INVENTARIO TAT'!J$1)</f>
        <v>0</v>
      </c>
      <c r="K1924">
        <f>+SUMIFS(inv!$D$1:$D$1267,inv!$A$1:$A$1267,$B1924,inv!$T$1:$T$1267,$A1924,inv!$U$1:$U$1267,'DIAS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+SUMIFS(inv!$D$1:$D$1267,inv!$A$1:$A$1267,$B1925,inv!$T$1:$T$1267,$A1925,inv!$U$1:$U$1267,'DIAS DE INVENTARIO TAT'!E$1)</f>
        <v>0</v>
      </c>
      <c r="F1925">
        <f>+SUMIFS(inv!$D$1:$D$1267,inv!$A$1:$A$1267,$B1925,inv!$T$1:$T$1267,$A1925,inv!$U$1:$U$1267,'DIAS DE INVENTARIO TAT'!F$1)</f>
        <v>0</v>
      </c>
      <c r="G1925">
        <f>+SUMIFS(inv!$D$1:$D$1267,inv!$A$1:$A$1267,$B1925,inv!$T$1:$T$1267,$A1925,inv!$U$1:$U$1267,'DIAS DE INVENTARIO TAT'!G$1)</f>
        <v>0</v>
      </c>
      <c r="H1925">
        <f>+SUMIFS(inv!$D$1:$D$1267,inv!$A$1:$A$1267,$B1925,inv!$T$1:$T$1267,$A1925,inv!$U$1:$U$1267,'DIAS DE INVENTARIO TAT'!H$1)</f>
        <v>0</v>
      </c>
      <c r="I1925">
        <f>+SUMIFS(inv!$D$1:$D$1267,inv!$A$1:$A$1267,$B1925,inv!$T$1:$T$1267,$A1925,inv!$U$1:$U$1267,'DIAS DE INVENTARIO TAT'!I$1)</f>
        <v>0</v>
      </c>
      <c r="J1925">
        <f>+SUMIFS(inv!$D$1:$D$1267,inv!$A$1:$A$1267,$B1925,inv!$T$1:$T$1267,$A1925,inv!$U$1:$U$1267,'DIAS DE INVENTARIO TAT'!J$1)</f>
        <v>0</v>
      </c>
      <c r="K1925">
        <f>+SUMIFS(inv!$D$1:$D$1267,inv!$A$1:$A$1267,$B1925,inv!$T$1:$T$1267,$A1925,inv!$U$1:$U$1267,'DIAS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+SUMIFS(inv!$D$1:$D$1267,inv!$A$1:$A$1267,$B1926,inv!$T$1:$T$1267,$A1926,inv!$U$1:$U$1267,'DIAS DE INVENTARIO TAT'!E$1)</f>
        <v>0</v>
      </c>
      <c r="F1926">
        <f>+SUMIFS(inv!$D$1:$D$1267,inv!$A$1:$A$1267,$B1926,inv!$T$1:$T$1267,$A1926,inv!$U$1:$U$1267,'DIAS DE INVENTARIO TAT'!F$1)</f>
        <v>0</v>
      </c>
      <c r="G1926">
        <f>+SUMIFS(inv!$D$1:$D$1267,inv!$A$1:$A$1267,$B1926,inv!$T$1:$T$1267,$A1926,inv!$U$1:$U$1267,'DIAS DE INVENTARIO TAT'!G$1)</f>
        <v>0</v>
      </c>
      <c r="H1926">
        <f>+SUMIFS(inv!$D$1:$D$1267,inv!$A$1:$A$1267,$B1926,inv!$T$1:$T$1267,$A1926,inv!$U$1:$U$1267,'DIAS DE INVENTARIO TAT'!H$1)</f>
        <v>0</v>
      </c>
      <c r="I1926">
        <f>+SUMIFS(inv!$D$1:$D$1267,inv!$A$1:$A$1267,$B1926,inv!$T$1:$T$1267,$A1926,inv!$U$1:$U$1267,'DIAS DE INVENTARIO TAT'!I$1)</f>
        <v>0</v>
      </c>
      <c r="J1926">
        <f>+SUMIFS(inv!$D$1:$D$1267,inv!$A$1:$A$1267,$B1926,inv!$T$1:$T$1267,$A1926,inv!$U$1:$U$1267,'DIAS DE INVENTARIO TAT'!J$1)</f>
        <v>0</v>
      </c>
      <c r="K1926">
        <f>+SUMIFS(inv!$D$1:$D$1267,inv!$A$1:$A$1267,$B1926,inv!$T$1:$T$1267,$A1926,inv!$U$1:$U$1267,'DIAS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+SUMIFS(inv!$D$1:$D$1267,inv!$A$1:$A$1267,$B1927,inv!$T$1:$T$1267,$A1927,inv!$U$1:$U$1267,'DIAS DE INVENTARIO TAT'!E$1)</f>
        <v>0</v>
      </c>
      <c r="F1927">
        <f>+SUMIFS(inv!$D$1:$D$1267,inv!$A$1:$A$1267,$B1927,inv!$T$1:$T$1267,$A1927,inv!$U$1:$U$1267,'DIAS DE INVENTARIO TAT'!F$1)</f>
        <v>0</v>
      </c>
      <c r="G1927">
        <f>+SUMIFS(inv!$D$1:$D$1267,inv!$A$1:$A$1267,$B1927,inv!$T$1:$T$1267,$A1927,inv!$U$1:$U$1267,'DIAS DE INVENTARIO TAT'!G$1)</f>
        <v>0</v>
      </c>
      <c r="H1927">
        <f>+SUMIFS(inv!$D$1:$D$1267,inv!$A$1:$A$1267,$B1927,inv!$T$1:$T$1267,$A1927,inv!$U$1:$U$1267,'DIAS DE INVENTARIO TAT'!H$1)</f>
        <v>0</v>
      </c>
      <c r="I1927">
        <f>+SUMIFS(inv!$D$1:$D$1267,inv!$A$1:$A$1267,$B1927,inv!$T$1:$T$1267,$A1927,inv!$U$1:$U$1267,'DIAS DE INVENTARIO TAT'!I$1)</f>
        <v>0</v>
      </c>
      <c r="J1927">
        <f>+SUMIFS(inv!$D$1:$D$1267,inv!$A$1:$A$1267,$B1927,inv!$T$1:$T$1267,$A1927,inv!$U$1:$U$1267,'DIAS DE INVENTARIO TAT'!J$1)</f>
        <v>0</v>
      </c>
      <c r="K1927">
        <f>+SUMIFS(inv!$D$1:$D$1267,inv!$A$1:$A$1267,$B1927,inv!$T$1:$T$1267,$A1927,inv!$U$1:$U$1267,'DIAS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+SUMIFS(inv!$D$1:$D$1267,inv!$A$1:$A$1267,$B1928,inv!$T$1:$T$1267,$A1928,inv!$U$1:$U$1267,'DIAS DE INVENTARIO TAT'!E$1)</f>
        <v>0</v>
      </c>
      <c r="F1928">
        <f>+SUMIFS(inv!$D$1:$D$1267,inv!$A$1:$A$1267,$B1928,inv!$T$1:$T$1267,$A1928,inv!$U$1:$U$1267,'DIAS DE INVENTARIO TAT'!F$1)</f>
        <v>0</v>
      </c>
      <c r="G1928">
        <f>+SUMIFS(inv!$D$1:$D$1267,inv!$A$1:$A$1267,$B1928,inv!$T$1:$T$1267,$A1928,inv!$U$1:$U$1267,'DIAS DE INVENTARIO TAT'!G$1)</f>
        <v>0</v>
      </c>
      <c r="H1928">
        <f>+SUMIFS(inv!$D$1:$D$1267,inv!$A$1:$A$1267,$B1928,inv!$T$1:$T$1267,$A1928,inv!$U$1:$U$1267,'DIAS DE INVENTARIO TAT'!H$1)</f>
        <v>0</v>
      </c>
      <c r="I1928">
        <f>+SUMIFS(inv!$D$1:$D$1267,inv!$A$1:$A$1267,$B1928,inv!$T$1:$T$1267,$A1928,inv!$U$1:$U$1267,'DIAS DE INVENTARIO TAT'!I$1)</f>
        <v>0</v>
      </c>
      <c r="J1928">
        <f>+SUMIFS(inv!$D$1:$D$1267,inv!$A$1:$A$1267,$B1928,inv!$T$1:$T$1267,$A1928,inv!$U$1:$U$1267,'DIAS DE INVENTARIO TAT'!J$1)</f>
        <v>0</v>
      </c>
      <c r="K1928">
        <f>+SUMIFS(inv!$D$1:$D$1267,inv!$A$1:$A$1267,$B1928,inv!$T$1:$T$1267,$A1928,inv!$U$1:$U$1267,'DIAS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+SUMIFS(inv!$D$1:$D$1267,inv!$A$1:$A$1267,$B1929,inv!$T$1:$T$1267,$A1929,inv!$U$1:$U$1267,'DIAS DE INVENTARIO TAT'!E$1)</f>
        <v>0</v>
      </c>
      <c r="F1929">
        <f>+SUMIFS(inv!$D$1:$D$1267,inv!$A$1:$A$1267,$B1929,inv!$T$1:$T$1267,$A1929,inv!$U$1:$U$1267,'DIAS DE INVENTARIO TAT'!F$1)</f>
        <v>0</v>
      </c>
      <c r="G1929">
        <f>+SUMIFS(inv!$D$1:$D$1267,inv!$A$1:$A$1267,$B1929,inv!$T$1:$T$1267,$A1929,inv!$U$1:$U$1267,'DIAS DE INVENTARIO TAT'!G$1)</f>
        <v>0</v>
      </c>
      <c r="H1929">
        <f>+SUMIFS(inv!$D$1:$D$1267,inv!$A$1:$A$1267,$B1929,inv!$T$1:$T$1267,$A1929,inv!$U$1:$U$1267,'DIAS DE INVENTARIO TAT'!H$1)</f>
        <v>0</v>
      </c>
      <c r="I1929">
        <f>+SUMIFS(inv!$D$1:$D$1267,inv!$A$1:$A$1267,$B1929,inv!$T$1:$T$1267,$A1929,inv!$U$1:$U$1267,'DIAS DE INVENTARIO TAT'!I$1)</f>
        <v>0</v>
      </c>
      <c r="J1929">
        <f>+SUMIFS(inv!$D$1:$D$1267,inv!$A$1:$A$1267,$B1929,inv!$T$1:$T$1267,$A1929,inv!$U$1:$U$1267,'DIAS DE INVENTARIO TAT'!J$1)</f>
        <v>0</v>
      </c>
      <c r="K1929">
        <f>+SUMIFS(inv!$D$1:$D$1267,inv!$A$1:$A$1267,$B1929,inv!$T$1:$T$1267,$A1929,inv!$U$1:$U$1267,'DIAS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+SUMIFS(inv!$D$1:$D$1267,inv!$A$1:$A$1267,$B1930,inv!$T$1:$T$1267,$A1930,inv!$U$1:$U$1267,'DIAS DE INVENTARIO TAT'!E$1)</f>
        <v>0</v>
      </c>
      <c r="F1930">
        <f>+SUMIFS(inv!$D$1:$D$1267,inv!$A$1:$A$1267,$B1930,inv!$T$1:$T$1267,$A1930,inv!$U$1:$U$1267,'DIAS DE INVENTARIO TAT'!F$1)</f>
        <v>0</v>
      </c>
      <c r="G1930">
        <f>+SUMIFS(inv!$D$1:$D$1267,inv!$A$1:$A$1267,$B1930,inv!$T$1:$T$1267,$A1930,inv!$U$1:$U$1267,'DIAS DE INVENTARIO TAT'!G$1)</f>
        <v>0</v>
      </c>
      <c r="H1930">
        <f>+SUMIFS(inv!$D$1:$D$1267,inv!$A$1:$A$1267,$B1930,inv!$T$1:$T$1267,$A1930,inv!$U$1:$U$1267,'DIAS DE INVENTARIO TAT'!H$1)</f>
        <v>0</v>
      </c>
      <c r="I1930">
        <f>+SUMIFS(inv!$D$1:$D$1267,inv!$A$1:$A$1267,$B1930,inv!$T$1:$T$1267,$A1930,inv!$U$1:$U$1267,'DIAS DE INVENTARIO TAT'!I$1)</f>
        <v>0</v>
      </c>
      <c r="J1930">
        <f>+SUMIFS(inv!$D$1:$D$1267,inv!$A$1:$A$1267,$B1930,inv!$T$1:$T$1267,$A1930,inv!$U$1:$U$1267,'DIAS DE INVENTARIO TAT'!J$1)</f>
        <v>0</v>
      </c>
      <c r="K1930">
        <f>+SUMIFS(inv!$D$1:$D$1267,inv!$A$1:$A$1267,$B1930,inv!$T$1:$T$1267,$A1930,inv!$U$1:$U$1267,'DIAS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+SUMIFS(inv!$D$1:$D$1267,inv!$A$1:$A$1267,$B1931,inv!$T$1:$T$1267,$A1931,inv!$U$1:$U$1267,'DIAS DE INVENTARIO TAT'!E$1)</f>
        <v>0</v>
      </c>
      <c r="F1931">
        <f>+SUMIFS(inv!$D$1:$D$1267,inv!$A$1:$A$1267,$B1931,inv!$T$1:$T$1267,$A1931,inv!$U$1:$U$1267,'DIAS DE INVENTARIO TAT'!F$1)</f>
        <v>0</v>
      </c>
      <c r="G1931">
        <f>+SUMIFS(inv!$D$1:$D$1267,inv!$A$1:$A$1267,$B1931,inv!$T$1:$T$1267,$A1931,inv!$U$1:$U$1267,'DIAS DE INVENTARIO TAT'!G$1)</f>
        <v>0</v>
      </c>
      <c r="H1931">
        <f>+SUMIFS(inv!$D$1:$D$1267,inv!$A$1:$A$1267,$B1931,inv!$T$1:$T$1267,$A1931,inv!$U$1:$U$1267,'DIAS DE INVENTARIO TAT'!H$1)</f>
        <v>0</v>
      </c>
      <c r="I1931">
        <f>+SUMIFS(inv!$D$1:$D$1267,inv!$A$1:$A$1267,$B1931,inv!$T$1:$T$1267,$A1931,inv!$U$1:$U$1267,'DIAS DE INVENTARIO TAT'!I$1)</f>
        <v>0</v>
      </c>
      <c r="J1931">
        <f>+SUMIFS(inv!$D$1:$D$1267,inv!$A$1:$A$1267,$B1931,inv!$T$1:$T$1267,$A1931,inv!$U$1:$U$1267,'DIAS DE INVENTARIO TAT'!J$1)</f>
        <v>0</v>
      </c>
      <c r="K1931">
        <f>+SUMIFS(inv!$D$1:$D$1267,inv!$A$1:$A$1267,$B1931,inv!$T$1:$T$1267,$A1931,inv!$U$1:$U$1267,'DIAS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+SUMIFS(inv!$D$1:$D$1267,inv!$A$1:$A$1267,$B1932,inv!$T$1:$T$1267,$A1932,inv!$U$1:$U$1267,'DIAS DE INVENTARIO TAT'!E$1)</f>
        <v>0</v>
      </c>
      <c r="F1932">
        <f>+SUMIFS(inv!$D$1:$D$1267,inv!$A$1:$A$1267,$B1932,inv!$T$1:$T$1267,$A1932,inv!$U$1:$U$1267,'DIAS DE INVENTARIO TAT'!F$1)</f>
        <v>0</v>
      </c>
      <c r="G1932">
        <f>+SUMIFS(inv!$D$1:$D$1267,inv!$A$1:$A$1267,$B1932,inv!$T$1:$T$1267,$A1932,inv!$U$1:$U$1267,'DIAS DE INVENTARIO TAT'!G$1)</f>
        <v>0</v>
      </c>
      <c r="H1932">
        <f>+SUMIFS(inv!$D$1:$D$1267,inv!$A$1:$A$1267,$B1932,inv!$T$1:$T$1267,$A1932,inv!$U$1:$U$1267,'DIAS DE INVENTARIO TAT'!H$1)</f>
        <v>0</v>
      </c>
      <c r="I1932">
        <f>+SUMIFS(inv!$D$1:$D$1267,inv!$A$1:$A$1267,$B1932,inv!$T$1:$T$1267,$A1932,inv!$U$1:$U$1267,'DIAS DE INVENTARIO TAT'!I$1)</f>
        <v>0</v>
      </c>
      <c r="J1932">
        <f>+SUMIFS(inv!$D$1:$D$1267,inv!$A$1:$A$1267,$B1932,inv!$T$1:$T$1267,$A1932,inv!$U$1:$U$1267,'DIAS DE INVENTARIO TAT'!J$1)</f>
        <v>0</v>
      </c>
      <c r="K1932">
        <f>+SUMIFS(inv!$D$1:$D$1267,inv!$A$1:$A$1267,$B1932,inv!$T$1:$T$1267,$A1932,inv!$U$1:$U$1267,'DIAS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+SUMIFS(inv!$D$1:$D$1267,inv!$A$1:$A$1267,$B1933,inv!$T$1:$T$1267,$A1933,inv!$U$1:$U$1267,'DIAS DE INVENTARIO TAT'!E$1)</f>
        <v>0</v>
      </c>
      <c r="F1933">
        <f>+SUMIFS(inv!$D$1:$D$1267,inv!$A$1:$A$1267,$B1933,inv!$T$1:$T$1267,$A1933,inv!$U$1:$U$1267,'DIAS DE INVENTARIO TAT'!F$1)</f>
        <v>0</v>
      </c>
      <c r="G1933">
        <f>+SUMIFS(inv!$D$1:$D$1267,inv!$A$1:$A$1267,$B1933,inv!$T$1:$T$1267,$A1933,inv!$U$1:$U$1267,'DIAS DE INVENTARIO TAT'!G$1)</f>
        <v>0</v>
      </c>
      <c r="H1933">
        <f>+SUMIFS(inv!$D$1:$D$1267,inv!$A$1:$A$1267,$B1933,inv!$T$1:$T$1267,$A1933,inv!$U$1:$U$1267,'DIAS DE INVENTARIO TAT'!H$1)</f>
        <v>0</v>
      </c>
      <c r="I1933">
        <f>+SUMIFS(inv!$D$1:$D$1267,inv!$A$1:$A$1267,$B1933,inv!$T$1:$T$1267,$A1933,inv!$U$1:$U$1267,'DIAS DE INVENTARIO TAT'!I$1)</f>
        <v>0</v>
      </c>
      <c r="J1933">
        <f>+SUMIFS(inv!$D$1:$D$1267,inv!$A$1:$A$1267,$B1933,inv!$T$1:$T$1267,$A1933,inv!$U$1:$U$1267,'DIAS DE INVENTARIO TAT'!J$1)</f>
        <v>0</v>
      </c>
      <c r="K1933">
        <f>+SUMIFS(inv!$D$1:$D$1267,inv!$A$1:$A$1267,$B1933,inv!$T$1:$T$1267,$A1933,inv!$U$1:$U$1267,'DIAS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+SUMIFS(inv!$D$1:$D$1267,inv!$A$1:$A$1267,$B1934,inv!$T$1:$T$1267,$A1934,inv!$U$1:$U$1267,'DIAS DE INVENTARIO TAT'!E$1)</f>
        <v>0</v>
      </c>
      <c r="F1934">
        <f>+SUMIFS(inv!$D$1:$D$1267,inv!$A$1:$A$1267,$B1934,inv!$T$1:$T$1267,$A1934,inv!$U$1:$U$1267,'DIAS DE INVENTARIO TAT'!F$1)</f>
        <v>0</v>
      </c>
      <c r="G1934">
        <f>+SUMIFS(inv!$D$1:$D$1267,inv!$A$1:$A$1267,$B1934,inv!$T$1:$T$1267,$A1934,inv!$U$1:$U$1267,'DIAS DE INVENTARIO TAT'!G$1)</f>
        <v>0</v>
      </c>
      <c r="H1934">
        <f>+SUMIFS(inv!$D$1:$D$1267,inv!$A$1:$A$1267,$B1934,inv!$T$1:$T$1267,$A1934,inv!$U$1:$U$1267,'DIAS DE INVENTARIO TAT'!H$1)</f>
        <v>0</v>
      </c>
      <c r="I1934">
        <f>+SUMIFS(inv!$D$1:$D$1267,inv!$A$1:$A$1267,$B1934,inv!$T$1:$T$1267,$A1934,inv!$U$1:$U$1267,'DIAS DE INVENTARIO TAT'!I$1)</f>
        <v>0</v>
      </c>
      <c r="J1934">
        <f>+SUMIFS(inv!$D$1:$D$1267,inv!$A$1:$A$1267,$B1934,inv!$T$1:$T$1267,$A1934,inv!$U$1:$U$1267,'DIAS DE INVENTARIO TAT'!J$1)</f>
        <v>0</v>
      </c>
      <c r="K1934">
        <f>+SUMIFS(inv!$D$1:$D$1267,inv!$A$1:$A$1267,$B1934,inv!$T$1:$T$1267,$A1934,inv!$U$1:$U$1267,'DIAS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+SUMIFS(inv!$D$1:$D$1267,inv!$A$1:$A$1267,$B1935,inv!$T$1:$T$1267,$A1935,inv!$U$1:$U$1267,'DIAS DE INVENTARIO TAT'!E$1)</f>
        <v>0</v>
      </c>
      <c r="F1935">
        <f>+SUMIFS(inv!$D$1:$D$1267,inv!$A$1:$A$1267,$B1935,inv!$T$1:$T$1267,$A1935,inv!$U$1:$U$1267,'DIAS DE INVENTARIO TAT'!F$1)</f>
        <v>0</v>
      </c>
      <c r="G1935">
        <f>+SUMIFS(inv!$D$1:$D$1267,inv!$A$1:$A$1267,$B1935,inv!$T$1:$T$1267,$A1935,inv!$U$1:$U$1267,'DIAS DE INVENTARIO TAT'!G$1)</f>
        <v>0</v>
      </c>
      <c r="H1935">
        <f>+SUMIFS(inv!$D$1:$D$1267,inv!$A$1:$A$1267,$B1935,inv!$T$1:$T$1267,$A1935,inv!$U$1:$U$1267,'DIAS DE INVENTARIO TAT'!H$1)</f>
        <v>0</v>
      </c>
      <c r="I1935">
        <f>+SUMIFS(inv!$D$1:$D$1267,inv!$A$1:$A$1267,$B1935,inv!$T$1:$T$1267,$A1935,inv!$U$1:$U$1267,'DIAS DE INVENTARIO TAT'!I$1)</f>
        <v>0</v>
      </c>
      <c r="J1935">
        <f>+SUMIFS(inv!$D$1:$D$1267,inv!$A$1:$A$1267,$B1935,inv!$T$1:$T$1267,$A1935,inv!$U$1:$U$1267,'DIAS DE INVENTARIO TAT'!J$1)</f>
        <v>0</v>
      </c>
      <c r="K1935">
        <f>+SUMIFS(inv!$D$1:$D$1267,inv!$A$1:$A$1267,$B1935,inv!$T$1:$T$1267,$A1935,inv!$U$1:$U$1267,'DIAS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+SUMIFS(inv!$D$1:$D$1267,inv!$A$1:$A$1267,$B1936,inv!$T$1:$T$1267,$A1936,inv!$U$1:$U$1267,'DIAS DE INVENTARIO TAT'!E$1)</f>
        <v>0</v>
      </c>
      <c r="F1936">
        <f>+SUMIFS(inv!$D$1:$D$1267,inv!$A$1:$A$1267,$B1936,inv!$T$1:$T$1267,$A1936,inv!$U$1:$U$1267,'DIAS DE INVENTARIO TAT'!F$1)</f>
        <v>0</v>
      </c>
      <c r="G1936">
        <f>+SUMIFS(inv!$D$1:$D$1267,inv!$A$1:$A$1267,$B1936,inv!$T$1:$T$1267,$A1936,inv!$U$1:$U$1267,'DIAS DE INVENTARIO TAT'!G$1)</f>
        <v>0</v>
      </c>
      <c r="H1936">
        <f>+SUMIFS(inv!$D$1:$D$1267,inv!$A$1:$A$1267,$B1936,inv!$T$1:$T$1267,$A1936,inv!$U$1:$U$1267,'DIAS DE INVENTARIO TAT'!H$1)</f>
        <v>0</v>
      </c>
      <c r="I1936">
        <f>+SUMIFS(inv!$D$1:$D$1267,inv!$A$1:$A$1267,$B1936,inv!$T$1:$T$1267,$A1936,inv!$U$1:$U$1267,'DIAS DE INVENTARIO TAT'!I$1)</f>
        <v>0</v>
      </c>
      <c r="J1936">
        <f>+SUMIFS(inv!$D$1:$D$1267,inv!$A$1:$A$1267,$B1936,inv!$T$1:$T$1267,$A1936,inv!$U$1:$U$1267,'DIAS DE INVENTARIO TAT'!J$1)</f>
        <v>0</v>
      </c>
      <c r="K1936">
        <f>+SUMIFS(inv!$D$1:$D$1267,inv!$A$1:$A$1267,$B1936,inv!$T$1:$T$1267,$A1936,inv!$U$1:$U$1267,'DIAS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+SUMIFS(inv!$D$1:$D$1267,inv!$A$1:$A$1267,$B1937,inv!$T$1:$T$1267,$A1937,inv!$U$1:$U$1267,'DIAS DE INVENTARIO TAT'!E$1)</f>
        <v>0</v>
      </c>
      <c r="F1937">
        <f>+SUMIFS(inv!$D$1:$D$1267,inv!$A$1:$A$1267,$B1937,inv!$T$1:$T$1267,$A1937,inv!$U$1:$U$1267,'DIAS DE INVENTARIO TAT'!F$1)</f>
        <v>0</v>
      </c>
      <c r="G1937">
        <f>+SUMIFS(inv!$D$1:$D$1267,inv!$A$1:$A$1267,$B1937,inv!$T$1:$T$1267,$A1937,inv!$U$1:$U$1267,'DIAS DE INVENTARIO TAT'!G$1)</f>
        <v>0</v>
      </c>
      <c r="H1937">
        <f>+SUMIFS(inv!$D$1:$D$1267,inv!$A$1:$A$1267,$B1937,inv!$T$1:$T$1267,$A1937,inv!$U$1:$U$1267,'DIAS DE INVENTARIO TAT'!H$1)</f>
        <v>0</v>
      </c>
      <c r="I1937">
        <f>+SUMIFS(inv!$D$1:$D$1267,inv!$A$1:$A$1267,$B1937,inv!$T$1:$T$1267,$A1937,inv!$U$1:$U$1267,'DIAS DE INVENTARIO TAT'!I$1)</f>
        <v>0</v>
      </c>
      <c r="J1937">
        <f>+SUMIFS(inv!$D$1:$D$1267,inv!$A$1:$A$1267,$B1937,inv!$T$1:$T$1267,$A1937,inv!$U$1:$U$1267,'DIAS DE INVENTARIO TAT'!J$1)</f>
        <v>0</v>
      </c>
      <c r="K1937">
        <f>+SUMIFS(inv!$D$1:$D$1267,inv!$A$1:$A$1267,$B1937,inv!$T$1:$T$1267,$A1937,inv!$U$1:$U$1267,'DIAS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+SUMIFS(inv!$D$1:$D$1267,inv!$A$1:$A$1267,$B1938,inv!$T$1:$T$1267,$A1938,inv!$U$1:$U$1267,'DIAS DE INVENTARIO TAT'!E$1)</f>
        <v>0</v>
      </c>
      <c r="F1938">
        <f>+SUMIFS(inv!$D$1:$D$1267,inv!$A$1:$A$1267,$B1938,inv!$T$1:$T$1267,$A1938,inv!$U$1:$U$1267,'DIAS DE INVENTARIO TAT'!F$1)</f>
        <v>0</v>
      </c>
      <c r="G1938">
        <f>+SUMIFS(inv!$D$1:$D$1267,inv!$A$1:$A$1267,$B1938,inv!$T$1:$T$1267,$A1938,inv!$U$1:$U$1267,'DIAS DE INVENTARIO TAT'!G$1)</f>
        <v>0</v>
      </c>
      <c r="H1938">
        <f>+SUMIFS(inv!$D$1:$D$1267,inv!$A$1:$A$1267,$B1938,inv!$T$1:$T$1267,$A1938,inv!$U$1:$U$1267,'DIAS DE INVENTARIO TAT'!H$1)</f>
        <v>0</v>
      </c>
      <c r="I1938">
        <f>+SUMIFS(inv!$D$1:$D$1267,inv!$A$1:$A$1267,$B1938,inv!$T$1:$T$1267,$A1938,inv!$U$1:$U$1267,'DIAS DE INVENTARIO TAT'!I$1)</f>
        <v>0</v>
      </c>
      <c r="J1938">
        <f>+SUMIFS(inv!$D$1:$D$1267,inv!$A$1:$A$1267,$B1938,inv!$T$1:$T$1267,$A1938,inv!$U$1:$U$1267,'DIAS DE INVENTARIO TAT'!J$1)</f>
        <v>0</v>
      </c>
      <c r="K1938">
        <f>+SUMIFS(inv!$D$1:$D$1267,inv!$A$1:$A$1267,$B1938,inv!$T$1:$T$1267,$A1938,inv!$U$1:$U$1267,'DIAS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+SUMIFS(inv!$D$1:$D$1267,inv!$A$1:$A$1267,$B1939,inv!$T$1:$T$1267,$A1939,inv!$U$1:$U$1267,'DIAS DE INVENTARIO TAT'!E$1)</f>
        <v>0</v>
      </c>
      <c r="F1939">
        <f>+SUMIFS(inv!$D$1:$D$1267,inv!$A$1:$A$1267,$B1939,inv!$T$1:$T$1267,$A1939,inv!$U$1:$U$1267,'DIAS DE INVENTARIO TAT'!F$1)</f>
        <v>0</v>
      </c>
      <c r="G1939">
        <f>+SUMIFS(inv!$D$1:$D$1267,inv!$A$1:$A$1267,$B1939,inv!$T$1:$T$1267,$A1939,inv!$U$1:$U$1267,'DIAS DE INVENTARIO TAT'!G$1)</f>
        <v>0</v>
      </c>
      <c r="H1939">
        <f>+SUMIFS(inv!$D$1:$D$1267,inv!$A$1:$A$1267,$B1939,inv!$T$1:$T$1267,$A1939,inv!$U$1:$U$1267,'DIAS DE INVENTARIO TAT'!H$1)</f>
        <v>0</v>
      </c>
      <c r="I1939">
        <f>+SUMIFS(inv!$D$1:$D$1267,inv!$A$1:$A$1267,$B1939,inv!$T$1:$T$1267,$A1939,inv!$U$1:$U$1267,'DIAS DE INVENTARIO TAT'!I$1)</f>
        <v>0</v>
      </c>
      <c r="J1939">
        <f>+SUMIFS(inv!$D$1:$D$1267,inv!$A$1:$A$1267,$B1939,inv!$T$1:$T$1267,$A1939,inv!$U$1:$U$1267,'DIAS DE INVENTARIO TAT'!J$1)</f>
        <v>0</v>
      </c>
      <c r="K1939">
        <f>+SUMIFS(inv!$D$1:$D$1267,inv!$A$1:$A$1267,$B1939,inv!$T$1:$T$1267,$A1939,inv!$U$1:$U$1267,'DIAS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+SUMIFS(inv!$D$1:$D$1267,inv!$A$1:$A$1267,$B1940,inv!$T$1:$T$1267,$A1940,inv!$U$1:$U$1267,'DIAS DE INVENTARIO TAT'!E$1)</f>
        <v>0</v>
      </c>
      <c r="F1940">
        <f>+SUMIFS(inv!$D$1:$D$1267,inv!$A$1:$A$1267,$B1940,inv!$T$1:$T$1267,$A1940,inv!$U$1:$U$1267,'DIAS DE INVENTARIO TAT'!F$1)</f>
        <v>0</v>
      </c>
      <c r="G1940">
        <f>+SUMIFS(inv!$D$1:$D$1267,inv!$A$1:$A$1267,$B1940,inv!$T$1:$T$1267,$A1940,inv!$U$1:$U$1267,'DIAS DE INVENTARIO TAT'!G$1)</f>
        <v>0</v>
      </c>
      <c r="H1940">
        <f>+SUMIFS(inv!$D$1:$D$1267,inv!$A$1:$A$1267,$B1940,inv!$T$1:$T$1267,$A1940,inv!$U$1:$U$1267,'DIAS DE INVENTARIO TAT'!H$1)</f>
        <v>0</v>
      </c>
      <c r="I1940">
        <f>+SUMIFS(inv!$D$1:$D$1267,inv!$A$1:$A$1267,$B1940,inv!$T$1:$T$1267,$A1940,inv!$U$1:$U$1267,'DIAS DE INVENTARIO TAT'!I$1)</f>
        <v>0</v>
      </c>
      <c r="J1940">
        <f>+SUMIFS(inv!$D$1:$D$1267,inv!$A$1:$A$1267,$B1940,inv!$T$1:$T$1267,$A1940,inv!$U$1:$U$1267,'DIAS DE INVENTARIO TAT'!J$1)</f>
        <v>0</v>
      </c>
      <c r="K1940">
        <f>+SUMIFS(inv!$D$1:$D$1267,inv!$A$1:$A$1267,$B1940,inv!$T$1:$T$1267,$A1940,inv!$U$1:$U$1267,'DIAS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+SUMIFS(inv!$D$1:$D$1267,inv!$A$1:$A$1267,$B1941,inv!$T$1:$T$1267,$A1941,inv!$U$1:$U$1267,'DIAS DE INVENTARIO TAT'!E$1)</f>
        <v>0</v>
      </c>
      <c r="F1941">
        <f>+SUMIFS(inv!$D$1:$D$1267,inv!$A$1:$A$1267,$B1941,inv!$T$1:$T$1267,$A1941,inv!$U$1:$U$1267,'DIAS DE INVENTARIO TAT'!F$1)</f>
        <v>0</v>
      </c>
      <c r="G1941">
        <f>+SUMIFS(inv!$D$1:$D$1267,inv!$A$1:$A$1267,$B1941,inv!$T$1:$T$1267,$A1941,inv!$U$1:$U$1267,'DIAS DE INVENTARIO TAT'!G$1)</f>
        <v>0</v>
      </c>
      <c r="H1941">
        <f>+SUMIFS(inv!$D$1:$D$1267,inv!$A$1:$A$1267,$B1941,inv!$T$1:$T$1267,$A1941,inv!$U$1:$U$1267,'DIAS DE INVENTARIO TAT'!H$1)</f>
        <v>0</v>
      </c>
      <c r="I1941">
        <f>+SUMIFS(inv!$D$1:$D$1267,inv!$A$1:$A$1267,$B1941,inv!$T$1:$T$1267,$A1941,inv!$U$1:$U$1267,'DIAS DE INVENTARIO TAT'!I$1)</f>
        <v>0</v>
      </c>
      <c r="J1941">
        <f>+SUMIFS(inv!$D$1:$D$1267,inv!$A$1:$A$1267,$B1941,inv!$T$1:$T$1267,$A1941,inv!$U$1:$U$1267,'DIAS DE INVENTARIO TAT'!J$1)</f>
        <v>0</v>
      </c>
      <c r="K1941">
        <f>+SUMIFS(inv!$D$1:$D$1267,inv!$A$1:$A$1267,$B1941,inv!$T$1:$T$1267,$A1941,inv!$U$1:$U$1267,'DIAS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+SUMIFS(inv!$D$1:$D$1267,inv!$A$1:$A$1267,$B1942,inv!$T$1:$T$1267,$A1942,inv!$U$1:$U$1267,'DIAS DE INVENTARIO TAT'!E$1)</f>
        <v>0</v>
      </c>
      <c r="F1942">
        <f>+SUMIFS(inv!$D$1:$D$1267,inv!$A$1:$A$1267,$B1942,inv!$T$1:$T$1267,$A1942,inv!$U$1:$U$1267,'DIAS DE INVENTARIO TAT'!F$1)</f>
        <v>0</v>
      </c>
      <c r="G1942">
        <f>+SUMIFS(inv!$D$1:$D$1267,inv!$A$1:$A$1267,$B1942,inv!$T$1:$T$1267,$A1942,inv!$U$1:$U$1267,'DIAS DE INVENTARIO TAT'!G$1)</f>
        <v>0</v>
      </c>
      <c r="H1942">
        <f>+SUMIFS(inv!$D$1:$D$1267,inv!$A$1:$A$1267,$B1942,inv!$T$1:$T$1267,$A1942,inv!$U$1:$U$1267,'DIAS DE INVENTARIO TAT'!H$1)</f>
        <v>0</v>
      </c>
      <c r="I1942">
        <f>+SUMIFS(inv!$D$1:$D$1267,inv!$A$1:$A$1267,$B1942,inv!$T$1:$T$1267,$A1942,inv!$U$1:$U$1267,'DIAS DE INVENTARIO TAT'!I$1)</f>
        <v>0</v>
      </c>
      <c r="J1942">
        <f>+SUMIFS(inv!$D$1:$D$1267,inv!$A$1:$A$1267,$B1942,inv!$T$1:$T$1267,$A1942,inv!$U$1:$U$1267,'DIAS DE INVENTARIO TAT'!J$1)</f>
        <v>0</v>
      </c>
      <c r="K1942">
        <f>+SUMIFS(inv!$D$1:$D$1267,inv!$A$1:$A$1267,$B1942,inv!$T$1:$T$1267,$A1942,inv!$U$1:$U$1267,'DIAS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+SUMIFS(inv!$D$1:$D$1267,inv!$A$1:$A$1267,$B1943,inv!$T$1:$T$1267,$A1943,inv!$U$1:$U$1267,'DIAS DE INVENTARIO TAT'!E$1)</f>
        <v>0</v>
      </c>
      <c r="F1943">
        <f>+SUMIFS(inv!$D$1:$D$1267,inv!$A$1:$A$1267,$B1943,inv!$T$1:$T$1267,$A1943,inv!$U$1:$U$1267,'DIAS DE INVENTARIO TAT'!F$1)</f>
        <v>0</v>
      </c>
      <c r="G1943">
        <f>+SUMIFS(inv!$D$1:$D$1267,inv!$A$1:$A$1267,$B1943,inv!$T$1:$T$1267,$A1943,inv!$U$1:$U$1267,'DIAS DE INVENTARIO TAT'!G$1)</f>
        <v>0</v>
      </c>
      <c r="H1943">
        <f>+SUMIFS(inv!$D$1:$D$1267,inv!$A$1:$A$1267,$B1943,inv!$T$1:$T$1267,$A1943,inv!$U$1:$U$1267,'DIAS DE INVENTARIO TAT'!H$1)</f>
        <v>0</v>
      </c>
      <c r="I1943">
        <f>+SUMIFS(inv!$D$1:$D$1267,inv!$A$1:$A$1267,$B1943,inv!$T$1:$T$1267,$A1943,inv!$U$1:$U$1267,'DIAS DE INVENTARIO TAT'!I$1)</f>
        <v>0</v>
      </c>
      <c r="J1943">
        <f>+SUMIFS(inv!$D$1:$D$1267,inv!$A$1:$A$1267,$B1943,inv!$T$1:$T$1267,$A1943,inv!$U$1:$U$1267,'DIAS DE INVENTARIO TAT'!J$1)</f>
        <v>0</v>
      </c>
      <c r="K1943">
        <f>+SUMIFS(inv!$D$1:$D$1267,inv!$A$1:$A$1267,$B1943,inv!$T$1:$T$1267,$A1943,inv!$U$1:$U$1267,'DIAS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+SUMIFS(inv!$D$1:$D$1267,inv!$A$1:$A$1267,$B1944,inv!$T$1:$T$1267,$A1944,inv!$U$1:$U$1267,'DIAS DE INVENTARIO TAT'!E$1)</f>
        <v>0</v>
      </c>
      <c r="F1944">
        <f>+SUMIFS(inv!$D$1:$D$1267,inv!$A$1:$A$1267,$B1944,inv!$T$1:$T$1267,$A1944,inv!$U$1:$U$1267,'DIAS DE INVENTARIO TAT'!F$1)</f>
        <v>0</v>
      </c>
      <c r="G1944">
        <f>+SUMIFS(inv!$D$1:$D$1267,inv!$A$1:$A$1267,$B1944,inv!$T$1:$T$1267,$A1944,inv!$U$1:$U$1267,'DIAS DE INVENTARIO TAT'!G$1)</f>
        <v>0</v>
      </c>
      <c r="H1944">
        <f>+SUMIFS(inv!$D$1:$D$1267,inv!$A$1:$A$1267,$B1944,inv!$T$1:$T$1267,$A1944,inv!$U$1:$U$1267,'DIAS DE INVENTARIO TAT'!H$1)</f>
        <v>0</v>
      </c>
      <c r="I1944">
        <f>+SUMIFS(inv!$D$1:$D$1267,inv!$A$1:$A$1267,$B1944,inv!$T$1:$T$1267,$A1944,inv!$U$1:$U$1267,'DIAS DE INVENTARIO TAT'!I$1)</f>
        <v>0</v>
      </c>
      <c r="J1944">
        <f>+SUMIFS(inv!$D$1:$D$1267,inv!$A$1:$A$1267,$B1944,inv!$T$1:$T$1267,$A1944,inv!$U$1:$U$1267,'DIAS DE INVENTARIO TAT'!J$1)</f>
        <v>0</v>
      </c>
      <c r="K1944">
        <f>+SUMIFS(inv!$D$1:$D$1267,inv!$A$1:$A$1267,$B1944,inv!$T$1:$T$1267,$A1944,inv!$U$1:$U$1267,'DIAS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+SUMIFS(inv!$D$1:$D$1267,inv!$A$1:$A$1267,$B1945,inv!$T$1:$T$1267,$A1945,inv!$U$1:$U$1267,'DIAS DE INVENTARIO TAT'!E$1)</f>
        <v>0</v>
      </c>
      <c r="F1945">
        <f>+SUMIFS(inv!$D$1:$D$1267,inv!$A$1:$A$1267,$B1945,inv!$T$1:$T$1267,$A1945,inv!$U$1:$U$1267,'DIAS DE INVENTARIO TAT'!F$1)</f>
        <v>0</v>
      </c>
      <c r="G1945">
        <f>+SUMIFS(inv!$D$1:$D$1267,inv!$A$1:$A$1267,$B1945,inv!$T$1:$T$1267,$A1945,inv!$U$1:$U$1267,'DIAS DE INVENTARIO TAT'!G$1)</f>
        <v>0</v>
      </c>
      <c r="H1945">
        <f>+SUMIFS(inv!$D$1:$D$1267,inv!$A$1:$A$1267,$B1945,inv!$T$1:$T$1267,$A1945,inv!$U$1:$U$1267,'DIAS DE INVENTARIO TAT'!H$1)</f>
        <v>0</v>
      </c>
      <c r="I1945">
        <f>+SUMIFS(inv!$D$1:$D$1267,inv!$A$1:$A$1267,$B1945,inv!$T$1:$T$1267,$A1945,inv!$U$1:$U$1267,'DIAS DE INVENTARIO TAT'!I$1)</f>
        <v>0</v>
      </c>
      <c r="J1945">
        <f>+SUMIFS(inv!$D$1:$D$1267,inv!$A$1:$A$1267,$B1945,inv!$T$1:$T$1267,$A1945,inv!$U$1:$U$1267,'DIAS DE INVENTARIO TAT'!J$1)</f>
        <v>0</v>
      </c>
      <c r="K1945">
        <f>+SUMIFS(inv!$D$1:$D$1267,inv!$A$1:$A$1267,$B1945,inv!$T$1:$T$1267,$A1945,inv!$U$1:$U$1267,'DIAS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+SUMIFS(inv!$D$1:$D$1267,inv!$A$1:$A$1267,$B1946,inv!$T$1:$T$1267,$A1946,inv!$U$1:$U$1267,'DIAS DE INVENTARIO TAT'!E$1)</f>
        <v>0</v>
      </c>
      <c r="F1946">
        <f>+SUMIFS(inv!$D$1:$D$1267,inv!$A$1:$A$1267,$B1946,inv!$T$1:$T$1267,$A1946,inv!$U$1:$U$1267,'DIAS DE INVENTARIO TAT'!F$1)</f>
        <v>0</v>
      </c>
      <c r="G1946">
        <f>+SUMIFS(inv!$D$1:$D$1267,inv!$A$1:$A$1267,$B1946,inv!$T$1:$T$1267,$A1946,inv!$U$1:$U$1267,'DIAS DE INVENTARIO TAT'!G$1)</f>
        <v>0</v>
      </c>
      <c r="H1946">
        <f>+SUMIFS(inv!$D$1:$D$1267,inv!$A$1:$A$1267,$B1946,inv!$T$1:$T$1267,$A1946,inv!$U$1:$U$1267,'DIAS DE INVENTARIO TAT'!H$1)</f>
        <v>0</v>
      </c>
      <c r="I1946">
        <f>+SUMIFS(inv!$D$1:$D$1267,inv!$A$1:$A$1267,$B1946,inv!$T$1:$T$1267,$A1946,inv!$U$1:$U$1267,'DIAS DE INVENTARIO TAT'!I$1)</f>
        <v>0</v>
      </c>
      <c r="J1946">
        <f>+SUMIFS(inv!$D$1:$D$1267,inv!$A$1:$A$1267,$B1946,inv!$T$1:$T$1267,$A1946,inv!$U$1:$U$1267,'DIAS DE INVENTARIO TAT'!J$1)</f>
        <v>0</v>
      </c>
      <c r="K1946">
        <f>+SUMIFS(inv!$D$1:$D$1267,inv!$A$1:$A$1267,$B1946,inv!$T$1:$T$1267,$A1946,inv!$U$1:$U$1267,'DIAS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+SUMIFS(inv!$D$1:$D$1267,inv!$A$1:$A$1267,$B1947,inv!$T$1:$T$1267,$A1947,inv!$U$1:$U$1267,'DIAS DE INVENTARIO TAT'!E$1)</f>
        <v>0</v>
      </c>
      <c r="F1947">
        <f>+SUMIFS(inv!$D$1:$D$1267,inv!$A$1:$A$1267,$B1947,inv!$T$1:$T$1267,$A1947,inv!$U$1:$U$1267,'DIAS DE INVENTARIO TAT'!F$1)</f>
        <v>0</v>
      </c>
      <c r="G1947">
        <f>+SUMIFS(inv!$D$1:$D$1267,inv!$A$1:$A$1267,$B1947,inv!$T$1:$T$1267,$A1947,inv!$U$1:$U$1267,'DIAS DE INVENTARIO TAT'!G$1)</f>
        <v>0</v>
      </c>
      <c r="H1947">
        <f>+SUMIFS(inv!$D$1:$D$1267,inv!$A$1:$A$1267,$B1947,inv!$T$1:$T$1267,$A1947,inv!$U$1:$U$1267,'DIAS DE INVENTARIO TAT'!H$1)</f>
        <v>0</v>
      </c>
      <c r="I1947">
        <f>+SUMIFS(inv!$D$1:$D$1267,inv!$A$1:$A$1267,$B1947,inv!$T$1:$T$1267,$A1947,inv!$U$1:$U$1267,'DIAS DE INVENTARIO TAT'!I$1)</f>
        <v>0</v>
      </c>
      <c r="J1947">
        <f>+SUMIFS(inv!$D$1:$D$1267,inv!$A$1:$A$1267,$B1947,inv!$T$1:$T$1267,$A1947,inv!$U$1:$U$1267,'DIAS DE INVENTARIO TAT'!J$1)</f>
        <v>0</v>
      </c>
      <c r="K1947">
        <f>+SUMIFS(inv!$D$1:$D$1267,inv!$A$1:$A$1267,$B1947,inv!$T$1:$T$1267,$A1947,inv!$U$1:$U$1267,'DIAS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+SUMIFS(inv!$D$1:$D$1267,inv!$A$1:$A$1267,$B1948,inv!$T$1:$T$1267,$A1948,inv!$U$1:$U$1267,'DIAS DE INVENTARIO TAT'!E$1)</f>
        <v>0</v>
      </c>
      <c r="F1948">
        <f>+SUMIFS(inv!$D$1:$D$1267,inv!$A$1:$A$1267,$B1948,inv!$T$1:$T$1267,$A1948,inv!$U$1:$U$1267,'DIAS DE INVENTARIO TAT'!F$1)</f>
        <v>0</v>
      </c>
      <c r="G1948">
        <f>+SUMIFS(inv!$D$1:$D$1267,inv!$A$1:$A$1267,$B1948,inv!$T$1:$T$1267,$A1948,inv!$U$1:$U$1267,'DIAS DE INVENTARIO TAT'!G$1)</f>
        <v>0</v>
      </c>
      <c r="H1948">
        <f>+SUMIFS(inv!$D$1:$D$1267,inv!$A$1:$A$1267,$B1948,inv!$T$1:$T$1267,$A1948,inv!$U$1:$U$1267,'DIAS DE INVENTARIO TAT'!H$1)</f>
        <v>0</v>
      </c>
      <c r="I1948">
        <f>+SUMIFS(inv!$D$1:$D$1267,inv!$A$1:$A$1267,$B1948,inv!$T$1:$T$1267,$A1948,inv!$U$1:$U$1267,'DIAS DE INVENTARIO TAT'!I$1)</f>
        <v>0</v>
      </c>
      <c r="J1948">
        <f>+SUMIFS(inv!$D$1:$D$1267,inv!$A$1:$A$1267,$B1948,inv!$T$1:$T$1267,$A1948,inv!$U$1:$U$1267,'DIAS DE INVENTARIO TAT'!J$1)</f>
        <v>0</v>
      </c>
      <c r="K1948">
        <f>+SUMIFS(inv!$D$1:$D$1267,inv!$A$1:$A$1267,$B1948,inv!$T$1:$T$1267,$A1948,inv!$U$1:$U$1267,'DIAS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+SUMIFS(inv!$D$1:$D$1267,inv!$A$1:$A$1267,$B1949,inv!$T$1:$T$1267,$A1949,inv!$U$1:$U$1267,'DIAS DE INVENTARIO TAT'!E$1)</f>
        <v>0</v>
      </c>
      <c r="F1949">
        <f>+SUMIFS(inv!$D$1:$D$1267,inv!$A$1:$A$1267,$B1949,inv!$T$1:$T$1267,$A1949,inv!$U$1:$U$1267,'DIAS DE INVENTARIO TAT'!F$1)</f>
        <v>0</v>
      </c>
      <c r="G1949">
        <f>+SUMIFS(inv!$D$1:$D$1267,inv!$A$1:$A$1267,$B1949,inv!$T$1:$T$1267,$A1949,inv!$U$1:$U$1267,'DIAS DE INVENTARIO TAT'!G$1)</f>
        <v>0</v>
      </c>
      <c r="H1949">
        <f>+SUMIFS(inv!$D$1:$D$1267,inv!$A$1:$A$1267,$B1949,inv!$T$1:$T$1267,$A1949,inv!$U$1:$U$1267,'DIAS DE INVENTARIO TAT'!H$1)</f>
        <v>0</v>
      </c>
      <c r="I1949">
        <f>+SUMIFS(inv!$D$1:$D$1267,inv!$A$1:$A$1267,$B1949,inv!$T$1:$T$1267,$A1949,inv!$U$1:$U$1267,'DIAS DE INVENTARIO TAT'!I$1)</f>
        <v>0</v>
      </c>
      <c r="J1949">
        <f>+SUMIFS(inv!$D$1:$D$1267,inv!$A$1:$A$1267,$B1949,inv!$T$1:$T$1267,$A1949,inv!$U$1:$U$1267,'DIAS DE INVENTARIO TAT'!J$1)</f>
        <v>0</v>
      </c>
      <c r="K1949">
        <f>+SUMIFS(inv!$D$1:$D$1267,inv!$A$1:$A$1267,$B1949,inv!$T$1:$T$1267,$A1949,inv!$U$1:$U$1267,'DIAS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+SUMIFS(inv!$D$1:$D$1267,inv!$A$1:$A$1267,$B1950,inv!$T$1:$T$1267,$A1950,inv!$U$1:$U$1267,'DIAS DE INVENTARIO TAT'!E$1)</f>
        <v>0</v>
      </c>
      <c r="F1950">
        <f>+SUMIFS(inv!$D$1:$D$1267,inv!$A$1:$A$1267,$B1950,inv!$T$1:$T$1267,$A1950,inv!$U$1:$U$1267,'DIAS DE INVENTARIO TAT'!F$1)</f>
        <v>0</v>
      </c>
      <c r="G1950">
        <f>+SUMIFS(inv!$D$1:$D$1267,inv!$A$1:$A$1267,$B1950,inv!$T$1:$T$1267,$A1950,inv!$U$1:$U$1267,'DIAS DE INVENTARIO TAT'!G$1)</f>
        <v>0</v>
      </c>
      <c r="H1950">
        <f>+SUMIFS(inv!$D$1:$D$1267,inv!$A$1:$A$1267,$B1950,inv!$T$1:$T$1267,$A1950,inv!$U$1:$U$1267,'DIAS DE INVENTARIO TAT'!H$1)</f>
        <v>0</v>
      </c>
      <c r="I1950">
        <f>+SUMIFS(inv!$D$1:$D$1267,inv!$A$1:$A$1267,$B1950,inv!$T$1:$T$1267,$A1950,inv!$U$1:$U$1267,'DIAS DE INVENTARIO TAT'!I$1)</f>
        <v>0</v>
      </c>
      <c r="J1950">
        <f>+SUMIFS(inv!$D$1:$D$1267,inv!$A$1:$A$1267,$B1950,inv!$T$1:$T$1267,$A1950,inv!$U$1:$U$1267,'DIAS DE INVENTARIO TAT'!J$1)</f>
        <v>0</v>
      </c>
      <c r="K1950">
        <f>+SUMIFS(inv!$D$1:$D$1267,inv!$A$1:$A$1267,$B1950,inv!$T$1:$T$1267,$A1950,inv!$U$1:$U$1267,'DIAS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+SUMIFS(inv!$D$1:$D$1267,inv!$A$1:$A$1267,$B1951,inv!$T$1:$T$1267,$A1951,inv!$U$1:$U$1267,'DIAS DE INVENTARIO TAT'!E$1)</f>
        <v>0</v>
      </c>
      <c r="F1951">
        <f>+SUMIFS(inv!$D$1:$D$1267,inv!$A$1:$A$1267,$B1951,inv!$T$1:$T$1267,$A1951,inv!$U$1:$U$1267,'DIAS DE INVENTARIO TAT'!F$1)</f>
        <v>0</v>
      </c>
      <c r="G1951">
        <f>+SUMIFS(inv!$D$1:$D$1267,inv!$A$1:$A$1267,$B1951,inv!$T$1:$T$1267,$A1951,inv!$U$1:$U$1267,'DIAS DE INVENTARIO TAT'!G$1)</f>
        <v>0</v>
      </c>
      <c r="H1951">
        <f>+SUMIFS(inv!$D$1:$D$1267,inv!$A$1:$A$1267,$B1951,inv!$T$1:$T$1267,$A1951,inv!$U$1:$U$1267,'DIAS DE INVENTARIO TAT'!H$1)</f>
        <v>0</v>
      </c>
      <c r="I1951">
        <f>+SUMIFS(inv!$D$1:$D$1267,inv!$A$1:$A$1267,$B1951,inv!$T$1:$T$1267,$A1951,inv!$U$1:$U$1267,'DIAS DE INVENTARIO TAT'!I$1)</f>
        <v>0</v>
      </c>
      <c r="J1951">
        <f>+SUMIFS(inv!$D$1:$D$1267,inv!$A$1:$A$1267,$B1951,inv!$T$1:$T$1267,$A1951,inv!$U$1:$U$1267,'DIAS DE INVENTARIO TAT'!J$1)</f>
        <v>0</v>
      </c>
      <c r="K1951">
        <f>+SUMIFS(inv!$D$1:$D$1267,inv!$A$1:$A$1267,$B1951,inv!$T$1:$T$1267,$A1951,inv!$U$1:$U$1267,'DIAS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+SUMIFS(inv!$D$1:$D$1267,inv!$A$1:$A$1267,$B1952,inv!$T$1:$T$1267,$A1952,inv!$U$1:$U$1267,'DIAS DE INVENTARIO TAT'!E$1)</f>
        <v>0</v>
      </c>
      <c r="F1952">
        <f>+SUMIFS(inv!$D$1:$D$1267,inv!$A$1:$A$1267,$B1952,inv!$T$1:$T$1267,$A1952,inv!$U$1:$U$1267,'DIAS DE INVENTARIO TAT'!F$1)</f>
        <v>0</v>
      </c>
      <c r="G1952">
        <f>+SUMIFS(inv!$D$1:$D$1267,inv!$A$1:$A$1267,$B1952,inv!$T$1:$T$1267,$A1952,inv!$U$1:$U$1267,'DIAS DE INVENTARIO TAT'!G$1)</f>
        <v>0</v>
      </c>
      <c r="H1952">
        <f>+SUMIFS(inv!$D$1:$D$1267,inv!$A$1:$A$1267,$B1952,inv!$T$1:$T$1267,$A1952,inv!$U$1:$U$1267,'DIAS DE INVENTARIO TAT'!H$1)</f>
        <v>0</v>
      </c>
      <c r="I1952">
        <f>+SUMIFS(inv!$D$1:$D$1267,inv!$A$1:$A$1267,$B1952,inv!$T$1:$T$1267,$A1952,inv!$U$1:$U$1267,'DIAS DE INVENTARIO TAT'!I$1)</f>
        <v>0</v>
      </c>
      <c r="J1952">
        <f>+SUMIFS(inv!$D$1:$D$1267,inv!$A$1:$A$1267,$B1952,inv!$T$1:$T$1267,$A1952,inv!$U$1:$U$1267,'DIAS DE INVENTARIO TAT'!J$1)</f>
        <v>0</v>
      </c>
      <c r="K1952">
        <f>+SUMIFS(inv!$D$1:$D$1267,inv!$A$1:$A$1267,$B1952,inv!$T$1:$T$1267,$A1952,inv!$U$1:$U$1267,'DIAS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+SUMIFS(inv!$D$1:$D$1267,inv!$A$1:$A$1267,$B1953,inv!$T$1:$T$1267,$A1953,inv!$U$1:$U$1267,'DIAS DE INVENTARIO TAT'!E$1)</f>
        <v>0</v>
      </c>
      <c r="F1953">
        <f>+SUMIFS(inv!$D$1:$D$1267,inv!$A$1:$A$1267,$B1953,inv!$T$1:$T$1267,$A1953,inv!$U$1:$U$1267,'DIAS DE INVENTARIO TAT'!F$1)</f>
        <v>0</v>
      </c>
      <c r="G1953">
        <f>+SUMIFS(inv!$D$1:$D$1267,inv!$A$1:$A$1267,$B1953,inv!$T$1:$T$1267,$A1953,inv!$U$1:$U$1267,'DIAS DE INVENTARIO TAT'!G$1)</f>
        <v>0</v>
      </c>
      <c r="H1953">
        <f>+SUMIFS(inv!$D$1:$D$1267,inv!$A$1:$A$1267,$B1953,inv!$T$1:$T$1267,$A1953,inv!$U$1:$U$1267,'DIAS DE INVENTARIO TAT'!H$1)</f>
        <v>0</v>
      </c>
      <c r="I1953">
        <f>+SUMIFS(inv!$D$1:$D$1267,inv!$A$1:$A$1267,$B1953,inv!$T$1:$T$1267,$A1953,inv!$U$1:$U$1267,'DIAS DE INVENTARIO TAT'!I$1)</f>
        <v>0</v>
      </c>
      <c r="J1953">
        <f>+SUMIFS(inv!$D$1:$D$1267,inv!$A$1:$A$1267,$B1953,inv!$T$1:$T$1267,$A1953,inv!$U$1:$U$1267,'DIAS DE INVENTARIO TAT'!J$1)</f>
        <v>0</v>
      </c>
      <c r="K1953">
        <f>+SUMIFS(inv!$D$1:$D$1267,inv!$A$1:$A$1267,$B1953,inv!$T$1:$T$1267,$A1953,inv!$U$1:$U$1267,'DIAS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+SUMIFS(inv!$D$1:$D$1267,inv!$A$1:$A$1267,$B1954,inv!$T$1:$T$1267,$A1954,inv!$U$1:$U$1267,'DIAS DE INVENTARIO TAT'!E$1)</f>
        <v>0</v>
      </c>
      <c r="F1954">
        <f>+SUMIFS(inv!$D$1:$D$1267,inv!$A$1:$A$1267,$B1954,inv!$T$1:$T$1267,$A1954,inv!$U$1:$U$1267,'DIAS DE INVENTARIO TAT'!F$1)</f>
        <v>0</v>
      </c>
      <c r="G1954">
        <f>+SUMIFS(inv!$D$1:$D$1267,inv!$A$1:$A$1267,$B1954,inv!$T$1:$T$1267,$A1954,inv!$U$1:$U$1267,'DIAS DE INVENTARIO TAT'!G$1)</f>
        <v>0</v>
      </c>
      <c r="H1954">
        <f>+SUMIFS(inv!$D$1:$D$1267,inv!$A$1:$A$1267,$B1954,inv!$T$1:$T$1267,$A1954,inv!$U$1:$U$1267,'DIAS DE INVENTARIO TAT'!H$1)</f>
        <v>0</v>
      </c>
      <c r="I1954">
        <f>+SUMIFS(inv!$D$1:$D$1267,inv!$A$1:$A$1267,$B1954,inv!$T$1:$T$1267,$A1954,inv!$U$1:$U$1267,'DIAS DE INVENTARIO TAT'!I$1)</f>
        <v>0</v>
      </c>
      <c r="J1954">
        <f>+SUMIFS(inv!$D$1:$D$1267,inv!$A$1:$A$1267,$B1954,inv!$T$1:$T$1267,$A1954,inv!$U$1:$U$1267,'DIAS DE INVENTARIO TAT'!J$1)</f>
        <v>0</v>
      </c>
      <c r="K1954">
        <f>+SUMIFS(inv!$D$1:$D$1267,inv!$A$1:$A$1267,$B1954,inv!$T$1:$T$1267,$A1954,inv!$U$1:$U$1267,'DIAS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+SUMIFS(inv!$D$1:$D$1267,inv!$A$1:$A$1267,$B1955,inv!$T$1:$T$1267,$A1955,inv!$U$1:$U$1267,'DIAS DE INVENTARIO TAT'!E$1)</f>
        <v>0</v>
      </c>
      <c r="F1955">
        <f>+SUMIFS(inv!$D$1:$D$1267,inv!$A$1:$A$1267,$B1955,inv!$T$1:$T$1267,$A1955,inv!$U$1:$U$1267,'DIAS DE INVENTARIO TAT'!F$1)</f>
        <v>0</v>
      </c>
      <c r="G1955">
        <f>+SUMIFS(inv!$D$1:$D$1267,inv!$A$1:$A$1267,$B1955,inv!$T$1:$T$1267,$A1955,inv!$U$1:$U$1267,'DIAS DE INVENTARIO TAT'!G$1)</f>
        <v>0</v>
      </c>
      <c r="H1955">
        <f>+SUMIFS(inv!$D$1:$D$1267,inv!$A$1:$A$1267,$B1955,inv!$T$1:$T$1267,$A1955,inv!$U$1:$U$1267,'DIAS DE INVENTARIO TAT'!H$1)</f>
        <v>0</v>
      </c>
      <c r="I1955">
        <f>+SUMIFS(inv!$D$1:$D$1267,inv!$A$1:$A$1267,$B1955,inv!$T$1:$T$1267,$A1955,inv!$U$1:$U$1267,'DIAS DE INVENTARIO TAT'!I$1)</f>
        <v>0</v>
      </c>
      <c r="J1955">
        <f>+SUMIFS(inv!$D$1:$D$1267,inv!$A$1:$A$1267,$B1955,inv!$T$1:$T$1267,$A1955,inv!$U$1:$U$1267,'DIAS DE INVENTARIO TAT'!J$1)</f>
        <v>0</v>
      </c>
      <c r="K1955">
        <f>+SUMIFS(inv!$D$1:$D$1267,inv!$A$1:$A$1267,$B1955,inv!$T$1:$T$1267,$A1955,inv!$U$1:$U$1267,'DIAS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+SUMIFS(inv!$D$1:$D$1267,inv!$A$1:$A$1267,$B1956,inv!$T$1:$T$1267,$A1956,inv!$U$1:$U$1267,'DIAS DE INVENTARIO TAT'!E$1)</f>
        <v>0</v>
      </c>
      <c r="F1956">
        <f>+SUMIFS(inv!$D$1:$D$1267,inv!$A$1:$A$1267,$B1956,inv!$T$1:$T$1267,$A1956,inv!$U$1:$U$1267,'DIAS DE INVENTARIO TAT'!F$1)</f>
        <v>0</v>
      </c>
      <c r="G1956">
        <f>+SUMIFS(inv!$D$1:$D$1267,inv!$A$1:$A$1267,$B1956,inv!$T$1:$T$1267,$A1956,inv!$U$1:$U$1267,'DIAS DE INVENTARIO TAT'!G$1)</f>
        <v>0</v>
      </c>
      <c r="H1956">
        <f>+SUMIFS(inv!$D$1:$D$1267,inv!$A$1:$A$1267,$B1956,inv!$T$1:$T$1267,$A1956,inv!$U$1:$U$1267,'DIAS DE INVENTARIO TAT'!H$1)</f>
        <v>0</v>
      </c>
      <c r="I1956">
        <f>+SUMIFS(inv!$D$1:$D$1267,inv!$A$1:$A$1267,$B1956,inv!$T$1:$T$1267,$A1956,inv!$U$1:$U$1267,'DIAS DE INVENTARIO TAT'!I$1)</f>
        <v>0</v>
      </c>
      <c r="J1956">
        <f>+SUMIFS(inv!$D$1:$D$1267,inv!$A$1:$A$1267,$B1956,inv!$T$1:$T$1267,$A1956,inv!$U$1:$U$1267,'DIAS DE INVENTARIO TAT'!J$1)</f>
        <v>0</v>
      </c>
      <c r="K1956">
        <f>+SUMIFS(inv!$D$1:$D$1267,inv!$A$1:$A$1267,$B1956,inv!$T$1:$T$1267,$A1956,inv!$U$1:$U$1267,'DIAS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+SUMIFS(inv!$D$1:$D$1267,inv!$A$1:$A$1267,$B1957,inv!$T$1:$T$1267,$A1957,inv!$U$1:$U$1267,'DIAS DE INVENTARIO TAT'!E$1)</f>
        <v>0</v>
      </c>
      <c r="F1957">
        <f>+SUMIFS(inv!$D$1:$D$1267,inv!$A$1:$A$1267,$B1957,inv!$T$1:$T$1267,$A1957,inv!$U$1:$U$1267,'DIAS DE INVENTARIO TAT'!F$1)</f>
        <v>0</v>
      </c>
      <c r="G1957">
        <f>+SUMIFS(inv!$D$1:$D$1267,inv!$A$1:$A$1267,$B1957,inv!$T$1:$T$1267,$A1957,inv!$U$1:$U$1267,'DIAS DE INVENTARIO TAT'!G$1)</f>
        <v>0</v>
      </c>
      <c r="H1957">
        <f>+SUMIFS(inv!$D$1:$D$1267,inv!$A$1:$A$1267,$B1957,inv!$T$1:$T$1267,$A1957,inv!$U$1:$U$1267,'DIAS DE INVENTARIO TAT'!H$1)</f>
        <v>0</v>
      </c>
      <c r="I1957">
        <f>+SUMIFS(inv!$D$1:$D$1267,inv!$A$1:$A$1267,$B1957,inv!$T$1:$T$1267,$A1957,inv!$U$1:$U$1267,'DIAS DE INVENTARIO TAT'!I$1)</f>
        <v>0</v>
      </c>
      <c r="J1957">
        <f>+SUMIFS(inv!$D$1:$D$1267,inv!$A$1:$A$1267,$B1957,inv!$T$1:$T$1267,$A1957,inv!$U$1:$U$1267,'DIAS DE INVENTARIO TAT'!J$1)</f>
        <v>0</v>
      </c>
      <c r="K1957">
        <f>+SUMIFS(inv!$D$1:$D$1267,inv!$A$1:$A$1267,$B1957,inv!$T$1:$T$1267,$A1957,inv!$U$1:$U$1267,'DIAS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+SUMIFS(inv!$D$1:$D$1267,inv!$A$1:$A$1267,$B1958,inv!$T$1:$T$1267,$A1958,inv!$U$1:$U$1267,'DIAS DE INVENTARIO TAT'!E$1)</f>
        <v>0</v>
      </c>
      <c r="F1958">
        <f>+SUMIFS(inv!$D$1:$D$1267,inv!$A$1:$A$1267,$B1958,inv!$T$1:$T$1267,$A1958,inv!$U$1:$U$1267,'DIAS DE INVENTARIO TAT'!F$1)</f>
        <v>0</v>
      </c>
      <c r="G1958">
        <f>+SUMIFS(inv!$D$1:$D$1267,inv!$A$1:$A$1267,$B1958,inv!$T$1:$T$1267,$A1958,inv!$U$1:$U$1267,'DIAS DE INVENTARIO TAT'!G$1)</f>
        <v>0</v>
      </c>
      <c r="H1958">
        <f>+SUMIFS(inv!$D$1:$D$1267,inv!$A$1:$A$1267,$B1958,inv!$T$1:$T$1267,$A1958,inv!$U$1:$U$1267,'DIAS DE INVENTARIO TAT'!H$1)</f>
        <v>0</v>
      </c>
      <c r="I1958">
        <f>+SUMIFS(inv!$D$1:$D$1267,inv!$A$1:$A$1267,$B1958,inv!$T$1:$T$1267,$A1958,inv!$U$1:$U$1267,'DIAS DE INVENTARIO TAT'!I$1)</f>
        <v>0</v>
      </c>
      <c r="J1958">
        <f>+SUMIFS(inv!$D$1:$D$1267,inv!$A$1:$A$1267,$B1958,inv!$T$1:$T$1267,$A1958,inv!$U$1:$U$1267,'DIAS DE INVENTARIO TAT'!J$1)</f>
        <v>0</v>
      </c>
      <c r="K1958">
        <f>+SUMIFS(inv!$D$1:$D$1267,inv!$A$1:$A$1267,$B1958,inv!$T$1:$T$1267,$A1958,inv!$U$1:$U$1267,'DIAS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+SUMIFS(inv!$D$1:$D$1267,inv!$A$1:$A$1267,$B1959,inv!$T$1:$T$1267,$A1959,inv!$U$1:$U$1267,'DIAS DE INVENTARIO TAT'!E$1)</f>
        <v>0</v>
      </c>
      <c r="F1959">
        <f>+SUMIFS(inv!$D$1:$D$1267,inv!$A$1:$A$1267,$B1959,inv!$T$1:$T$1267,$A1959,inv!$U$1:$U$1267,'DIAS DE INVENTARIO TAT'!F$1)</f>
        <v>0</v>
      </c>
      <c r="G1959">
        <f>+SUMIFS(inv!$D$1:$D$1267,inv!$A$1:$A$1267,$B1959,inv!$T$1:$T$1267,$A1959,inv!$U$1:$U$1267,'DIAS DE INVENTARIO TAT'!G$1)</f>
        <v>0</v>
      </c>
      <c r="H1959">
        <f>+SUMIFS(inv!$D$1:$D$1267,inv!$A$1:$A$1267,$B1959,inv!$T$1:$T$1267,$A1959,inv!$U$1:$U$1267,'DIAS DE INVENTARIO TAT'!H$1)</f>
        <v>0</v>
      </c>
      <c r="I1959">
        <f>+SUMIFS(inv!$D$1:$D$1267,inv!$A$1:$A$1267,$B1959,inv!$T$1:$T$1267,$A1959,inv!$U$1:$U$1267,'DIAS DE INVENTARIO TAT'!I$1)</f>
        <v>0</v>
      </c>
      <c r="J1959">
        <f>+SUMIFS(inv!$D$1:$D$1267,inv!$A$1:$A$1267,$B1959,inv!$T$1:$T$1267,$A1959,inv!$U$1:$U$1267,'DIAS DE INVENTARIO TAT'!J$1)</f>
        <v>0</v>
      </c>
      <c r="K1959">
        <f>+SUMIFS(inv!$D$1:$D$1267,inv!$A$1:$A$1267,$B1959,inv!$T$1:$T$1267,$A1959,inv!$U$1:$U$1267,'DIAS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+SUMIFS(inv!$D$1:$D$1267,inv!$A$1:$A$1267,$B1960,inv!$T$1:$T$1267,$A1960,inv!$U$1:$U$1267,'DIAS DE INVENTARIO TAT'!E$1)</f>
        <v>0</v>
      </c>
      <c r="F1960">
        <f>+SUMIFS(inv!$D$1:$D$1267,inv!$A$1:$A$1267,$B1960,inv!$T$1:$T$1267,$A1960,inv!$U$1:$U$1267,'DIAS DE INVENTARIO TAT'!F$1)</f>
        <v>0</v>
      </c>
      <c r="G1960">
        <f>+SUMIFS(inv!$D$1:$D$1267,inv!$A$1:$A$1267,$B1960,inv!$T$1:$T$1267,$A1960,inv!$U$1:$U$1267,'DIAS DE INVENTARIO TAT'!G$1)</f>
        <v>0</v>
      </c>
      <c r="H1960">
        <f>+SUMIFS(inv!$D$1:$D$1267,inv!$A$1:$A$1267,$B1960,inv!$T$1:$T$1267,$A1960,inv!$U$1:$U$1267,'DIAS DE INVENTARIO TAT'!H$1)</f>
        <v>0</v>
      </c>
      <c r="I1960">
        <f>+SUMIFS(inv!$D$1:$D$1267,inv!$A$1:$A$1267,$B1960,inv!$T$1:$T$1267,$A1960,inv!$U$1:$U$1267,'DIAS DE INVENTARIO TAT'!I$1)</f>
        <v>0</v>
      </c>
      <c r="J1960">
        <f>+SUMIFS(inv!$D$1:$D$1267,inv!$A$1:$A$1267,$B1960,inv!$T$1:$T$1267,$A1960,inv!$U$1:$U$1267,'DIAS DE INVENTARIO TAT'!J$1)</f>
        <v>0</v>
      </c>
      <c r="K1960">
        <f>+SUMIFS(inv!$D$1:$D$1267,inv!$A$1:$A$1267,$B1960,inv!$T$1:$T$1267,$A1960,inv!$U$1:$U$1267,'DIAS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+SUMIFS(inv!$D$1:$D$1267,inv!$A$1:$A$1267,$B1961,inv!$T$1:$T$1267,$A1961,inv!$U$1:$U$1267,'DIAS DE INVENTARIO TAT'!E$1)</f>
        <v>0</v>
      </c>
      <c r="F1961">
        <f>+SUMIFS(inv!$D$1:$D$1267,inv!$A$1:$A$1267,$B1961,inv!$T$1:$T$1267,$A1961,inv!$U$1:$U$1267,'DIAS DE INVENTARIO TAT'!F$1)</f>
        <v>0</v>
      </c>
      <c r="G1961">
        <f>+SUMIFS(inv!$D$1:$D$1267,inv!$A$1:$A$1267,$B1961,inv!$T$1:$T$1267,$A1961,inv!$U$1:$U$1267,'DIAS DE INVENTARIO TAT'!G$1)</f>
        <v>0</v>
      </c>
      <c r="H1961">
        <f>+SUMIFS(inv!$D$1:$D$1267,inv!$A$1:$A$1267,$B1961,inv!$T$1:$T$1267,$A1961,inv!$U$1:$U$1267,'DIAS DE INVENTARIO TAT'!H$1)</f>
        <v>0</v>
      </c>
      <c r="I1961">
        <f>+SUMIFS(inv!$D$1:$D$1267,inv!$A$1:$A$1267,$B1961,inv!$T$1:$T$1267,$A1961,inv!$U$1:$U$1267,'DIAS DE INVENTARIO TAT'!I$1)</f>
        <v>0</v>
      </c>
      <c r="J1961">
        <f>+SUMIFS(inv!$D$1:$D$1267,inv!$A$1:$A$1267,$B1961,inv!$T$1:$T$1267,$A1961,inv!$U$1:$U$1267,'DIAS DE INVENTARIO TAT'!J$1)</f>
        <v>0</v>
      </c>
      <c r="K1961">
        <f>+SUMIFS(inv!$D$1:$D$1267,inv!$A$1:$A$1267,$B1961,inv!$T$1:$T$1267,$A1961,inv!$U$1:$U$1267,'DIAS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+SUMIFS(inv!$D$1:$D$1267,inv!$A$1:$A$1267,$B1962,inv!$T$1:$T$1267,$A1962,inv!$U$1:$U$1267,'DIAS DE INVENTARIO TAT'!E$1)</f>
        <v>0</v>
      </c>
      <c r="F1962">
        <f>+SUMIFS(inv!$D$1:$D$1267,inv!$A$1:$A$1267,$B1962,inv!$T$1:$T$1267,$A1962,inv!$U$1:$U$1267,'DIAS DE INVENTARIO TAT'!F$1)</f>
        <v>0</v>
      </c>
      <c r="G1962">
        <f>+SUMIFS(inv!$D$1:$D$1267,inv!$A$1:$A$1267,$B1962,inv!$T$1:$T$1267,$A1962,inv!$U$1:$U$1267,'DIAS DE INVENTARIO TAT'!G$1)</f>
        <v>0</v>
      </c>
      <c r="H1962">
        <f>+SUMIFS(inv!$D$1:$D$1267,inv!$A$1:$A$1267,$B1962,inv!$T$1:$T$1267,$A1962,inv!$U$1:$U$1267,'DIAS DE INVENTARIO TAT'!H$1)</f>
        <v>0</v>
      </c>
      <c r="I1962">
        <f>+SUMIFS(inv!$D$1:$D$1267,inv!$A$1:$A$1267,$B1962,inv!$T$1:$T$1267,$A1962,inv!$U$1:$U$1267,'DIAS DE INVENTARIO TAT'!I$1)</f>
        <v>0</v>
      </c>
      <c r="J1962">
        <f>+SUMIFS(inv!$D$1:$D$1267,inv!$A$1:$A$1267,$B1962,inv!$T$1:$T$1267,$A1962,inv!$U$1:$U$1267,'DIAS DE INVENTARIO TAT'!J$1)</f>
        <v>0</v>
      </c>
      <c r="K1962">
        <f>+SUMIFS(inv!$D$1:$D$1267,inv!$A$1:$A$1267,$B1962,inv!$T$1:$T$1267,$A1962,inv!$U$1:$U$1267,'DIAS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+SUMIFS(inv!$D$1:$D$1267,inv!$A$1:$A$1267,$B1963,inv!$T$1:$T$1267,$A1963,inv!$U$1:$U$1267,'DIAS DE INVENTARIO TAT'!E$1)</f>
        <v>0</v>
      </c>
      <c r="F1963">
        <f>+SUMIFS(inv!$D$1:$D$1267,inv!$A$1:$A$1267,$B1963,inv!$T$1:$T$1267,$A1963,inv!$U$1:$U$1267,'DIAS DE INVENTARIO TAT'!F$1)</f>
        <v>0</v>
      </c>
      <c r="G1963">
        <f>+SUMIFS(inv!$D$1:$D$1267,inv!$A$1:$A$1267,$B1963,inv!$T$1:$T$1267,$A1963,inv!$U$1:$U$1267,'DIAS DE INVENTARIO TAT'!G$1)</f>
        <v>0</v>
      </c>
      <c r="H1963">
        <f>+SUMIFS(inv!$D$1:$D$1267,inv!$A$1:$A$1267,$B1963,inv!$T$1:$T$1267,$A1963,inv!$U$1:$U$1267,'DIAS DE INVENTARIO TAT'!H$1)</f>
        <v>0</v>
      </c>
      <c r="I1963">
        <f>+SUMIFS(inv!$D$1:$D$1267,inv!$A$1:$A$1267,$B1963,inv!$T$1:$T$1267,$A1963,inv!$U$1:$U$1267,'DIAS DE INVENTARIO TAT'!I$1)</f>
        <v>0</v>
      </c>
      <c r="J1963">
        <f>+SUMIFS(inv!$D$1:$D$1267,inv!$A$1:$A$1267,$B1963,inv!$T$1:$T$1267,$A1963,inv!$U$1:$U$1267,'DIAS DE INVENTARIO TAT'!J$1)</f>
        <v>0</v>
      </c>
      <c r="K1963">
        <f>+SUMIFS(inv!$D$1:$D$1267,inv!$A$1:$A$1267,$B1963,inv!$T$1:$T$1267,$A1963,inv!$U$1:$U$1267,'DIAS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+SUMIFS(inv!$D$1:$D$1267,inv!$A$1:$A$1267,$B1964,inv!$T$1:$T$1267,$A1964,inv!$U$1:$U$1267,'DIAS DE INVENTARIO TAT'!E$1)</f>
        <v>0</v>
      </c>
      <c r="F1964">
        <f>+SUMIFS(inv!$D$1:$D$1267,inv!$A$1:$A$1267,$B1964,inv!$T$1:$T$1267,$A1964,inv!$U$1:$U$1267,'DIAS DE INVENTARIO TAT'!F$1)</f>
        <v>0</v>
      </c>
      <c r="G1964">
        <f>+SUMIFS(inv!$D$1:$D$1267,inv!$A$1:$A$1267,$B1964,inv!$T$1:$T$1267,$A1964,inv!$U$1:$U$1267,'DIAS DE INVENTARIO TAT'!G$1)</f>
        <v>0</v>
      </c>
      <c r="H1964">
        <f>+SUMIFS(inv!$D$1:$D$1267,inv!$A$1:$A$1267,$B1964,inv!$T$1:$T$1267,$A1964,inv!$U$1:$U$1267,'DIAS DE INVENTARIO TAT'!H$1)</f>
        <v>0</v>
      </c>
      <c r="I1964">
        <f>+SUMIFS(inv!$D$1:$D$1267,inv!$A$1:$A$1267,$B1964,inv!$T$1:$T$1267,$A1964,inv!$U$1:$U$1267,'DIAS DE INVENTARIO TAT'!I$1)</f>
        <v>0</v>
      </c>
      <c r="J1964">
        <f>+SUMIFS(inv!$D$1:$D$1267,inv!$A$1:$A$1267,$B1964,inv!$T$1:$T$1267,$A1964,inv!$U$1:$U$1267,'DIAS DE INVENTARIO TAT'!J$1)</f>
        <v>0</v>
      </c>
      <c r="K1964">
        <f>+SUMIFS(inv!$D$1:$D$1267,inv!$A$1:$A$1267,$B1964,inv!$T$1:$T$1267,$A1964,inv!$U$1:$U$1267,'DIAS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+SUMIFS(inv!$D$1:$D$1267,inv!$A$1:$A$1267,$B1965,inv!$T$1:$T$1267,$A1965,inv!$U$1:$U$1267,'DIAS DE INVENTARIO TAT'!E$1)</f>
        <v>0</v>
      </c>
      <c r="F1965">
        <f>+SUMIFS(inv!$D$1:$D$1267,inv!$A$1:$A$1267,$B1965,inv!$T$1:$T$1267,$A1965,inv!$U$1:$U$1267,'DIAS DE INVENTARIO TAT'!F$1)</f>
        <v>0</v>
      </c>
      <c r="G1965">
        <f>+SUMIFS(inv!$D$1:$D$1267,inv!$A$1:$A$1267,$B1965,inv!$T$1:$T$1267,$A1965,inv!$U$1:$U$1267,'DIAS DE INVENTARIO TAT'!G$1)</f>
        <v>0</v>
      </c>
      <c r="H1965">
        <f>+SUMIFS(inv!$D$1:$D$1267,inv!$A$1:$A$1267,$B1965,inv!$T$1:$T$1267,$A1965,inv!$U$1:$U$1267,'DIAS DE INVENTARIO TAT'!H$1)</f>
        <v>0</v>
      </c>
      <c r="I1965">
        <f>+SUMIFS(inv!$D$1:$D$1267,inv!$A$1:$A$1267,$B1965,inv!$T$1:$T$1267,$A1965,inv!$U$1:$U$1267,'DIAS DE INVENTARIO TAT'!I$1)</f>
        <v>0</v>
      </c>
      <c r="J1965">
        <f>+SUMIFS(inv!$D$1:$D$1267,inv!$A$1:$A$1267,$B1965,inv!$T$1:$T$1267,$A1965,inv!$U$1:$U$1267,'DIAS DE INVENTARIO TAT'!J$1)</f>
        <v>0</v>
      </c>
      <c r="K1965">
        <f>+SUMIFS(inv!$D$1:$D$1267,inv!$A$1:$A$1267,$B1965,inv!$T$1:$T$1267,$A1965,inv!$U$1:$U$1267,'DIAS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+SUMIFS(inv!$D$1:$D$1267,inv!$A$1:$A$1267,$B1966,inv!$T$1:$T$1267,$A1966,inv!$U$1:$U$1267,'DIAS DE INVENTARIO TAT'!E$1)</f>
        <v>0</v>
      </c>
      <c r="F1966">
        <f>+SUMIFS(inv!$D$1:$D$1267,inv!$A$1:$A$1267,$B1966,inv!$T$1:$T$1267,$A1966,inv!$U$1:$U$1267,'DIAS DE INVENTARIO TAT'!F$1)</f>
        <v>0</v>
      </c>
      <c r="G1966">
        <f>+SUMIFS(inv!$D$1:$D$1267,inv!$A$1:$A$1267,$B1966,inv!$T$1:$T$1267,$A1966,inv!$U$1:$U$1267,'DIAS DE INVENTARIO TAT'!G$1)</f>
        <v>0</v>
      </c>
      <c r="H1966">
        <f>+SUMIFS(inv!$D$1:$D$1267,inv!$A$1:$A$1267,$B1966,inv!$T$1:$T$1267,$A1966,inv!$U$1:$U$1267,'DIAS DE INVENTARIO TAT'!H$1)</f>
        <v>0</v>
      </c>
      <c r="I1966">
        <f>+SUMIFS(inv!$D$1:$D$1267,inv!$A$1:$A$1267,$B1966,inv!$T$1:$T$1267,$A1966,inv!$U$1:$U$1267,'DIAS DE INVENTARIO TAT'!I$1)</f>
        <v>0</v>
      </c>
      <c r="J1966">
        <f>+SUMIFS(inv!$D$1:$D$1267,inv!$A$1:$A$1267,$B1966,inv!$T$1:$T$1267,$A1966,inv!$U$1:$U$1267,'DIAS DE INVENTARIO TAT'!J$1)</f>
        <v>0</v>
      </c>
      <c r="K1966">
        <f>+SUMIFS(inv!$D$1:$D$1267,inv!$A$1:$A$1267,$B1966,inv!$T$1:$T$1267,$A1966,inv!$U$1:$U$1267,'DIAS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+SUMIFS(inv!$D$1:$D$1267,inv!$A$1:$A$1267,$B1967,inv!$T$1:$T$1267,$A1967,inv!$U$1:$U$1267,'DIAS DE INVENTARIO TAT'!E$1)</f>
        <v>0</v>
      </c>
      <c r="F1967">
        <f>+SUMIFS(inv!$D$1:$D$1267,inv!$A$1:$A$1267,$B1967,inv!$T$1:$T$1267,$A1967,inv!$U$1:$U$1267,'DIAS DE INVENTARIO TAT'!F$1)</f>
        <v>0</v>
      </c>
      <c r="G1967">
        <f>+SUMIFS(inv!$D$1:$D$1267,inv!$A$1:$A$1267,$B1967,inv!$T$1:$T$1267,$A1967,inv!$U$1:$U$1267,'DIAS DE INVENTARIO TAT'!G$1)</f>
        <v>0</v>
      </c>
      <c r="H1967">
        <f>+SUMIFS(inv!$D$1:$D$1267,inv!$A$1:$A$1267,$B1967,inv!$T$1:$T$1267,$A1967,inv!$U$1:$U$1267,'DIAS DE INVENTARIO TAT'!H$1)</f>
        <v>0</v>
      </c>
      <c r="I1967">
        <f>+SUMIFS(inv!$D$1:$D$1267,inv!$A$1:$A$1267,$B1967,inv!$T$1:$T$1267,$A1967,inv!$U$1:$U$1267,'DIAS DE INVENTARIO TAT'!I$1)</f>
        <v>0</v>
      </c>
      <c r="J1967">
        <f>+SUMIFS(inv!$D$1:$D$1267,inv!$A$1:$A$1267,$B1967,inv!$T$1:$T$1267,$A1967,inv!$U$1:$U$1267,'DIAS DE INVENTARIO TAT'!J$1)</f>
        <v>0</v>
      </c>
      <c r="K1967">
        <f>+SUMIFS(inv!$D$1:$D$1267,inv!$A$1:$A$1267,$B1967,inv!$T$1:$T$1267,$A1967,inv!$U$1:$U$1267,'DIAS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+SUMIFS(inv!$D$1:$D$1267,inv!$A$1:$A$1267,$B1968,inv!$T$1:$T$1267,$A1968,inv!$U$1:$U$1267,'DIAS DE INVENTARIO TAT'!E$1)</f>
        <v>0</v>
      </c>
      <c r="F1968">
        <f>+SUMIFS(inv!$D$1:$D$1267,inv!$A$1:$A$1267,$B1968,inv!$T$1:$T$1267,$A1968,inv!$U$1:$U$1267,'DIAS DE INVENTARIO TAT'!F$1)</f>
        <v>0</v>
      </c>
      <c r="G1968">
        <f>+SUMIFS(inv!$D$1:$D$1267,inv!$A$1:$A$1267,$B1968,inv!$T$1:$T$1267,$A1968,inv!$U$1:$U$1267,'DIAS DE INVENTARIO TAT'!G$1)</f>
        <v>0</v>
      </c>
      <c r="H1968">
        <f>+SUMIFS(inv!$D$1:$D$1267,inv!$A$1:$A$1267,$B1968,inv!$T$1:$T$1267,$A1968,inv!$U$1:$U$1267,'DIAS DE INVENTARIO TAT'!H$1)</f>
        <v>0</v>
      </c>
      <c r="I1968">
        <f>+SUMIFS(inv!$D$1:$D$1267,inv!$A$1:$A$1267,$B1968,inv!$T$1:$T$1267,$A1968,inv!$U$1:$U$1267,'DIAS DE INVENTARIO TAT'!I$1)</f>
        <v>0</v>
      </c>
      <c r="J1968">
        <f>+SUMIFS(inv!$D$1:$D$1267,inv!$A$1:$A$1267,$B1968,inv!$T$1:$T$1267,$A1968,inv!$U$1:$U$1267,'DIAS DE INVENTARIO TAT'!J$1)</f>
        <v>0</v>
      </c>
      <c r="K1968">
        <f>+SUMIFS(inv!$D$1:$D$1267,inv!$A$1:$A$1267,$B1968,inv!$T$1:$T$1267,$A1968,inv!$U$1:$U$1267,'DIAS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+SUMIFS(inv!$D$1:$D$1267,inv!$A$1:$A$1267,$B1969,inv!$T$1:$T$1267,$A1969,inv!$U$1:$U$1267,'DIAS DE INVENTARIO TAT'!E$1)</f>
        <v>0</v>
      </c>
      <c r="F1969">
        <f>+SUMIFS(inv!$D$1:$D$1267,inv!$A$1:$A$1267,$B1969,inv!$T$1:$T$1267,$A1969,inv!$U$1:$U$1267,'DIAS DE INVENTARIO TAT'!F$1)</f>
        <v>0</v>
      </c>
      <c r="G1969">
        <f>+SUMIFS(inv!$D$1:$D$1267,inv!$A$1:$A$1267,$B1969,inv!$T$1:$T$1267,$A1969,inv!$U$1:$U$1267,'DIAS DE INVENTARIO TAT'!G$1)</f>
        <v>0</v>
      </c>
      <c r="H1969">
        <f>+SUMIFS(inv!$D$1:$D$1267,inv!$A$1:$A$1267,$B1969,inv!$T$1:$T$1267,$A1969,inv!$U$1:$U$1267,'DIAS DE INVENTARIO TAT'!H$1)</f>
        <v>0</v>
      </c>
      <c r="I1969">
        <f>+SUMIFS(inv!$D$1:$D$1267,inv!$A$1:$A$1267,$B1969,inv!$T$1:$T$1267,$A1969,inv!$U$1:$U$1267,'DIAS DE INVENTARIO TAT'!I$1)</f>
        <v>0</v>
      </c>
      <c r="J1969">
        <f>+SUMIFS(inv!$D$1:$D$1267,inv!$A$1:$A$1267,$B1969,inv!$T$1:$T$1267,$A1969,inv!$U$1:$U$1267,'DIAS DE INVENTARIO TAT'!J$1)</f>
        <v>0</v>
      </c>
      <c r="K1969">
        <f>+SUMIFS(inv!$D$1:$D$1267,inv!$A$1:$A$1267,$B1969,inv!$T$1:$T$1267,$A1969,inv!$U$1:$U$1267,'DIAS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+SUMIFS(inv!$D$1:$D$1267,inv!$A$1:$A$1267,$B1970,inv!$T$1:$T$1267,$A1970,inv!$U$1:$U$1267,'DIAS DE INVENTARIO TAT'!E$1)</f>
        <v>0</v>
      </c>
      <c r="F1970">
        <f>+SUMIFS(inv!$D$1:$D$1267,inv!$A$1:$A$1267,$B1970,inv!$T$1:$T$1267,$A1970,inv!$U$1:$U$1267,'DIAS DE INVENTARIO TAT'!F$1)</f>
        <v>0</v>
      </c>
      <c r="G1970">
        <f>+SUMIFS(inv!$D$1:$D$1267,inv!$A$1:$A$1267,$B1970,inv!$T$1:$T$1267,$A1970,inv!$U$1:$U$1267,'DIAS DE INVENTARIO TAT'!G$1)</f>
        <v>0</v>
      </c>
      <c r="H1970">
        <f>+SUMIFS(inv!$D$1:$D$1267,inv!$A$1:$A$1267,$B1970,inv!$T$1:$T$1267,$A1970,inv!$U$1:$U$1267,'DIAS DE INVENTARIO TAT'!H$1)</f>
        <v>0</v>
      </c>
      <c r="I1970">
        <f>+SUMIFS(inv!$D$1:$D$1267,inv!$A$1:$A$1267,$B1970,inv!$T$1:$T$1267,$A1970,inv!$U$1:$U$1267,'DIAS DE INVENTARIO TAT'!I$1)</f>
        <v>0</v>
      </c>
      <c r="J1970">
        <f>+SUMIFS(inv!$D$1:$D$1267,inv!$A$1:$A$1267,$B1970,inv!$T$1:$T$1267,$A1970,inv!$U$1:$U$1267,'DIAS DE INVENTARIO TAT'!J$1)</f>
        <v>0</v>
      </c>
      <c r="K1970">
        <f>+SUMIFS(inv!$D$1:$D$1267,inv!$A$1:$A$1267,$B1970,inv!$T$1:$T$1267,$A1970,inv!$U$1:$U$1267,'DIAS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+SUMIFS(inv!$D$1:$D$1267,inv!$A$1:$A$1267,$B1971,inv!$T$1:$T$1267,$A1971,inv!$U$1:$U$1267,'DIAS DE INVENTARIO TAT'!E$1)</f>
        <v>0</v>
      </c>
      <c r="F1971">
        <f>+SUMIFS(inv!$D$1:$D$1267,inv!$A$1:$A$1267,$B1971,inv!$T$1:$T$1267,$A1971,inv!$U$1:$U$1267,'DIAS DE INVENTARIO TAT'!F$1)</f>
        <v>0</v>
      </c>
      <c r="G1971">
        <f>+SUMIFS(inv!$D$1:$D$1267,inv!$A$1:$A$1267,$B1971,inv!$T$1:$T$1267,$A1971,inv!$U$1:$U$1267,'DIAS DE INVENTARIO TAT'!G$1)</f>
        <v>0</v>
      </c>
      <c r="H1971">
        <f>+SUMIFS(inv!$D$1:$D$1267,inv!$A$1:$A$1267,$B1971,inv!$T$1:$T$1267,$A1971,inv!$U$1:$U$1267,'DIAS DE INVENTARIO TAT'!H$1)</f>
        <v>0</v>
      </c>
      <c r="I1971">
        <f>+SUMIFS(inv!$D$1:$D$1267,inv!$A$1:$A$1267,$B1971,inv!$T$1:$T$1267,$A1971,inv!$U$1:$U$1267,'DIAS DE INVENTARIO TAT'!I$1)</f>
        <v>0</v>
      </c>
      <c r="J1971">
        <f>+SUMIFS(inv!$D$1:$D$1267,inv!$A$1:$A$1267,$B1971,inv!$T$1:$T$1267,$A1971,inv!$U$1:$U$1267,'DIAS DE INVENTARIO TAT'!J$1)</f>
        <v>0</v>
      </c>
      <c r="K1971">
        <f>+SUMIFS(inv!$D$1:$D$1267,inv!$A$1:$A$1267,$B1971,inv!$T$1:$T$1267,$A1971,inv!$U$1:$U$1267,'DIAS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+SUMIFS(inv!$D$1:$D$1267,inv!$A$1:$A$1267,$B1972,inv!$T$1:$T$1267,$A1972,inv!$U$1:$U$1267,'DIAS DE INVENTARIO TAT'!E$1)</f>
        <v>0</v>
      </c>
      <c r="F1972">
        <f>+SUMIFS(inv!$D$1:$D$1267,inv!$A$1:$A$1267,$B1972,inv!$T$1:$T$1267,$A1972,inv!$U$1:$U$1267,'DIAS DE INVENTARIO TAT'!F$1)</f>
        <v>0</v>
      </c>
      <c r="G1972">
        <f>+SUMIFS(inv!$D$1:$D$1267,inv!$A$1:$A$1267,$B1972,inv!$T$1:$T$1267,$A1972,inv!$U$1:$U$1267,'DIAS DE INVENTARIO TAT'!G$1)</f>
        <v>0</v>
      </c>
      <c r="H1972">
        <f>+SUMIFS(inv!$D$1:$D$1267,inv!$A$1:$A$1267,$B1972,inv!$T$1:$T$1267,$A1972,inv!$U$1:$U$1267,'DIAS DE INVENTARIO TAT'!H$1)</f>
        <v>0</v>
      </c>
      <c r="I1972">
        <f>+SUMIFS(inv!$D$1:$D$1267,inv!$A$1:$A$1267,$B1972,inv!$T$1:$T$1267,$A1972,inv!$U$1:$U$1267,'DIAS DE INVENTARIO TAT'!I$1)</f>
        <v>0</v>
      </c>
      <c r="J1972">
        <f>+SUMIFS(inv!$D$1:$D$1267,inv!$A$1:$A$1267,$B1972,inv!$T$1:$T$1267,$A1972,inv!$U$1:$U$1267,'DIAS DE INVENTARIO TAT'!J$1)</f>
        <v>0</v>
      </c>
      <c r="K1972">
        <f>+SUMIFS(inv!$D$1:$D$1267,inv!$A$1:$A$1267,$B1972,inv!$T$1:$T$1267,$A1972,inv!$U$1:$U$1267,'DIAS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+SUMIFS(inv!$D$1:$D$1267,inv!$A$1:$A$1267,$B1973,inv!$T$1:$T$1267,$A1973,inv!$U$1:$U$1267,'DIAS DE INVENTARIO TAT'!E$1)</f>
        <v>0</v>
      </c>
      <c r="F1973">
        <f>+SUMIFS(inv!$D$1:$D$1267,inv!$A$1:$A$1267,$B1973,inv!$T$1:$T$1267,$A1973,inv!$U$1:$U$1267,'DIAS DE INVENTARIO TAT'!F$1)</f>
        <v>0</v>
      </c>
      <c r="G1973">
        <f>+SUMIFS(inv!$D$1:$D$1267,inv!$A$1:$A$1267,$B1973,inv!$T$1:$T$1267,$A1973,inv!$U$1:$U$1267,'DIAS DE INVENTARIO TAT'!G$1)</f>
        <v>0</v>
      </c>
      <c r="H1973">
        <f>+SUMIFS(inv!$D$1:$D$1267,inv!$A$1:$A$1267,$B1973,inv!$T$1:$T$1267,$A1973,inv!$U$1:$U$1267,'DIAS DE INVENTARIO TAT'!H$1)</f>
        <v>0</v>
      </c>
      <c r="I1973">
        <f>+SUMIFS(inv!$D$1:$D$1267,inv!$A$1:$A$1267,$B1973,inv!$T$1:$T$1267,$A1973,inv!$U$1:$U$1267,'DIAS DE INVENTARIO TAT'!I$1)</f>
        <v>0</v>
      </c>
      <c r="J1973">
        <f>+SUMIFS(inv!$D$1:$D$1267,inv!$A$1:$A$1267,$B1973,inv!$T$1:$T$1267,$A1973,inv!$U$1:$U$1267,'DIAS DE INVENTARIO TAT'!J$1)</f>
        <v>0</v>
      </c>
      <c r="K1973">
        <f>+SUMIFS(inv!$D$1:$D$1267,inv!$A$1:$A$1267,$B1973,inv!$T$1:$T$1267,$A1973,inv!$U$1:$U$1267,'DIAS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+SUMIFS(inv!$D$1:$D$1267,inv!$A$1:$A$1267,$B1974,inv!$T$1:$T$1267,$A1974,inv!$U$1:$U$1267,'DIAS DE INVENTARIO TAT'!E$1)</f>
        <v>0</v>
      </c>
      <c r="F1974">
        <f>+SUMIFS(inv!$D$1:$D$1267,inv!$A$1:$A$1267,$B1974,inv!$T$1:$T$1267,$A1974,inv!$U$1:$U$1267,'DIAS DE INVENTARIO TAT'!F$1)</f>
        <v>0</v>
      </c>
      <c r="G1974">
        <f>+SUMIFS(inv!$D$1:$D$1267,inv!$A$1:$A$1267,$B1974,inv!$T$1:$T$1267,$A1974,inv!$U$1:$U$1267,'DIAS DE INVENTARIO TAT'!G$1)</f>
        <v>0</v>
      </c>
      <c r="H1974">
        <f>+SUMIFS(inv!$D$1:$D$1267,inv!$A$1:$A$1267,$B1974,inv!$T$1:$T$1267,$A1974,inv!$U$1:$U$1267,'DIAS DE INVENTARIO TAT'!H$1)</f>
        <v>0</v>
      </c>
      <c r="I1974">
        <f>+SUMIFS(inv!$D$1:$D$1267,inv!$A$1:$A$1267,$B1974,inv!$T$1:$T$1267,$A1974,inv!$U$1:$U$1267,'DIAS DE INVENTARIO TAT'!I$1)</f>
        <v>0</v>
      </c>
      <c r="J1974">
        <f>+SUMIFS(inv!$D$1:$D$1267,inv!$A$1:$A$1267,$B1974,inv!$T$1:$T$1267,$A1974,inv!$U$1:$U$1267,'DIAS DE INVENTARIO TAT'!J$1)</f>
        <v>0</v>
      </c>
      <c r="K1974">
        <f>+SUMIFS(inv!$D$1:$D$1267,inv!$A$1:$A$1267,$B1974,inv!$T$1:$T$1267,$A1974,inv!$U$1:$U$1267,'DIAS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+SUMIFS(inv!$D$1:$D$1267,inv!$A$1:$A$1267,$B1975,inv!$T$1:$T$1267,$A1975,inv!$U$1:$U$1267,'DIAS DE INVENTARIO TAT'!E$1)</f>
        <v>0</v>
      </c>
      <c r="F1975">
        <f>+SUMIFS(inv!$D$1:$D$1267,inv!$A$1:$A$1267,$B1975,inv!$T$1:$T$1267,$A1975,inv!$U$1:$U$1267,'DIAS DE INVENTARIO TAT'!F$1)</f>
        <v>0</v>
      </c>
      <c r="G1975">
        <f>+SUMIFS(inv!$D$1:$D$1267,inv!$A$1:$A$1267,$B1975,inv!$T$1:$T$1267,$A1975,inv!$U$1:$U$1267,'DIAS DE INVENTARIO TAT'!G$1)</f>
        <v>0</v>
      </c>
      <c r="H1975">
        <f>+SUMIFS(inv!$D$1:$D$1267,inv!$A$1:$A$1267,$B1975,inv!$T$1:$T$1267,$A1975,inv!$U$1:$U$1267,'DIAS DE INVENTARIO TAT'!H$1)</f>
        <v>0</v>
      </c>
      <c r="I1975">
        <f>+SUMIFS(inv!$D$1:$D$1267,inv!$A$1:$A$1267,$B1975,inv!$T$1:$T$1267,$A1975,inv!$U$1:$U$1267,'DIAS DE INVENTARIO TAT'!I$1)</f>
        <v>0</v>
      </c>
      <c r="J1975">
        <f>+SUMIFS(inv!$D$1:$D$1267,inv!$A$1:$A$1267,$B1975,inv!$T$1:$T$1267,$A1975,inv!$U$1:$U$1267,'DIAS DE INVENTARIO TAT'!J$1)</f>
        <v>0</v>
      </c>
      <c r="K1975">
        <f>+SUMIFS(inv!$D$1:$D$1267,inv!$A$1:$A$1267,$B1975,inv!$T$1:$T$1267,$A1975,inv!$U$1:$U$1267,'DIAS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+SUMIFS(inv!$D$1:$D$1267,inv!$A$1:$A$1267,$B1976,inv!$T$1:$T$1267,$A1976,inv!$U$1:$U$1267,'DIAS DE INVENTARIO TAT'!E$1)</f>
        <v>0</v>
      </c>
      <c r="F1976">
        <f>+SUMIFS(inv!$D$1:$D$1267,inv!$A$1:$A$1267,$B1976,inv!$T$1:$T$1267,$A1976,inv!$U$1:$U$1267,'DIAS DE INVENTARIO TAT'!F$1)</f>
        <v>0</v>
      </c>
      <c r="G1976">
        <f>+SUMIFS(inv!$D$1:$D$1267,inv!$A$1:$A$1267,$B1976,inv!$T$1:$T$1267,$A1976,inv!$U$1:$U$1267,'DIAS DE INVENTARIO TAT'!G$1)</f>
        <v>0</v>
      </c>
      <c r="H1976">
        <f>+SUMIFS(inv!$D$1:$D$1267,inv!$A$1:$A$1267,$B1976,inv!$T$1:$T$1267,$A1976,inv!$U$1:$U$1267,'DIAS DE INVENTARIO TAT'!H$1)</f>
        <v>0</v>
      </c>
      <c r="I1976">
        <f>+SUMIFS(inv!$D$1:$D$1267,inv!$A$1:$A$1267,$B1976,inv!$T$1:$T$1267,$A1976,inv!$U$1:$U$1267,'DIAS DE INVENTARIO TAT'!I$1)</f>
        <v>0</v>
      </c>
      <c r="J1976">
        <f>+SUMIFS(inv!$D$1:$D$1267,inv!$A$1:$A$1267,$B1976,inv!$T$1:$T$1267,$A1976,inv!$U$1:$U$1267,'DIAS DE INVENTARIO TAT'!J$1)</f>
        <v>0</v>
      </c>
      <c r="K1976">
        <f>+SUMIFS(inv!$D$1:$D$1267,inv!$A$1:$A$1267,$B1976,inv!$T$1:$T$1267,$A1976,inv!$U$1:$U$1267,'DIAS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+SUMIFS(inv!$D$1:$D$1267,inv!$A$1:$A$1267,$B1977,inv!$T$1:$T$1267,$A1977,inv!$U$1:$U$1267,'DIAS DE INVENTARIO TAT'!E$1)</f>
        <v>0</v>
      </c>
      <c r="F1977">
        <f>+SUMIFS(inv!$D$1:$D$1267,inv!$A$1:$A$1267,$B1977,inv!$T$1:$T$1267,$A1977,inv!$U$1:$U$1267,'DIAS DE INVENTARIO TAT'!F$1)</f>
        <v>0</v>
      </c>
      <c r="G1977">
        <f>+SUMIFS(inv!$D$1:$D$1267,inv!$A$1:$A$1267,$B1977,inv!$T$1:$T$1267,$A1977,inv!$U$1:$U$1267,'DIAS DE INVENTARIO TAT'!G$1)</f>
        <v>0</v>
      </c>
      <c r="H1977">
        <f>+SUMIFS(inv!$D$1:$D$1267,inv!$A$1:$A$1267,$B1977,inv!$T$1:$T$1267,$A1977,inv!$U$1:$U$1267,'DIAS DE INVENTARIO TAT'!H$1)</f>
        <v>0</v>
      </c>
      <c r="I1977">
        <f>+SUMIFS(inv!$D$1:$D$1267,inv!$A$1:$A$1267,$B1977,inv!$T$1:$T$1267,$A1977,inv!$U$1:$U$1267,'DIAS DE INVENTARIO TAT'!I$1)</f>
        <v>0</v>
      </c>
      <c r="J1977">
        <f>+SUMIFS(inv!$D$1:$D$1267,inv!$A$1:$A$1267,$B1977,inv!$T$1:$T$1267,$A1977,inv!$U$1:$U$1267,'DIAS DE INVENTARIO TAT'!J$1)</f>
        <v>0</v>
      </c>
      <c r="K1977">
        <f>+SUMIFS(inv!$D$1:$D$1267,inv!$A$1:$A$1267,$B1977,inv!$T$1:$T$1267,$A1977,inv!$U$1:$U$1267,'DIAS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+SUMIFS(inv!$D$1:$D$1267,inv!$A$1:$A$1267,$B1978,inv!$T$1:$T$1267,$A1978,inv!$U$1:$U$1267,'DIAS DE INVENTARIO TAT'!E$1)</f>
        <v>0</v>
      </c>
      <c r="F1978">
        <f>+SUMIFS(inv!$D$1:$D$1267,inv!$A$1:$A$1267,$B1978,inv!$T$1:$T$1267,$A1978,inv!$U$1:$U$1267,'DIAS DE INVENTARIO TAT'!F$1)</f>
        <v>0</v>
      </c>
      <c r="G1978">
        <f>+SUMIFS(inv!$D$1:$D$1267,inv!$A$1:$A$1267,$B1978,inv!$T$1:$T$1267,$A1978,inv!$U$1:$U$1267,'DIAS DE INVENTARIO TAT'!G$1)</f>
        <v>0</v>
      </c>
      <c r="H1978">
        <f>+SUMIFS(inv!$D$1:$D$1267,inv!$A$1:$A$1267,$B1978,inv!$T$1:$T$1267,$A1978,inv!$U$1:$U$1267,'DIAS DE INVENTARIO TAT'!H$1)</f>
        <v>0</v>
      </c>
      <c r="I1978">
        <f>+SUMIFS(inv!$D$1:$D$1267,inv!$A$1:$A$1267,$B1978,inv!$T$1:$T$1267,$A1978,inv!$U$1:$U$1267,'DIAS DE INVENTARIO TAT'!I$1)</f>
        <v>0</v>
      </c>
      <c r="J1978">
        <f>+SUMIFS(inv!$D$1:$D$1267,inv!$A$1:$A$1267,$B1978,inv!$T$1:$T$1267,$A1978,inv!$U$1:$U$1267,'DIAS DE INVENTARIO TAT'!J$1)</f>
        <v>0</v>
      </c>
      <c r="K1978">
        <f>+SUMIFS(inv!$D$1:$D$1267,inv!$A$1:$A$1267,$B1978,inv!$T$1:$T$1267,$A1978,inv!$U$1:$U$1267,'DIAS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+SUMIFS(inv!$D$1:$D$1267,inv!$A$1:$A$1267,$B1979,inv!$T$1:$T$1267,$A1979,inv!$U$1:$U$1267,'DIAS DE INVENTARIO TAT'!E$1)</f>
        <v>0</v>
      </c>
      <c r="F1979">
        <f>+SUMIFS(inv!$D$1:$D$1267,inv!$A$1:$A$1267,$B1979,inv!$T$1:$T$1267,$A1979,inv!$U$1:$U$1267,'DIAS DE INVENTARIO TAT'!F$1)</f>
        <v>0</v>
      </c>
      <c r="G1979">
        <f>+SUMIFS(inv!$D$1:$D$1267,inv!$A$1:$A$1267,$B1979,inv!$T$1:$T$1267,$A1979,inv!$U$1:$U$1267,'DIAS DE INVENTARIO TAT'!G$1)</f>
        <v>0</v>
      </c>
      <c r="H1979">
        <f>+SUMIFS(inv!$D$1:$D$1267,inv!$A$1:$A$1267,$B1979,inv!$T$1:$T$1267,$A1979,inv!$U$1:$U$1267,'DIAS DE INVENTARIO TAT'!H$1)</f>
        <v>0</v>
      </c>
      <c r="I1979">
        <f>+SUMIFS(inv!$D$1:$D$1267,inv!$A$1:$A$1267,$B1979,inv!$T$1:$T$1267,$A1979,inv!$U$1:$U$1267,'DIAS DE INVENTARIO TAT'!I$1)</f>
        <v>0</v>
      </c>
      <c r="J1979">
        <f>+SUMIFS(inv!$D$1:$D$1267,inv!$A$1:$A$1267,$B1979,inv!$T$1:$T$1267,$A1979,inv!$U$1:$U$1267,'DIAS DE INVENTARIO TAT'!J$1)</f>
        <v>0</v>
      </c>
      <c r="K1979">
        <f>+SUMIFS(inv!$D$1:$D$1267,inv!$A$1:$A$1267,$B1979,inv!$T$1:$T$1267,$A1979,inv!$U$1:$U$1267,'DIAS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+SUMIFS(inv!$D$1:$D$1267,inv!$A$1:$A$1267,$B1980,inv!$T$1:$T$1267,$A1980,inv!$U$1:$U$1267,'DIAS DE INVENTARIO TAT'!E$1)</f>
        <v>0</v>
      </c>
      <c r="F1980">
        <f>+SUMIFS(inv!$D$1:$D$1267,inv!$A$1:$A$1267,$B1980,inv!$T$1:$T$1267,$A1980,inv!$U$1:$U$1267,'DIAS DE INVENTARIO TAT'!F$1)</f>
        <v>0</v>
      </c>
      <c r="G1980">
        <f>+SUMIFS(inv!$D$1:$D$1267,inv!$A$1:$A$1267,$B1980,inv!$T$1:$T$1267,$A1980,inv!$U$1:$U$1267,'DIAS DE INVENTARIO TAT'!G$1)</f>
        <v>0</v>
      </c>
      <c r="H1980">
        <f>+SUMIFS(inv!$D$1:$D$1267,inv!$A$1:$A$1267,$B1980,inv!$T$1:$T$1267,$A1980,inv!$U$1:$U$1267,'DIAS DE INVENTARIO TAT'!H$1)</f>
        <v>0</v>
      </c>
      <c r="I1980">
        <f>+SUMIFS(inv!$D$1:$D$1267,inv!$A$1:$A$1267,$B1980,inv!$T$1:$T$1267,$A1980,inv!$U$1:$U$1267,'DIAS DE INVENTARIO TAT'!I$1)</f>
        <v>0</v>
      </c>
      <c r="J1980">
        <f>+SUMIFS(inv!$D$1:$D$1267,inv!$A$1:$A$1267,$B1980,inv!$T$1:$T$1267,$A1980,inv!$U$1:$U$1267,'DIAS DE INVENTARIO TAT'!J$1)</f>
        <v>0</v>
      </c>
      <c r="K1980">
        <f>+SUMIFS(inv!$D$1:$D$1267,inv!$A$1:$A$1267,$B1980,inv!$T$1:$T$1267,$A1980,inv!$U$1:$U$1267,'DIAS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+SUMIFS(inv!$D$1:$D$1267,inv!$A$1:$A$1267,$B1981,inv!$T$1:$T$1267,$A1981,inv!$U$1:$U$1267,'DIAS DE INVENTARIO TAT'!E$1)</f>
        <v>0</v>
      </c>
      <c r="F1981">
        <f>+SUMIFS(inv!$D$1:$D$1267,inv!$A$1:$A$1267,$B1981,inv!$T$1:$T$1267,$A1981,inv!$U$1:$U$1267,'DIAS DE INVENTARIO TAT'!F$1)</f>
        <v>0</v>
      </c>
      <c r="G1981">
        <f>+SUMIFS(inv!$D$1:$D$1267,inv!$A$1:$A$1267,$B1981,inv!$T$1:$T$1267,$A1981,inv!$U$1:$U$1267,'DIAS DE INVENTARIO TAT'!G$1)</f>
        <v>0</v>
      </c>
      <c r="H1981">
        <f>+SUMIFS(inv!$D$1:$D$1267,inv!$A$1:$A$1267,$B1981,inv!$T$1:$T$1267,$A1981,inv!$U$1:$U$1267,'DIAS DE INVENTARIO TAT'!H$1)</f>
        <v>0</v>
      </c>
      <c r="I1981">
        <f>+SUMIFS(inv!$D$1:$D$1267,inv!$A$1:$A$1267,$B1981,inv!$T$1:$T$1267,$A1981,inv!$U$1:$U$1267,'DIAS DE INVENTARIO TAT'!I$1)</f>
        <v>0</v>
      </c>
      <c r="J1981">
        <f>+SUMIFS(inv!$D$1:$D$1267,inv!$A$1:$A$1267,$B1981,inv!$T$1:$T$1267,$A1981,inv!$U$1:$U$1267,'DIAS DE INVENTARIO TAT'!J$1)</f>
        <v>0</v>
      </c>
      <c r="K1981">
        <f>+SUMIFS(inv!$D$1:$D$1267,inv!$A$1:$A$1267,$B1981,inv!$T$1:$T$1267,$A1981,inv!$U$1:$U$1267,'DIAS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+SUMIFS(inv!$D$1:$D$1267,inv!$A$1:$A$1267,$B1982,inv!$T$1:$T$1267,$A1982,inv!$U$1:$U$1267,'DIAS DE INVENTARIO TAT'!E$1)</f>
        <v>0</v>
      </c>
      <c r="F1982">
        <f>+SUMIFS(inv!$D$1:$D$1267,inv!$A$1:$A$1267,$B1982,inv!$T$1:$T$1267,$A1982,inv!$U$1:$U$1267,'DIAS DE INVENTARIO TAT'!F$1)</f>
        <v>0</v>
      </c>
      <c r="G1982">
        <f>+SUMIFS(inv!$D$1:$D$1267,inv!$A$1:$A$1267,$B1982,inv!$T$1:$T$1267,$A1982,inv!$U$1:$U$1267,'DIAS DE INVENTARIO TAT'!G$1)</f>
        <v>0</v>
      </c>
      <c r="H1982">
        <f>+SUMIFS(inv!$D$1:$D$1267,inv!$A$1:$A$1267,$B1982,inv!$T$1:$T$1267,$A1982,inv!$U$1:$U$1267,'DIAS DE INVENTARIO TAT'!H$1)</f>
        <v>0</v>
      </c>
      <c r="I1982">
        <f>+SUMIFS(inv!$D$1:$D$1267,inv!$A$1:$A$1267,$B1982,inv!$T$1:$T$1267,$A1982,inv!$U$1:$U$1267,'DIAS DE INVENTARIO TAT'!I$1)</f>
        <v>0</v>
      </c>
      <c r="J1982">
        <f>+SUMIFS(inv!$D$1:$D$1267,inv!$A$1:$A$1267,$B1982,inv!$T$1:$T$1267,$A1982,inv!$U$1:$U$1267,'DIAS DE INVENTARIO TAT'!J$1)</f>
        <v>0</v>
      </c>
      <c r="K1982">
        <f>+SUMIFS(inv!$D$1:$D$1267,inv!$A$1:$A$1267,$B1982,inv!$T$1:$T$1267,$A1982,inv!$U$1:$U$1267,'DIAS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+SUMIFS(inv!$D$1:$D$1267,inv!$A$1:$A$1267,$B1983,inv!$T$1:$T$1267,$A1983,inv!$U$1:$U$1267,'DIAS DE INVENTARIO TAT'!E$1)</f>
        <v>0</v>
      </c>
      <c r="F1983">
        <f>+SUMIFS(inv!$D$1:$D$1267,inv!$A$1:$A$1267,$B1983,inv!$T$1:$T$1267,$A1983,inv!$U$1:$U$1267,'DIAS DE INVENTARIO TAT'!F$1)</f>
        <v>0</v>
      </c>
      <c r="G1983">
        <f>+SUMIFS(inv!$D$1:$D$1267,inv!$A$1:$A$1267,$B1983,inv!$T$1:$T$1267,$A1983,inv!$U$1:$U$1267,'DIAS DE INVENTARIO TAT'!G$1)</f>
        <v>0</v>
      </c>
      <c r="H1983">
        <f>+SUMIFS(inv!$D$1:$D$1267,inv!$A$1:$A$1267,$B1983,inv!$T$1:$T$1267,$A1983,inv!$U$1:$U$1267,'DIAS DE INVENTARIO TAT'!H$1)</f>
        <v>0</v>
      </c>
      <c r="I1983">
        <f>+SUMIFS(inv!$D$1:$D$1267,inv!$A$1:$A$1267,$B1983,inv!$T$1:$T$1267,$A1983,inv!$U$1:$U$1267,'DIAS DE INVENTARIO TAT'!I$1)</f>
        <v>0</v>
      </c>
      <c r="J1983">
        <f>+SUMIFS(inv!$D$1:$D$1267,inv!$A$1:$A$1267,$B1983,inv!$T$1:$T$1267,$A1983,inv!$U$1:$U$1267,'DIAS DE INVENTARIO TAT'!J$1)</f>
        <v>0</v>
      </c>
      <c r="K1983">
        <f>+SUMIFS(inv!$D$1:$D$1267,inv!$A$1:$A$1267,$B1983,inv!$T$1:$T$1267,$A1983,inv!$U$1:$U$1267,'DIAS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+SUMIFS(inv!$D$1:$D$1267,inv!$A$1:$A$1267,$B1984,inv!$T$1:$T$1267,$A1984,inv!$U$1:$U$1267,'DIAS DE INVENTARIO TAT'!E$1)</f>
        <v>0</v>
      </c>
      <c r="F1984">
        <f>+SUMIFS(inv!$D$1:$D$1267,inv!$A$1:$A$1267,$B1984,inv!$T$1:$T$1267,$A1984,inv!$U$1:$U$1267,'DIAS DE INVENTARIO TAT'!F$1)</f>
        <v>0</v>
      </c>
      <c r="G1984">
        <f>+SUMIFS(inv!$D$1:$D$1267,inv!$A$1:$A$1267,$B1984,inv!$T$1:$T$1267,$A1984,inv!$U$1:$U$1267,'DIAS DE INVENTARIO TAT'!G$1)</f>
        <v>0</v>
      </c>
      <c r="H1984">
        <f>+SUMIFS(inv!$D$1:$D$1267,inv!$A$1:$A$1267,$B1984,inv!$T$1:$T$1267,$A1984,inv!$U$1:$U$1267,'DIAS DE INVENTARIO TAT'!H$1)</f>
        <v>0</v>
      </c>
      <c r="I1984">
        <f>+SUMIFS(inv!$D$1:$D$1267,inv!$A$1:$A$1267,$B1984,inv!$T$1:$T$1267,$A1984,inv!$U$1:$U$1267,'DIAS DE INVENTARIO TAT'!I$1)</f>
        <v>0</v>
      </c>
      <c r="J1984">
        <f>+SUMIFS(inv!$D$1:$D$1267,inv!$A$1:$A$1267,$B1984,inv!$T$1:$T$1267,$A1984,inv!$U$1:$U$1267,'DIAS DE INVENTARIO TAT'!J$1)</f>
        <v>0</v>
      </c>
      <c r="K1984">
        <f>+SUMIFS(inv!$D$1:$D$1267,inv!$A$1:$A$1267,$B1984,inv!$T$1:$T$1267,$A1984,inv!$U$1:$U$1267,'DIAS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+SUMIFS(inv!$D$1:$D$1267,inv!$A$1:$A$1267,$B1985,inv!$T$1:$T$1267,$A1985,inv!$U$1:$U$1267,'DIAS DE INVENTARIO TAT'!E$1)</f>
        <v>0</v>
      </c>
      <c r="F1985">
        <f>+SUMIFS(inv!$D$1:$D$1267,inv!$A$1:$A$1267,$B1985,inv!$T$1:$T$1267,$A1985,inv!$U$1:$U$1267,'DIAS DE INVENTARIO TAT'!F$1)</f>
        <v>0</v>
      </c>
      <c r="G1985">
        <f>+SUMIFS(inv!$D$1:$D$1267,inv!$A$1:$A$1267,$B1985,inv!$T$1:$T$1267,$A1985,inv!$U$1:$U$1267,'DIAS DE INVENTARIO TAT'!G$1)</f>
        <v>0</v>
      </c>
      <c r="H1985">
        <f>+SUMIFS(inv!$D$1:$D$1267,inv!$A$1:$A$1267,$B1985,inv!$T$1:$T$1267,$A1985,inv!$U$1:$U$1267,'DIAS DE INVENTARIO TAT'!H$1)</f>
        <v>0</v>
      </c>
      <c r="I1985">
        <f>+SUMIFS(inv!$D$1:$D$1267,inv!$A$1:$A$1267,$B1985,inv!$T$1:$T$1267,$A1985,inv!$U$1:$U$1267,'DIAS DE INVENTARIO TAT'!I$1)</f>
        <v>0</v>
      </c>
      <c r="J1985">
        <f>+SUMIFS(inv!$D$1:$D$1267,inv!$A$1:$A$1267,$B1985,inv!$T$1:$T$1267,$A1985,inv!$U$1:$U$1267,'DIAS DE INVENTARIO TAT'!J$1)</f>
        <v>0</v>
      </c>
      <c r="K1985">
        <f>+SUMIFS(inv!$D$1:$D$1267,inv!$A$1:$A$1267,$B1985,inv!$T$1:$T$1267,$A1985,inv!$U$1:$U$1267,'DIAS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+SUMIFS(inv!$D$1:$D$1267,inv!$A$1:$A$1267,$B1986,inv!$T$1:$T$1267,$A1986,inv!$U$1:$U$1267,'DIAS DE INVENTARIO TAT'!E$1)</f>
        <v>0</v>
      </c>
      <c r="F1986">
        <f>+SUMIFS(inv!$D$1:$D$1267,inv!$A$1:$A$1267,$B1986,inv!$T$1:$T$1267,$A1986,inv!$U$1:$U$1267,'DIAS DE INVENTARIO TAT'!F$1)</f>
        <v>0</v>
      </c>
      <c r="G1986">
        <f>+SUMIFS(inv!$D$1:$D$1267,inv!$A$1:$A$1267,$B1986,inv!$T$1:$T$1267,$A1986,inv!$U$1:$U$1267,'DIAS DE INVENTARIO TAT'!G$1)</f>
        <v>0</v>
      </c>
      <c r="H1986">
        <f>+SUMIFS(inv!$D$1:$D$1267,inv!$A$1:$A$1267,$B1986,inv!$T$1:$T$1267,$A1986,inv!$U$1:$U$1267,'DIAS DE INVENTARIO TAT'!H$1)</f>
        <v>0</v>
      </c>
      <c r="I1986">
        <f>+SUMIFS(inv!$D$1:$D$1267,inv!$A$1:$A$1267,$B1986,inv!$T$1:$T$1267,$A1986,inv!$U$1:$U$1267,'DIAS DE INVENTARIO TAT'!I$1)</f>
        <v>0</v>
      </c>
      <c r="J1986">
        <f>+SUMIFS(inv!$D$1:$D$1267,inv!$A$1:$A$1267,$B1986,inv!$T$1:$T$1267,$A1986,inv!$U$1:$U$1267,'DIAS DE INVENTARIO TAT'!J$1)</f>
        <v>0</v>
      </c>
      <c r="K1986">
        <f>+SUMIFS(inv!$D$1:$D$1267,inv!$A$1:$A$1267,$B1986,inv!$T$1:$T$1267,$A1986,inv!$U$1:$U$1267,'DIAS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+SUMIFS(inv!$D$1:$D$1267,inv!$A$1:$A$1267,$B1987,inv!$T$1:$T$1267,$A1987,inv!$U$1:$U$1267,'DIAS DE INVENTARIO TAT'!E$1)</f>
        <v>0</v>
      </c>
      <c r="F1987">
        <f>+SUMIFS(inv!$D$1:$D$1267,inv!$A$1:$A$1267,$B1987,inv!$T$1:$T$1267,$A1987,inv!$U$1:$U$1267,'DIAS DE INVENTARIO TAT'!F$1)</f>
        <v>0</v>
      </c>
      <c r="G1987">
        <f>+SUMIFS(inv!$D$1:$D$1267,inv!$A$1:$A$1267,$B1987,inv!$T$1:$T$1267,$A1987,inv!$U$1:$U$1267,'DIAS DE INVENTARIO TAT'!G$1)</f>
        <v>0</v>
      </c>
      <c r="H1987">
        <f>+SUMIFS(inv!$D$1:$D$1267,inv!$A$1:$A$1267,$B1987,inv!$T$1:$T$1267,$A1987,inv!$U$1:$U$1267,'DIAS DE INVENTARIO TAT'!H$1)</f>
        <v>0</v>
      </c>
      <c r="I1987">
        <f>+SUMIFS(inv!$D$1:$D$1267,inv!$A$1:$A$1267,$B1987,inv!$T$1:$T$1267,$A1987,inv!$U$1:$U$1267,'DIAS DE INVENTARIO TAT'!I$1)</f>
        <v>0</v>
      </c>
      <c r="J1987">
        <f>+SUMIFS(inv!$D$1:$D$1267,inv!$A$1:$A$1267,$B1987,inv!$T$1:$T$1267,$A1987,inv!$U$1:$U$1267,'DIAS DE INVENTARIO TAT'!J$1)</f>
        <v>0</v>
      </c>
      <c r="K1987">
        <f>+SUMIFS(inv!$D$1:$D$1267,inv!$A$1:$A$1267,$B1987,inv!$T$1:$T$1267,$A1987,inv!$U$1:$U$1267,'DIAS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+SUMIFS(inv!$D$1:$D$1267,inv!$A$1:$A$1267,$B1988,inv!$T$1:$T$1267,$A1988,inv!$U$1:$U$1267,'DIAS DE INVENTARIO TAT'!E$1)</f>
        <v>0</v>
      </c>
      <c r="F1988">
        <f>+SUMIFS(inv!$D$1:$D$1267,inv!$A$1:$A$1267,$B1988,inv!$T$1:$T$1267,$A1988,inv!$U$1:$U$1267,'DIAS DE INVENTARIO TAT'!F$1)</f>
        <v>0</v>
      </c>
      <c r="G1988">
        <f>+SUMIFS(inv!$D$1:$D$1267,inv!$A$1:$A$1267,$B1988,inv!$T$1:$T$1267,$A1988,inv!$U$1:$U$1267,'DIAS DE INVENTARIO TAT'!G$1)</f>
        <v>0</v>
      </c>
      <c r="H1988">
        <f>+SUMIFS(inv!$D$1:$D$1267,inv!$A$1:$A$1267,$B1988,inv!$T$1:$T$1267,$A1988,inv!$U$1:$U$1267,'DIAS DE INVENTARIO TAT'!H$1)</f>
        <v>0</v>
      </c>
      <c r="I1988">
        <f>+SUMIFS(inv!$D$1:$D$1267,inv!$A$1:$A$1267,$B1988,inv!$T$1:$T$1267,$A1988,inv!$U$1:$U$1267,'DIAS DE INVENTARIO TAT'!I$1)</f>
        <v>0</v>
      </c>
      <c r="J1988">
        <f>+SUMIFS(inv!$D$1:$D$1267,inv!$A$1:$A$1267,$B1988,inv!$T$1:$T$1267,$A1988,inv!$U$1:$U$1267,'DIAS DE INVENTARIO TAT'!J$1)</f>
        <v>0</v>
      </c>
      <c r="K1988">
        <f>+SUMIFS(inv!$D$1:$D$1267,inv!$A$1:$A$1267,$B1988,inv!$T$1:$T$1267,$A1988,inv!$U$1:$U$1267,'DIAS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+SUMIFS(inv!$D$1:$D$1267,inv!$A$1:$A$1267,$B1989,inv!$T$1:$T$1267,$A1989,inv!$U$1:$U$1267,'DIAS DE INVENTARIO TAT'!E$1)</f>
        <v>0</v>
      </c>
      <c r="F1989">
        <f>+SUMIFS(inv!$D$1:$D$1267,inv!$A$1:$A$1267,$B1989,inv!$T$1:$T$1267,$A1989,inv!$U$1:$U$1267,'DIAS DE INVENTARIO TAT'!F$1)</f>
        <v>0</v>
      </c>
      <c r="G1989">
        <f>+SUMIFS(inv!$D$1:$D$1267,inv!$A$1:$A$1267,$B1989,inv!$T$1:$T$1267,$A1989,inv!$U$1:$U$1267,'DIAS DE INVENTARIO TAT'!G$1)</f>
        <v>0</v>
      </c>
      <c r="H1989">
        <f>+SUMIFS(inv!$D$1:$D$1267,inv!$A$1:$A$1267,$B1989,inv!$T$1:$T$1267,$A1989,inv!$U$1:$U$1267,'DIAS DE INVENTARIO TAT'!H$1)</f>
        <v>0</v>
      </c>
      <c r="I1989">
        <f>+SUMIFS(inv!$D$1:$D$1267,inv!$A$1:$A$1267,$B1989,inv!$T$1:$T$1267,$A1989,inv!$U$1:$U$1267,'DIAS DE INVENTARIO TAT'!I$1)</f>
        <v>0</v>
      </c>
      <c r="J1989">
        <f>+SUMIFS(inv!$D$1:$D$1267,inv!$A$1:$A$1267,$B1989,inv!$T$1:$T$1267,$A1989,inv!$U$1:$U$1267,'DIAS DE INVENTARIO TAT'!J$1)</f>
        <v>0</v>
      </c>
      <c r="K1989">
        <f>+SUMIFS(inv!$D$1:$D$1267,inv!$A$1:$A$1267,$B1989,inv!$T$1:$T$1267,$A1989,inv!$U$1:$U$1267,'DIAS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+SUMIFS(inv!$D$1:$D$1267,inv!$A$1:$A$1267,$B1990,inv!$T$1:$T$1267,$A1990,inv!$U$1:$U$1267,'DIAS DE INVENTARIO TAT'!E$1)</f>
        <v>0</v>
      </c>
      <c r="F1990">
        <f>+SUMIFS(inv!$D$1:$D$1267,inv!$A$1:$A$1267,$B1990,inv!$T$1:$T$1267,$A1990,inv!$U$1:$U$1267,'DIAS DE INVENTARIO TAT'!F$1)</f>
        <v>0</v>
      </c>
      <c r="G1990">
        <f>+SUMIFS(inv!$D$1:$D$1267,inv!$A$1:$A$1267,$B1990,inv!$T$1:$T$1267,$A1990,inv!$U$1:$U$1267,'DIAS DE INVENTARIO TAT'!G$1)</f>
        <v>0</v>
      </c>
      <c r="H1990">
        <f>+SUMIFS(inv!$D$1:$D$1267,inv!$A$1:$A$1267,$B1990,inv!$T$1:$T$1267,$A1990,inv!$U$1:$U$1267,'DIAS DE INVENTARIO TAT'!H$1)</f>
        <v>0</v>
      </c>
      <c r="I1990">
        <f>+SUMIFS(inv!$D$1:$D$1267,inv!$A$1:$A$1267,$B1990,inv!$T$1:$T$1267,$A1990,inv!$U$1:$U$1267,'DIAS DE INVENTARIO TAT'!I$1)</f>
        <v>0</v>
      </c>
      <c r="J1990">
        <f>+SUMIFS(inv!$D$1:$D$1267,inv!$A$1:$A$1267,$B1990,inv!$T$1:$T$1267,$A1990,inv!$U$1:$U$1267,'DIAS DE INVENTARIO TAT'!J$1)</f>
        <v>0</v>
      </c>
      <c r="K1990">
        <f>+SUMIFS(inv!$D$1:$D$1267,inv!$A$1:$A$1267,$B1990,inv!$T$1:$T$1267,$A1990,inv!$U$1:$U$1267,'DIAS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+SUMIFS(inv!$D$1:$D$1267,inv!$A$1:$A$1267,$B1991,inv!$T$1:$T$1267,$A1991,inv!$U$1:$U$1267,'DIAS DE INVENTARIO TAT'!E$1)</f>
        <v>0</v>
      </c>
      <c r="F1991">
        <f>+SUMIFS(inv!$D$1:$D$1267,inv!$A$1:$A$1267,$B1991,inv!$T$1:$T$1267,$A1991,inv!$U$1:$U$1267,'DIAS DE INVENTARIO TAT'!F$1)</f>
        <v>0</v>
      </c>
      <c r="G1991">
        <f>+SUMIFS(inv!$D$1:$D$1267,inv!$A$1:$A$1267,$B1991,inv!$T$1:$T$1267,$A1991,inv!$U$1:$U$1267,'DIAS DE INVENTARIO TAT'!G$1)</f>
        <v>0</v>
      </c>
      <c r="H1991">
        <f>+SUMIFS(inv!$D$1:$D$1267,inv!$A$1:$A$1267,$B1991,inv!$T$1:$T$1267,$A1991,inv!$U$1:$U$1267,'DIAS DE INVENTARIO TAT'!H$1)</f>
        <v>0</v>
      </c>
      <c r="I1991">
        <f>+SUMIFS(inv!$D$1:$D$1267,inv!$A$1:$A$1267,$B1991,inv!$T$1:$T$1267,$A1991,inv!$U$1:$U$1267,'DIAS DE INVENTARIO TAT'!I$1)</f>
        <v>0</v>
      </c>
      <c r="J1991">
        <f>+SUMIFS(inv!$D$1:$D$1267,inv!$A$1:$A$1267,$B1991,inv!$T$1:$T$1267,$A1991,inv!$U$1:$U$1267,'DIAS DE INVENTARIO TAT'!J$1)</f>
        <v>0</v>
      </c>
      <c r="K1991">
        <f>+SUMIFS(inv!$D$1:$D$1267,inv!$A$1:$A$1267,$B1991,inv!$T$1:$T$1267,$A1991,inv!$U$1:$U$1267,'DIAS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+SUMIFS(inv!$D$1:$D$1267,inv!$A$1:$A$1267,$B1992,inv!$T$1:$T$1267,$A1992,inv!$U$1:$U$1267,'DIAS DE INVENTARIO TAT'!E$1)</f>
        <v>0</v>
      </c>
      <c r="F1992">
        <f>+SUMIFS(inv!$D$1:$D$1267,inv!$A$1:$A$1267,$B1992,inv!$T$1:$T$1267,$A1992,inv!$U$1:$U$1267,'DIAS DE INVENTARIO TAT'!F$1)</f>
        <v>0</v>
      </c>
      <c r="G1992">
        <f>+SUMIFS(inv!$D$1:$D$1267,inv!$A$1:$A$1267,$B1992,inv!$T$1:$T$1267,$A1992,inv!$U$1:$U$1267,'DIAS DE INVENTARIO TAT'!G$1)</f>
        <v>0</v>
      </c>
      <c r="H1992">
        <f>+SUMIFS(inv!$D$1:$D$1267,inv!$A$1:$A$1267,$B1992,inv!$T$1:$T$1267,$A1992,inv!$U$1:$U$1267,'DIAS DE INVENTARIO TAT'!H$1)</f>
        <v>0</v>
      </c>
      <c r="I1992">
        <f>+SUMIFS(inv!$D$1:$D$1267,inv!$A$1:$A$1267,$B1992,inv!$T$1:$T$1267,$A1992,inv!$U$1:$U$1267,'DIAS DE INVENTARIO TAT'!I$1)</f>
        <v>0</v>
      </c>
      <c r="J1992">
        <f>+SUMIFS(inv!$D$1:$D$1267,inv!$A$1:$A$1267,$B1992,inv!$T$1:$T$1267,$A1992,inv!$U$1:$U$1267,'DIAS DE INVENTARIO TAT'!J$1)</f>
        <v>0</v>
      </c>
      <c r="K1992">
        <f>+SUMIFS(inv!$D$1:$D$1267,inv!$A$1:$A$1267,$B1992,inv!$T$1:$T$1267,$A1992,inv!$U$1:$U$1267,'DIAS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+SUMIFS(inv!$D$1:$D$1267,inv!$A$1:$A$1267,$B1993,inv!$T$1:$T$1267,$A1993,inv!$U$1:$U$1267,'DIAS DE INVENTARIO TAT'!E$1)</f>
        <v>0</v>
      </c>
      <c r="F1993">
        <f>+SUMIFS(inv!$D$1:$D$1267,inv!$A$1:$A$1267,$B1993,inv!$T$1:$T$1267,$A1993,inv!$U$1:$U$1267,'DIAS DE INVENTARIO TAT'!F$1)</f>
        <v>0</v>
      </c>
      <c r="G1993">
        <f>+SUMIFS(inv!$D$1:$D$1267,inv!$A$1:$A$1267,$B1993,inv!$T$1:$T$1267,$A1993,inv!$U$1:$U$1267,'DIAS DE INVENTARIO TAT'!G$1)</f>
        <v>0</v>
      </c>
      <c r="H1993">
        <f>+SUMIFS(inv!$D$1:$D$1267,inv!$A$1:$A$1267,$B1993,inv!$T$1:$T$1267,$A1993,inv!$U$1:$U$1267,'DIAS DE INVENTARIO TAT'!H$1)</f>
        <v>0</v>
      </c>
      <c r="I1993">
        <f>+SUMIFS(inv!$D$1:$D$1267,inv!$A$1:$A$1267,$B1993,inv!$T$1:$T$1267,$A1993,inv!$U$1:$U$1267,'DIAS DE INVENTARIO TAT'!I$1)</f>
        <v>0</v>
      </c>
      <c r="J1993">
        <f>+SUMIFS(inv!$D$1:$D$1267,inv!$A$1:$A$1267,$B1993,inv!$T$1:$T$1267,$A1993,inv!$U$1:$U$1267,'DIAS DE INVENTARIO TAT'!J$1)</f>
        <v>0</v>
      </c>
      <c r="K1993">
        <f>+SUMIFS(inv!$D$1:$D$1267,inv!$A$1:$A$1267,$B1993,inv!$T$1:$T$1267,$A1993,inv!$U$1:$U$1267,'DIAS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+SUMIFS(inv!$D$1:$D$1267,inv!$A$1:$A$1267,$B1994,inv!$T$1:$T$1267,$A1994,inv!$U$1:$U$1267,'DIAS DE INVENTARIO TAT'!E$1)</f>
        <v>0</v>
      </c>
      <c r="F1994">
        <f>+SUMIFS(inv!$D$1:$D$1267,inv!$A$1:$A$1267,$B1994,inv!$T$1:$T$1267,$A1994,inv!$U$1:$U$1267,'DIAS DE INVENTARIO TAT'!F$1)</f>
        <v>0</v>
      </c>
      <c r="G1994">
        <f>+SUMIFS(inv!$D$1:$D$1267,inv!$A$1:$A$1267,$B1994,inv!$T$1:$T$1267,$A1994,inv!$U$1:$U$1267,'DIAS DE INVENTARIO TAT'!G$1)</f>
        <v>0</v>
      </c>
      <c r="H1994">
        <f>+SUMIFS(inv!$D$1:$D$1267,inv!$A$1:$A$1267,$B1994,inv!$T$1:$T$1267,$A1994,inv!$U$1:$U$1267,'DIAS DE INVENTARIO TAT'!H$1)</f>
        <v>0</v>
      </c>
      <c r="I1994">
        <f>+SUMIFS(inv!$D$1:$D$1267,inv!$A$1:$A$1267,$B1994,inv!$T$1:$T$1267,$A1994,inv!$U$1:$U$1267,'DIAS DE INVENTARIO TAT'!I$1)</f>
        <v>0</v>
      </c>
      <c r="J1994">
        <f>+SUMIFS(inv!$D$1:$D$1267,inv!$A$1:$A$1267,$B1994,inv!$T$1:$T$1267,$A1994,inv!$U$1:$U$1267,'DIAS DE INVENTARIO TAT'!J$1)</f>
        <v>0</v>
      </c>
      <c r="K1994">
        <f>+SUMIFS(inv!$D$1:$D$1267,inv!$A$1:$A$1267,$B1994,inv!$T$1:$T$1267,$A1994,inv!$U$1:$U$1267,'DIAS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+SUMIFS(inv!$D$1:$D$1267,inv!$A$1:$A$1267,$B1995,inv!$T$1:$T$1267,$A1995,inv!$U$1:$U$1267,'DIAS DE INVENTARIO TAT'!E$1)</f>
        <v>0</v>
      </c>
      <c r="F1995">
        <f>+SUMIFS(inv!$D$1:$D$1267,inv!$A$1:$A$1267,$B1995,inv!$T$1:$T$1267,$A1995,inv!$U$1:$U$1267,'DIAS DE INVENTARIO TAT'!F$1)</f>
        <v>0</v>
      </c>
      <c r="G1995">
        <f>+SUMIFS(inv!$D$1:$D$1267,inv!$A$1:$A$1267,$B1995,inv!$T$1:$T$1267,$A1995,inv!$U$1:$U$1267,'DIAS DE INVENTARIO TAT'!G$1)</f>
        <v>0</v>
      </c>
      <c r="H1995">
        <f>+SUMIFS(inv!$D$1:$D$1267,inv!$A$1:$A$1267,$B1995,inv!$T$1:$T$1267,$A1995,inv!$U$1:$U$1267,'DIAS DE INVENTARIO TAT'!H$1)</f>
        <v>0</v>
      </c>
      <c r="I1995">
        <f>+SUMIFS(inv!$D$1:$D$1267,inv!$A$1:$A$1267,$B1995,inv!$T$1:$T$1267,$A1995,inv!$U$1:$U$1267,'DIAS DE INVENTARIO TAT'!I$1)</f>
        <v>0</v>
      </c>
      <c r="J1995">
        <f>+SUMIFS(inv!$D$1:$D$1267,inv!$A$1:$A$1267,$B1995,inv!$T$1:$T$1267,$A1995,inv!$U$1:$U$1267,'DIAS DE INVENTARIO TAT'!J$1)</f>
        <v>0</v>
      </c>
      <c r="K1995">
        <f>+SUMIFS(inv!$D$1:$D$1267,inv!$A$1:$A$1267,$B1995,inv!$T$1:$T$1267,$A1995,inv!$U$1:$U$1267,'DIAS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+SUMIFS(inv!$D$1:$D$1267,inv!$A$1:$A$1267,$B1996,inv!$T$1:$T$1267,$A1996,inv!$U$1:$U$1267,'DIAS DE INVENTARIO TAT'!E$1)</f>
        <v>0</v>
      </c>
      <c r="F1996">
        <f>+SUMIFS(inv!$D$1:$D$1267,inv!$A$1:$A$1267,$B1996,inv!$T$1:$T$1267,$A1996,inv!$U$1:$U$1267,'DIAS DE INVENTARIO TAT'!F$1)</f>
        <v>0</v>
      </c>
      <c r="G1996">
        <f>+SUMIFS(inv!$D$1:$D$1267,inv!$A$1:$A$1267,$B1996,inv!$T$1:$T$1267,$A1996,inv!$U$1:$U$1267,'DIAS DE INVENTARIO TAT'!G$1)</f>
        <v>0</v>
      </c>
      <c r="H1996">
        <f>+SUMIFS(inv!$D$1:$D$1267,inv!$A$1:$A$1267,$B1996,inv!$T$1:$T$1267,$A1996,inv!$U$1:$U$1267,'DIAS DE INVENTARIO TAT'!H$1)</f>
        <v>0</v>
      </c>
      <c r="I1996">
        <f>+SUMIFS(inv!$D$1:$D$1267,inv!$A$1:$A$1267,$B1996,inv!$T$1:$T$1267,$A1996,inv!$U$1:$U$1267,'DIAS DE INVENTARIO TAT'!I$1)</f>
        <v>0</v>
      </c>
      <c r="J1996">
        <f>+SUMIFS(inv!$D$1:$D$1267,inv!$A$1:$A$1267,$B1996,inv!$T$1:$T$1267,$A1996,inv!$U$1:$U$1267,'DIAS DE INVENTARIO TAT'!J$1)</f>
        <v>0</v>
      </c>
      <c r="K1996">
        <f>+SUMIFS(inv!$D$1:$D$1267,inv!$A$1:$A$1267,$B1996,inv!$T$1:$T$1267,$A1996,inv!$U$1:$U$1267,'DIAS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+SUMIFS(inv!$D$1:$D$1267,inv!$A$1:$A$1267,$B1997,inv!$T$1:$T$1267,$A1997,inv!$U$1:$U$1267,'DIAS DE INVENTARIO TAT'!E$1)</f>
        <v>0</v>
      </c>
      <c r="F1997">
        <f>+SUMIFS(inv!$D$1:$D$1267,inv!$A$1:$A$1267,$B1997,inv!$T$1:$T$1267,$A1997,inv!$U$1:$U$1267,'DIAS DE INVENTARIO TAT'!F$1)</f>
        <v>0</v>
      </c>
      <c r="G1997">
        <f>+SUMIFS(inv!$D$1:$D$1267,inv!$A$1:$A$1267,$B1997,inv!$T$1:$T$1267,$A1997,inv!$U$1:$U$1267,'DIAS DE INVENTARIO TAT'!G$1)</f>
        <v>0</v>
      </c>
      <c r="H1997">
        <f>+SUMIFS(inv!$D$1:$D$1267,inv!$A$1:$A$1267,$B1997,inv!$T$1:$T$1267,$A1997,inv!$U$1:$U$1267,'DIAS DE INVENTARIO TAT'!H$1)</f>
        <v>0</v>
      </c>
      <c r="I1997">
        <f>+SUMIFS(inv!$D$1:$D$1267,inv!$A$1:$A$1267,$B1997,inv!$T$1:$T$1267,$A1997,inv!$U$1:$U$1267,'DIAS DE INVENTARIO TAT'!I$1)</f>
        <v>0</v>
      </c>
      <c r="J1997">
        <f>+SUMIFS(inv!$D$1:$D$1267,inv!$A$1:$A$1267,$B1997,inv!$T$1:$T$1267,$A1997,inv!$U$1:$U$1267,'DIAS DE INVENTARIO TAT'!J$1)</f>
        <v>0</v>
      </c>
      <c r="K1997">
        <f>+SUMIFS(inv!$D$1:$D$1267,inv!$A$1:$A$1267,$B1997,inv!$T$1:$T$1267,$A1997,inv!$U$1:$U$1267,'DIAS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+SUMIFS(inv!$D$1:$D$1267,inv!$A$1:$A$1267,$B1998,inv!$T$1:$T$1267,$A1998,inv!$U$1:$U$1267,'DIAS DE INVENTARIO TAT'!E$1)</f>
        <v>0</v>
      </c>
      <c r="F1998">
        <f>+SUMIFS(inv!$D$1:$D$1267,inv!$A$1:$A$1267,$B1998,inv!$T$1:$T$1267,$A1998,inv!$U$1:$U$1267,'DIAS DE INVENTARIO TAT'!F$1)</f>
        <v>0</v>
      </c>
      <c r="G1998">
        <f>+SUMIFS(inv!$D$1:$D$1267,inv!$A$1:$A$1267,$B1998,inv!$T$1:$T$1267,$A1998,inv!$U$1:$U$1267,'DIAS DE INVENTARIO TAT'!G$1)</f>
        <v>0</v>
      </c>
      <c r="H1998">
        <f>+SUMIFS(inv!$D$1:$D$1267,inv!$A$1:$A$1267,$B1998,inv!$T$1:$T$1267,$A1998,inv!$U$1:$U$1267,'DIAS DE INVENTARIO TAT'!H$1)</f>
        <v>0</v>
      </c>
      <c r="I1998">
        <f>+SUMIFS(inv!$D$1:$D$1267,inv!$A$1:$A$1267,$B1998,inv!$T$1:$T$1267,$A1998,inv!$U$1:$U$1267,'DIAS DE INVENTARIO TAT'!I$1)</f>
        <v>0</v>
      </c>
      <c r="J1998">
        <f>+SUMIFS(inv!$D$1:$D$1267,inv!$A$1:$A$1267,$B1998,inv!$T$1:$T$1267,$A1998,inv!$U$1:$U$1267,'DIAS DE INVENTARIO TAT'!J$1)</f>
        <v>0</v>
      </c>
      <c r="K1998">
        <f>+SUMIFS(inv!$D$1:$D$1267,inv!$A$1:$A$1267,$B1998,inv!$T$1:$T$1267,$A1998,inv!$U$1:$U$1267,'DIAS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+SUMIFS(inv!$D$1:$D$1267,inv!$A$1:$A$1267,$B1999,inv!$T$1:$T$1267,$A1999,inv!$U$1:$U$1267,'DIAS DE INVENTARIO TAT'!E$1)</f>
        <v>0</v>
      </c>
      <c r="F1999">
        <f>+SUMIFS(inv!$D$1:$D$1267,inv!$A$1:$A$1267,$B1999,inv!$T$1:$T$1267,$A1999,inv!$U$1:$U$1267,'DIAS DE INVENTARIO TAT'!F$1)</f>
        <v>0</v>
      </c>
      <c r="G1999">
        <f>+SUMIFS(inv!$D$1:$D$1267,inv!$A$1:$A$1267,$B1999,inv!$T$1:$T$1267,$A1999,inv!$U$1:$U$1267,'DIAS DE INVENTARIO TAT'!G$1)</f>
        <v>0</v>
      </c>
      <c r="H1999">
        <f>+SUMIFS(inv!$D$1:$D$1267,inv!$A$1:$A$1267,$B1999,inv!$T$1:$T$1267,$A1999,inv!$U$1:$U$1267,'DIAS DE INVENTARIO TAT'!H$1)</f>
        <v>0</v>
      </c>
      <c r="I1999">
        <f>+SUMIFS(inv!$D$1:$D$1267,inv!$A$1:$A$1267,$B1999,inv!$T$1:$T$1267,$A1999,inv!$U$1:$U$1267,'DIAS DE INVENTARIO TAT'!I$1)</f>
        <v>0</v>
      </c>
      <c r="J1999">
        <f>+SUMIFS(inv!$D$1:$D$1267,inv!$A$1:$A$1267,$B1999,inv!$T$1:$T$1267,$A1999,inv!$U$1:$U$1267,'DIAS DE INVENTARIO TAT'!J$1)</f>
        <v>0</v>
      </c>
      <c r="K1999">
        <f>+SUMIFS(inv!$D$1:$D$1267,inv!$A$1:$A$1267,$B1999,inv!$T$1:$T$1267,$A1999,inv!$U$1:$U$1267,'DIAS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+SUMIFS(inv!$D$1:$D$1267,inv!$A$1:$A$1267,$B2000,inv!$T$1:$T$1267,$A2000,inv!$U$1:$U$1267,'DIAS DE INVENTARIO TAT'!E$1)</f>
        <v>0</v>
      </c>
      <c r="F2000">
        <f>+SUMIFS(inv!$D$1:$D$1267,inv!$A$1:$A$1267,$B2000,inv!$T$1:$T$1267,$A2000,inv!$U$1:$U$1267,'DIAS DE INVENTARIO TAT'!F$1)</f>
        <v>0</v>
      </c>
      <c r="G2000">
        <f>+SUMIFS(inv!$D$1:$D$1267,inv!$A$1:$A$1267,$B2000,inv!$T$1:$T$1267,$A2000,inv!$U$1:$U$1267,'DIAS DE INVENTARIO TAT'!G$1)</f>
        <v>0</v>
      </c>
      <c r="H2000">
        <f>+SUMIFS(inv!$D$1:$D$1267,inv!$A$1:$A$1267,$B2000,inv!$T$1:$T$1267,$A2000,inv!$U$1:$U$1267,'DIAS DE INVENTARIO TAT'!H$1)</f>
        <v>0</v>
      </c>
      <c r="I2000">
        <f>+SUMIFS(inv!$D$1:$D$1267,inv!$A$1:$A$1267,$B2000,inv!$T$1:$T$1267,$A2000,inv!$U$1:$U$1267,'DIAS DE INVENTARIO TAT'!I$1)</f>
        <v>0</v>
      </c>
      <c r="J2000">
        <f>+SUMIFS(inv!$D$1:$D$1267,inv!$A$1:$A$1267,$B2000,inv!$T$1:$T$1267,$A2000,inv!$U$1:$U$1267,'DIAS DE INVENTARIO TAT'!J$1)</f>
        <v>0</v>
      </c>
      <c r="K2000">
        <f>+SUMIFS(inv!$D$1:$D$1267,inv!$A$1:$A$1267,$B2000,inv!$T$1:$T$1267,$A2000,inv!$U$1:$U$1267,'DIAS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+SUMIFS(inv!$D$1:$D$1267,inv!$A$1:$A$1267,$B2001,inv!$T$1:$T$1267,$A2001,inv!$U$1:$U$1267,'DIAS DE INVENTARIO TAT'!E$1)</f>
        <v>0</v>
      </c>
      <c r="F2001">
        <f>+SUMIFS(inv!$D$1:$D$1267,inv!$A$1:$A$1267,$B2001,inv!$T$1:$T$1267,$A2001,inv!$U$1:$U$1267,'DIAS DE INVENTARIO TAT'!F$1)</f>
        <v>0</v>
      </c>
      <c r="G2001">
        <f>+SUMIFS(inv!$D$1:$D$1267,inv!$A$1:$A$1267,$B2001,inv!$T$1:$T$1267,$A2001,inv!$U$1:$U$1267,'DIAS DE INVENTARIO TAT'!G$1)</f>
        <v>0</v>
      </c>
      <c r="H2001">
        <f>+SUMIFS(inv!$D$1:$D$1267,inv!$A$1:$A$1267,$B2001,inv!$T$1:$T$1267,$A2001,inv!$U$1:$U$1267,'DIAS DE INVENTARIO TAT'!H$1)</f>
        <v>0</v>
      </c>
      <c r="I2001">
        <f>+SUMIFS(inv!$D$1:$D$1267,inv!$A$1:$A$1267,$B2001,inv!$T$1:$T$1267,$A2001,inv!$U$1:$U$1267,'DIAS DE INVENTARIO TAT'!I$1)</f>
        <v>0</v>
      </c>
      <c r="J2001">
        <f>+SUMIFS(inv!$D$1:$D$1267,inv!$A$1:$A$1267,$B2001,inv!$T$1:$T$1267,$A2001,inv!$U$1:$U$1267,'DIAS DE INVENTARIO TAT'!J$1)</f>
        <v>0</v>
      </c>
      <c r="K2001">
        <f>+SUMIFS(inv!$D$1:$D$1267,inv!$A$1:$A$1267,$B2001,inv!$T$1:$T$1267,$A2001,inv!$U$1:$U$1267,'DIAS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+SUMIFS(inv!$D$1:$D$1267,inv!$A$1:$A$1267,$B2002,inv!$T$1:$T$1267,$A2002,inv!$U$1:$U$1267,'DIAS DE INVENTARIO TAT'!E$1)</f>
        <v>0</v>
      </c>
      <c r="F2002">
        <f>+SUMIFS(inv!$D$1:$D$1267,inv!$A$1:$A$1267,$B2002,inv!$T$1:$T$1267,$A2002,inv!$U$1:$U$1267,'DIAS DE INVENTARIO TAT'!F$1)</f>
        <v>0</v>
      </c>
      <c r="G2002">
        <f>+SUMIFS(inv!$D$1:$D$1267,inv!$A$1:$A$1267,$B2002,inv!$T$1:$T$1267,$A2002,inv!$U$1:$U$1267,'DIAS DE INVENTARIO TAT'!G$1)</f>
        <v>0</v>
      </c>
      <c r="H2002">
        <f>+SUMIFS(inv!$D$1:$D$1267,inv!$A$1:$A$1267,$B2002,inv!$T$1:$T$1267,$A2002,inv!$U$1:$U$1267,'DIAS DE INVENTARIO TAT'!H$1)</f>
        <v>0</v>
      </c>
      <c r="I2002">
        <f>+SUMIFS(inv!$D$1:$D$1267,inv!$A$1:$A$1267,$B2002,inv!$T$1:$T$1267,$A2002,inv!$U$1:$U$1267,'DIAS DE INVENTARIO TAT'!I$1)</f>
        <v>0</v>
      </c>
      <c r="J2002">
        <f>+SUMIFS(inv!$D$1:$D$1267,inv!$A$1:$A$1267,$B2002,inv!$T$1:$T$1267,$A2002,inv!$U$1:$U$1267,'DIAS DE INVENTARIO TAT'!J$1)</f>
        <v>0</v>
      </c>
      <c r="K2002">
        <f>+SUMIFS(inv!$D$1:$D$1267,inv!$A$1:$A$1267,$B2002,inv!$T$1:$T$1267,$A2002,inv!$U$1:$U$1267,'DIAS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+SUMIFS(inv!$D$1:$D$1267,inv!$A$1:$A$1267,$B2003,inv!$T$1:$T$1267,$A2003,inv!$U$1:$U$1267,'DIAS DE INVENTARIO TAT'!E$1)</f>
        <v>0</v>
      </c>
      <c r="F2003">
        <f>+SUMIFS(inv!$D$1:$D$1267,inv!$A$1:$A$1267,$B2003,inv!$T$1:$T$1267,$A2003,inv!$U$1:$U$1267,'DIAS DE INVENTARIO TAT'!F$1)</f>
        <v>0</v>
      </c>
      <c r="G2003">
        <f>+SUMIFS(inv!$D$1:$D$1267,inv!$A$1:$A$1267,$B2003,inv!$T$1:$T$1267,$A2003,inv!$U$1:$U$1267,'DIAS DE INVENTARIO TAT'!G$1)</f>
        <v>0</v>
      </c>
      <c r="H2003">
        <f>+SUMIFS(inv!$D$1:$D$1267,inv!$A$1:$A$1267,$B2003,inv!$T$1:$T$1267,$A2003,inv!$U$1:$U$1267,'DIAS DE INVENTARIO TAT'!H$1)</f>
        <v>0</v>
      </c>
      <c r="I2003">
        <f>+SUMIFS(inv!$D$1:$D$1267,inv!$A$1:$A$1267,$B2003,inv!$T$1:$T$1267,$A2003,inv!$U$1:$U$1267,'DIAS DE INVENTARIO TAT'!I$1)</f>
        <v>0</v>
      </c>
      <c r="J2003">
        <f>+SUMIFS(inv!$D$1:$D$1267,inv!$A$1:$A$1267,$B2003,inv!$T$1:$T$1267,$A2003,inv!$U$1:$U$1267,'DIAS DE INVENTARIO TAT'!J$1)</f>
        <v>0</v>
      </c>
      <c r="K2003">
        <f>+SUMIFS(inv!$D$1:$D$1267,inv!$A$1:$A$1267,$B2003,inv!$T$1:$T$1267,$A2003,inv!$U$1:$U$1267,'DIAS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+SUMIFS(inv!$D$1:$D$1267,inv!$A$1:$A$1267,$B2004,inv!$T$1:$T$1267,$A2004,inv!$U$1:$U$1267,'DIAS DE INVENTARIO TAT'!E$1)</f>
        <v>0</v>
      </c>
      <c r="F2004">
        <f>+SUMIFS(inv!$D$1:$D$1267,inv!$A$1:$A$1267,$B2004,inv!$T$1:$T$1267,$A2004,inv!$U$1:$U$1267,'DIAS DE INVENTARIO TAT'!F$1)</f>
        <v>0</v>
      </c>
      <c r="G2004">
        <f>+SUMIFS(inv!$D$1:$D$1267,inv!$A$1:$A$1267,$B2004,inv!$T$1:$T$1267,$A2004,inv!$U$1:$U$1267,'DIAS DE INVENTARIO TAT'!G$1)</f>
        <v>0</v>
      </c>
      <c r="H2004">
        <f>+SUMIFS(inv!$D$1:$D$1267,inv!$A$1:$A$1267,$B2004,inv!$T$1:$T$1267,$A2004,inv!$U$1:$U$1267,'DIAS DE INVENTARIO TAT'!H$1)</f>
        <v>0</v>
      </c>
      <c r="I2004">
        <f>+SUMIFS(inv!$D$1:$D$1267,inv!$A$1:$A$1267,$B2004,inv!$T$1:$T$1267,$A2004,inv!$U$1:$U$1267,'DIAS DE INVENTARIO TAT'!I$1)</f>
        <v>0</v>
      </c>
      <c r="J2004">
        <f>+SUMIFS(inv!$D$1:$D$1267,inv!$A$1:$A$1267,$B2004,inv!$T$1:$T$1267,$A2004,inv!$U$1:$U$1267,'DIAS DE INVENTARIO TAT'!J$1)</f>
        <v>0</v>
      </c>
      <c r="K2004">
        <f>+SUMIFS(inv!$D$1:$D$1267,inv!$A$1:$A$1267,$B2004,inv!$T$1:$T$1267,$A2004,inv!$U$1:$U$1267,'DIAS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+SUMIFS(inv!$D$1:$D$1267,inv!$A$1:$A$1267,$B2005,inv!$T$1:$T$1267,$A2005,inv!$U$1:$U$1267,'DIAS DE INVENTARIO TAT'!E$1)</f>
        <v>0</v>
      </c>
      <c r="F2005">
        <f>+SUMIFS(inv!$D$1:$D$1267,inv!$A$1:$A$1267,$B2005,inv!$T$1:$T$1267,$A2005,inv!$U$1:$U$1267,'DIAS DE INVENTARIO TAT'!F$1)</f>
        <v>0</v>
      </c>
      <c r="G2005">
        <f>+SUMIFS(inv!$D$1:$D$1267,inv!$A$1:$A$1267,$B2005,inv!$T$1:$T$1267,$A2005,inv!$U$1:$U$1267,'DIAS DE INVENTARIO TAT'!G$1)</f>
        <v>0</v>
      </c>
      <c r="H2005">
        <f>+SUMIFS(inv!$D$1:$D$1267,inv!$A$1:$A$1267,$B2005,inv!$T$1:$T$1267,$A2005,inv!$U$1:$U$1267,'DIAS DE INVENTARIO TAT'!H$1)</f>
        <v>0</v>
      </c>
      <c r="I2005">
        <f>+SUMIFS(inv!$D$1:$D$1267,inv!$A$1:$A$1267,$B2005,inv!$T$1:$T$1267,$A2005,inv!$U$1:$U$1267,'DIAS DE INVENTARIO TAT'!I$1)</f>
        <v>0</v>
      </c>
      <c r="J2005">
        <f>+SUMIFS(inv!$D$1:$D$1267,inv!$A$1:$A$1267,$B2005,inv!$T$1:$T$1267,$A2005,inv!$U$1:$U$1267,'DIAS DE INVENTARIO TAT'!J$1)</f>
        <v>0</v>
      </c>
      <c r="K2005">
        <f>+SUMIFS(inv!$D$1:$D$1267,inv!$A$1:$A$1267,$B2005,inv!$T$1:$T$1267,$A2005,inv!$U$1:$U$1267,'DIAS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+SUMIFS(inv!$D$1:$D$1267,inv!$A$1:$A$1267,$B2006,inv!$T$1:$T$1267,$A2006,inv!$U$1:$U$1267,'DIAS DE INVENTARIO TAT'!E$1)</f>
        <v>0</v>
      </c>
      <c r="F2006">
        <f>+SUMIFS(inv!$D$1:$D$1267,inv!$A$1:$A$1267,$B2006,inv!$T$1:$T$1267,$A2006,inv!$U$1:$U$1267,'DIAS DE INVENTARIO TAT'!F$1)</f>
        <v>0</v>
      </c>
      <c r="G2006">
        <f>+SUMIFS(inv!$D$1:$D$1267,inv!$A$1:$A$1267,$B2006,inv!$T$1:$T$1267,$A2006,inv!$U$1:$U$1267,'DIAS DE INVENTARIO TAT'!G$1)</f>
        <v>0</v>
      </c>
      <c r="H2006">
        <f>+SUMIFS(inv!$D$1:$D$1267,inv!$A$1:$A$1267,$B2006,inv!$T$1:$T$1267,$A2006,inv!$U$1:$U$1267,'DIAS DE INVENTARIO TAT'!H$1)</f>
        <v>0</v>
      </c>
      <c r="I2006">
        <f>+SUMIFS(inv!$D$1:$D$1267,inv!$A$1:$A$1267,$B2006,inv!$T$1:$T$1267,$A2006,inv!$U$1:$U$1267,'DIAS DE INVENTARIO TAT'!I$1)</f>
        <v>0</v>
      </c>
      <c r="J2006">
        <f>+SUMIFS(inv!$D$1:$D$1267,inv!$A$1:$A$1267,$B2006,inv!$T$1:$T$1267,$A2006,inv!$U$1:$U$1267,'DIAS DE INVENTARIO TAT'!J$1)</f>
        <v>0</v>
      </c>
      <c r="K2006">
        <f>+SUMIFS(inv!$D$1:$D$1267,inv!$A$1:$A$1267,$B2006,inv!$T$1:$T$1267,$A2006,inv!$U$1:$U$1267,'DIAS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+SUMIFS(inv!$D$1:$D$1267,inv!$A$1:$A$1267,$B2007,inv!$T$1:$T$1267,$A2007,inv!$U$1:$U$1267,'DIAS DE INVENTARIO TAT'!E$1)</f>
        <v>0</v>
      </c>
      <c r="F2007">
        <f>+SUMIFS(inv!$D$1:$D$1267,inv!$A$1:$A$1267,$B2007,inv!$T$1:$T$1267,$A2007,inv!$U$1:$U$1267,'DIAS DE INVENTARIO TAT'!F$1)</f>
        <v>0</v>
      </c>
      <c r="G2007">
        <f>+SUMIFS(inv!$D$1:$D$1267,inv!$A$1:$A$1267,$B2007,inv!$T$1:$T$1267,$A2007,inv!$U$1:$U$1267,'DIAS DE INVENTARIO TAT'!G$1)</f>
        <v>0</v>
      </c>
      <c r="H2007">
        <f>+SUMIFS(inv!$D$1:$D$1267,inv!$A$1:$A$1267,$B2007,inv!$T$1:$T$1267,$A2007,inv!$U$1:$U$1267,'DIAS DE INVENTARIO TAT'!H$1)</f>
        <v>0</v>
      </c>
      <c r="I2007">
        <f>+SUMIFS(inv!$D$1:$D$1267,inv!$A$1:$A$1267,$B2007,inv!$T$1:$T$1267,$A2007,inv!$U$1:$U$1267,'DIAS DE INVENTARIO TAT'!I$1)</f>
        <v>0</v>
      </c>
      <c r="J2007">
        <f>+SUMIFS(inv!$D$1:$D$1267,inv!$A$1:$A$1267,$B2007,inv!$T$1:$T$1267,$A2007,inv!$U$1:$U$1267,'DIAS DE INVENTARIO TAT'!J$1)</f>
        <v>0</v>
      </c>
      <c r="K2007">
        <f>+SUMIFS(inv!$D$1:$D$1267,inv!$A$1:$A$1267,$B2007,inv!$T$1:$T$1267,$A2007,inv!$U$1:$U$1267,'DIAS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+SUMIFS(inv!$D$1:$D$1267,inv!$A$1:$A$1267,$B2008,inv!$T$1:$T$1267,$A2008,inv!$U$1:$U$1267,'DIAS DE INVENTARIO TAT'!E$1)</f>
        <v>0</v>
      </c>
      <c r="F2008">
        <f>+SUMIFS(inv!$D$1:$D$1267,inv!$A$1:$A$1267,$B2008,inv!$T$1:$T$1267,$A2008,inv!$U$1:$U$1267,'DIAS DE INVENTARIO TAT'!F$1)</f>
        <v>0</v>
      </c>
      <c r="G2008">
        <f>+SUMIFS(inv!$D$1:$D$1267,inv!$A$1:$A$1267,$B2008,inv!$T$1:$T$1267,$A2008,inv!$U$1:$U$1267,'DIAS DE INVENTARIO TAT'!G$1)</f>
        <v>0</v>
      </c>
      <c r="H2008">
        <f>+SUMIFS(inv!$D$1:$D$1267,inv!$A$1:$A$1267,$B2008,inv!$T$1:$T$1267,$A2008,inv!$U$1:$U$1267,'DIAS DE INVENTARIO TAT'!H$1)</f>
        <v>0</v>
      </c>
      <c r="I2008">
        <f>+SUMIFS(inv!$D$1:$D$1267,inv!$A$1:$A$1267,$B2008,inv!$T$1:$T$1267,$A2008,inv!$U$1:$U$1267,'DIAS DE INVENTARIO TAT'!I$1)</f>
        <v>0</v>
      </c>
      <c r="J2008">
        <f>+SUMIFS(inv!$D$1:$D$1267,inv!$A$1:$A$1267,$B2008,inv!$T$1:$T$1267,$A2008,inv!$U$1:$U$1267,'DIAS DE INVENTARIO TAT'!J$1)</f>
        <v>0</v>
      </c>
      <c r="K2008">
        <f>+SUMIFS(inv!$D$1:$D$1267,inv!$A$1:$A$1267,$B2008,inv!$T$1:$T$1267,$A2008,inv!$U$1:$U$1267,'DIAS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+SUMIFS(inv!$D$1:$D$1267,inv!$A$1:$A$1267,$B2009,inv!$T$1:$T$1267,$A2009,inv!$U$1:$U$1267,'DIAS DE INVENTARIO TAT'!E$1)</f>
        <v>0</v>
      </c>
      <c r="F2009">
        <f>+SUMIFS(inv!$D$1:$D$1267,inv!$A$1:$A$1267,$B2009,inv!$T$1:$T$1267,$A2009,inv!$U$1:$U$1267,'DIAS DE INVENTARIO TAT'!F$1)</f>
        <v>0</v>
      </c>
      <c r="G2009">
        <f>+SUMIFS(inv!$D$1:$D$1267,inv!$A$1:$A$1267,$B2009,inv!$T$1:$T$1267,$A2009,inv!$U$1:$U$1267,'DIAS DE INVENTARIO TAT'!G$1)</f>
        <v>0</v>
      </c>
      <c r="H2009">
        <f>+SUMIFS(inv!$D$1:$D$1267,inv!$A$1:$A$1267,$B2009,inv!$T$1:$T$1267,$A2009,inv!$U$1:$U$1267,'DIAS DE INVENTARIO TAT'!H$1)</f>
        <v>0</v>
      </c>
      <c r="I2009">
        <f>+SUMIFS(inv!$D$1:$D$1267,inv!$A$1:$A$1267,$B2009,inv!$T$1:$T$1267,$A2009,inv!$U$1:$U$1267,'DIAS DE INVENTARIO TAT'!I$1)</f>
        <v>0</v>
      </c>
      <c r="J2009">
        <f>+SUMIFS(inv!$D$1:$D$1267,inv!$A$1:$A$1267,$B2009,inv!$T$1:$T$1267,$A2009,inv!$U$1:$U$1267,'DIAS DE INVENTARIO TAT'!J$1)</f>
        <v>0</v>
      </c>
      <c r="K2009">
        <f>+SUMIFS(inv!$D$1:$D$1267,inv!$A$1:$A$1267,$B2009,inv!$T$1:$T$1267,$A2009,inv!$U$1:$U$1267,'DIAS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+SUMIFS(inv!$D$1:$D$1267,inv!$A$1:$A$1267,$B2010,inv!$T$1:$T$1267,$A2010,inv!$U$1:$U$1267,'DIAS DE INVENTARIO TAT'!E$1)</f>
        <v>0</v>
      </c>
      <c r="F2010">
        <f>+SUMIFS(inv!$D$1:$D$1267,inv!$A$1:$A$1267,$B2010,inv!$T$1:$T$1267,$A2010,inv!$U$1:$U$1267,'DIAS DE INVENTARIO TAT'!F$1)</f>
        <v>0</v>
      </c>
      <c r="G2010">
        <f>+SUMIFS(inv!$D$1:$D$1267,inv!$A$1:$A$1267,$B2010,inv!$T$1:$T$1267,$A2010,inv!$U$1:$U$1267,'DIAS DE INVENTARIO TAT'!G$1)</f>
        <v>0</v>
      </c>
      <c r="H2010">
        <f>+SUMIFS(inv!$D$1:$D$1267,inv!$A$1:$A$1267,$B2010,inv!$T$1:$T$1267,$A2010,inv!$U$1:$U$1267,'DIAS DE INVENTARIO TAT'!H$1)</f>
        <v>0</v>
      </c>
      <c r="I2010">
        <f>+SUMIFS(inv!$D$1:$D$1267,inv!$A$1:$A$1267,$B2010,inv!$T$1:$T$1267,$A2010,inv!$U$1:$U$1267,'DIAS DE INVENTARIO TAT'!I$1)</f>
        <v>0</v>
      </c>
      <c r="J2010">
        <f>+SUMIFS(inv!$D$1:$D$1267,inv!$A$1:$A$1267,$B2010,inv!$T$1:$T$1267,$A2010,inv!$U$1:$U$1267,'DIAS DE INVENTARIO TAT'!J$1)</f>
        <v>0</v>
      </c>
      <c r="K2010">
        <f>+SUMIFS(inv!$D$1:$D$1267,inv!$A$1:$A$1267,$B2010,inv!$T$1:$T$1267,$A2010,inv!$U$1:$U$1267,'DIAS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+SUMIFS(inv!$D$1:$D$1267,inv!$A$1:$A$1267,$B2011,inv!$T$1:$T$1267,$A2011,inv!$U$1:$U$1267,'DIAS DE INVENTARIO TAT'!E$1)</f>
        <v>0</v>
      </c>
      <c r="F2011">
        <f>+SUMIFS(inv!$D$1:$D$1267,inv!$A$1:$A$1267,$B2011,inv!$T$1:$T$1267,$A2011,inv!$U$1:$U$1267,'DIAS DE INVENTARIO TAT'!F$1)</f>
        <v>0</v>
      </c>
      <c r="G2011">
        <f>+SUMIFS(inv!$D$1:$D$1267,inv!$A$1:$A$1267,$B2011,inv!$T$1:$T$1267,$A2011,inv!$U$1:$U$1267,'DIAS DE INVENTARIO TAT'!G$1)</f>
        <v>0</v>
      </c>
      <c r="H2011">
        <f>+SUMIFS(inv!$D$1:$D$1267,inv!$A$1:$A$1267,$B2011,inv!$T$1:$T$1267,$A2011,inv!$U$1:$U$1267,'DIAS DE INVENTARIO TAT'!H$1)</f>
        <v>0</v>
      </c>
      <c r="I2011">
        <f>+SUMIFS(inv!$D$1:$D$1267,inv!$A$1:$A$1267,$B2011,inv!$T$1:$T$1267,$A2011,inv!$U$1:$U$1267,'DIAS DE INVENTARIO TAT'!I$1)</f>
        <v>0</v>
      </c>
      <c r="J2011">
        <f>+SUMIFS(inv!$D$1:$D$1267,inv!$A$1:$A$1267,$B2011,inv!$T$1:$T$1267,$A2011,inv!$U$1:$U$1267,'DIAS DE INVENTARIO TAT'!J$1)</f>
        <v>0</v>
      </c>
      <c r="K2011">
        <f>+SUMIFS(inv!$D$1:$D$1267,inv!$A$1:$A$1267,$B2011,inv!$T$1:$T$1267,$A2011,inv!$U$1:$U$1267,'DIAS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+SUMIFS(inv!$D$1:$D$1267,inv!$A$1:$A$1267,$B2012,inv!$T$1:$T$1267,$A2012,inv!$U$1:$U$1267,'DIAS DE INVENTARIO TAT'!E$1)</f>
        <v>0</v>
      </c>
      <c r="F2012">
        <f>+SUMIFS(inv!$D$1:$D$1267,inv!$A$1:$A$1267,$B2012,inv!$T$1:$T$1267,$A2012,inv!$U$1:$U$1267,'DIAS DE INVENTARIO TAT'!F$1)</f>
        <v>0</v>
      </c>
      <c r="G2012">
        <f>+SUMIFS(inv!$D$1:$D$1267,inv!$A$1:$A$1267,$B2012,inv!$T$1:$T$1267,$A2012,inv!$U$1:$U$1267,'DIAS DE INVENTARIO TAT'!G$1)</f>
        <v>0</v>
      </c>
      <c r="H2012">
        <f>+SUMIFS(inv!$D$1:$D$1267,inv!$A$1:$A$1267,$B2012,inv!$T$1:$T$1267,$A2012,inv!$U$1:$U$1267,'DIAS DE INVENTARIO TAT'!H$1)</f>
        <v>0</v>
      </c>
      <c r="I2012">
        <f>+SUMIFS(inv!$D$1:$D$1267,inv!$A$1:$A$1267,$B2012,inv!$T$1:$T$1267,$A2012,inv!$U$1:$U$1267,'DIAS DE INVENTARIO TAT'!I$1)</f>
        <v>0</v>
      </c>
      <c r="J2012">
        <f>+SUMIFS(inv!$D$1:$D$1267,inv!$A$1:$A$1267,$B2012,inv!$T$1:$T$1267,$A2012,inv!$U$1:$U$1267,'DIAS DE INVENTARIO TAT'!J$1)</f>
        <v>0</v>
      </c>
      <c r="K2012">
        <f>+SUMIFS(inv!$D$1:$D$1267,inv!$A$1:$A$1267,$B2012,inv!$T$1:$T$1267,$A2012,inv!$U$1:$U$1267,'DIAS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+SUMIFS(inv!$D$1:$D$1267,inv!$A$1:$A$1267,$B2013,inv!$T$1:$T$1267,$A2013,inv!$U$1:$U$1267,'DIAS DE INVENTARIO TAT'!E$1)</f>
        <v>0</v>
      </c>
      <c r="F2013">
        <f>+SUMIFS(inv!$D$1:$D$1267,inv!$A$1:$A$1267,$B2013,inv!$T$1:$T$1267,$A2013,inv!$U$1:$U$1267,'DIAS DE INVENTARIO TAT'!F$1)</f>
        <v>0</v>
      </c>
      <c r="G2013">
        <f>+SUMIFS(inv!$D$1:$D$1267,inv!$A$1:$A$1267,$B2013,inv!$T$1:$T$1267,$A2013,inv!$U$1:$U$1267,'DIAS DE INVENTARIO TAT'!G$1)</f>
        <v>0</v>
      </c>
      <c r="H2013">
        <f>+SUMIFS(inv!$D$1:$D$1267,inv!$A$1:$A$1267,$B2013,inv!$T$1:$T$1267,$A2013,inv!$U$1:$U$1267,'DIAS DE INVENTARIO TAT'!H$1)</f>
        <v>0</v>
      </c>
      <c r="I2013">
        <f>+SUMIFS(inv!$D$1:$D$1267,inv!$A$1:$A$1267,$B2013,inv!$T$1:$T$1267,$A2013,inv!$U$1:$U$1267,'DIAS DE INVENTARIO TAT'!I$1)</f>
        <v>0</v>
      </c>
      <c r="J2013">
        <f>+SUMIFS(inv!$D$1:$D$1267,inv!$A$1:$A$1267,$B2013,inv!$T$1:$T$1267,$A2013,inv!$U$1:$U$1267,'DIAS DE INVENTARIO TAT'!J$1)</f>
        <v>0</v>
      </c>
      <c r="K2013">
        <f>+SUMIFS(inv!$D$1:$D$1267,inv!$A$1:$A$1267,$B2013,inv!$T$1:$T$1267,$A2013,inv!$U$1:$U$1267,'DIAS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+SUMIFS(inv!$D$1:$D$1267,inv!$A$1:$A$1267,$B2014,inv!$T$1:$T$1267,$A2014,inv!$U$1:$U$1267,'DIAS DE INVENTARIO TAT'!E$1)</f>
        <v>0</v>
      </c>
      <c r="F2014">
        <f>+SUMIFS(inv!$D$1:$D$1267,inv!$A$1:$A$1267,$B2014,inv!$T$1:$T$1267,$A2014,inv!$U$1:$U$1267,'DIAS DE INVENTARIO TAT'!F$1)</f>
        <v>0</v>
      </c>
      <c r="G2014">
        <f>+SUMIFS(inv!$D$1:$D$1267,inv!$A$1:$A$1267,$B2014,inv!$T$1:$T$1267,$A2014,inv!$U$1:$U$1267,'DIAS DE INVENTARIO TAT'!G$1)</f>
        <v>0</v>
      </c>
      <c r="H2014">
        <f>+SUMIFS(inv!$D$1:$D$1267,inv!$A$1:$A$1267,$B2014,inv!$T$1:$T$1267,$A2014,inv!$U$1:$U$1267,'DIAS DE INVENTARIO TAT'!H$1)</f>
        <v>0</v>
      </c>
      <c r="I2014">
        <f>+SUMIFS(inv!$D$1:$D$1267,inv!$A$1:$A$1267,$B2014,inv!$T$1:$T$1267,$A2014,inv!$U$1:$U$1267,'DIAS DE INVENTARIO TAT'!I$1)</f>
        <v>0</v>
      </c>
      <c r="J2014">
        <f>+SUMIFS(inv!$D$1:$D$1267,inv!$A$1:$A$1267,$B2014,inv!$T$1:$T$1267,$A2014,inv!$U$1:$U$1267,'DIAS DE INVENTARIO TAT'!J$1)</f>
        <v>0</v>
      </c>
      <c r="K2014">
        <f>+SUMIFS(inv!$D$1:$D$1267,inv!$A$1:$A$1267,$B2014,inv!$T$1:$T$1267,$A2014,inv!$U$1:$U$1267,'DIAS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+SUMIFS(inv!$D$1:$D$1267,inv!$A$1:$A$1267,$B2015,inv!$T$1:$T$1267,$A2015,inv!$U$1:$U$1267,'DIAS DE INVENTARIO TAT'!E$1)</f>
        <v>0</v>
      </c>
      <c r="F2015">
        <f>+SUMIFS(inv!$D$1:$D$1267,inv!$A$1:$A$1267,$B2015,inv!$T$1:$T$1267,$A2015,inv!$U$1:$U$1267,'DIAS DE INVENTARIO TAT'!F$1)</f>
        <v>0</v>
      </c>
      <c r="G2015">
        <f>+SUMIFS(inv!$D$1:$D$1267,inv!$A$1:$A$1267,$B2015,inv!$T$1:$T$1267,$A2015,inv!$U$1:$U$1267,'DIAS DE INVENTARIO TAT'!G$1)</f>
        <v>0</v>
      </c>
      <c r="H2015">
        <f>+SUMIFS(inv!$D$1:$D$1267,inv!$A$1:$A$1267,$B2015,inv!$T$1:$T$1267,$A2015,inv!$U$1:$U$1267,'DIAS DE INVENTARIO TAT'!H$1)</f>
        <v>0</v>
      </c>
      <c r="I2015">
        <f>+SUMIFS(inv!$D$1:$D$1267,inv!$A$1:$A$1267,$B2015,inv!$T$1:$T$1267,$A2015,inv!$U$1:$U$1267,'DIAS DE INVENTARIO TAT'!I$1)</f>
        <v>0</v>
      </c>
      <c r="J2015">
        <f>+SUMIFS(inv!$D$1:$D$1267,inv!$A$1:$A$1267,$B2015,inv!$T$1:$T$1267,$A2015,inv!$U$1:$U$1267,'DIAS DE INVENTARIO TAT'!J$1)</f>
        <v>0</v>
      </c>
      <c r="K2015">
        <f>+SUMIFS(inv!$D$1:$D$1267,inv!$A$1:$A$1267,$B2015,inv!$T$1:$T$1267,$A2015,inv!$U$1:$U$1267,'DIAS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+SUMIFS(inv!$D$1:$D$1267,inv!$A$1:$A$1267,$B2016,inv!$T$1:$T$1267,$A2016,inv!$U$1:$U$1267,'DIAS DE INVENTARIO TAT'!E$1)</f>
        <v>0</v>
      </c>
      <c r="F2016">
        <f>+SUMIFS(inv!$D$1:$D$1267,inv!$A$1:$A$1267,$B2016,inv!$T$1:$T$1267,$A2016,inv!$U$1:$U$1267,'DIAS DE INVENTARIO TAT'!F$1)</f>
        <v>0</v>
      </c>
      <c r="G2016">
        <f>+SUMIFS(inv!$D$1:$D$1267,inv!$A$1:$A$1267,$B2016,inv!$T$1:$T$1267,$A2016,inv!$U$1:$U$1267,'DIAS DE INVENTARIO TAT'!G$1)</f>
        <v>0</v>
      </c>
      <c r="H2016">
        <f>+SUMIFS(inv!$D$1:$D$1267,inv!$A$1:$A$1267,$B2016,inv!$T$1:$T$1267,$A2016,inv!$U$1:$U$1267,'DIAS DE INVENTARIO TAT'!H$1)</f>
        <v>0</v>
      </c>
      <c r="I2016">
        <f>+SUMIFS(inv!$D$1:$D$1267,inv!$A$1:$A$1267,$B2016,inv!$T$1:$T$1267,$A2016,inv!$U$1:$U$1267,'DIAS DE INVENTARIO TAT'!I$1)</f>
        <v>0</v>
      </c>
      <c r="J2016">
        <f>+SUMIFS(inv!$D$1:$D$1267,inv!$A$1:$A$1267,$B2016,inv!$T$1:$T$1267,$A2016,inv!$U$1:$U$1267,'DIAS DE INVENTARIO TAT'!J$1)</f>
        <v>0</v>
      </c>
      <c r="K2016">
        <f>+SUMIFS(inv!$D$1:$D$1267,inv!$A$1:$A$1267,$B2016,inv!$T$1:$T$1267,$A2016,inv!$U$1:$U$1267,'DIAS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+SUMIFS(inv!$D$1:$D$1267,inv!$A$1:$A$1267,$B2017,inv!$T$1:$T$1267,$A2017,inv!$U$1:$U$1267,'DIAS DE INVENTARIO TAT'!E$1)</f>
        <v>0</v>
      </c>
      <c r="F2017">
        <f>+SUMIFS(inv!$D$1:$D$1267,inv!$A$1:$A$1267,$B2017,inv!$T$1:$T$1267,$A2017,inv!$U$1:$U$1267,'DIAS DE INVENTARIO TAT'!F$1)</f>
        <v>0</v>
      </c>
      <c r="G2017">
        <f>+SUMIFS(inv!$D$1:$D$1267,inv!$A$1:$A$1267,$B2017,inv!$T$1:$T$1267,$A2017,inv!$U$1:$U$1267,'DIAS DE INVENTARIO TAT'!G$1)</f>
        <v>0</v>
      </c>
      <c r="H2017">
        <f>+SUMIFS(inv!$D$1:$D$1267,inv!$A$1:$A$1267,$B2017,inv!$T$1:$T$1267,$A2017,inv!$U$1:$U$1267,'DIAS DE INVENTARIO TAT'!H$1)</f>
        <v>0</v>
      </c>
      <c r="I2017">
        <f>+SUMIFS(inv!$D$1:$D$1267,inv!$A$1:$A$1267,$B2017,inv!$T$1:$T$1267,$A2017,inv!$U$1:$U$1267,'DIAS DE INVENTARIO TAT'!I$1)</f>
        <v>0</v>
      </c>
      <c r="J2017">
        <f>+SUMIFS(inv!$D$1:$D$1267,inv!$A$1:$A$1267,$B2017,inv!$T$1:$T$1267,$A2017,inv!$U$1:$U$1267,'DIAS DE INVENTARIO TAT'!J$1)</f>
        <v>0</v>
      </c>
      <c r="K2017">
        <f>+SUMIFS(inv!$D$1:$D$1267,inv!$A$1:$A$1267,$B2017,inv!$T$1:$T$1267,$A2017,inv!$U$1:$U$1267,'DIAS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+SUMIFS(inv!$D$1:$D$1267,inv!$A$1:$A$1267,$B2018,inv!$T$1:$T$1267,$A2018,inv!$U$1:$U$1267,'DIAS DE INVENTARIO TAT'!E$1)</f>
        <v>0</v>
      </c>
      <c r="F2018">
        <f>+SUMIFS(inv!$D$1:$D$1267,inv!$A$1:$A$1267,$B2018,inv!$T$1:$T$1267,$A2018,inv!$U$1:$U$1267,'DIAS DE INVENTARIO TAT'!F$1)</f>
        <v>0</v>
      </c>
      <c r="G2018">
        <f>+SUMIFS(inv!$D$1:$D$1267,inv!$A$1:$A$1267,$B2018,inv!$T$1:$T$1267,$A2018,inv!$U$1:$U$1267,'DIAS DE INVENTARIO TAT'!G$1)</f>
        <v>0</v>
      </c>
      <c r="H2018">
        <f>+SUMIFS(inv!$D$1:$D$1267,inv!$A$1:$A$1267,$B2018,inv!$T$1:$T$1267,$A2018,inv!$U$1:$U$1267,'DIAS DE INVENTARIO TAT'!H$1)</f>
        <v>0</v>
      </c>
      <c r="I2018">
        <f>+SUMIFS(inv!$D$1:$D$1267,inv!$A$1:$A$1267,$B2018,inv!$T$1:$T$1267,$A2018,inv!$U$1:$U$1267,'DIAS DE INVENTARIO TAT'!I$1)</f>
        <v>0</v>
      </c>
      <c r="J2018">
        <f>+SUMIFS(inv!$D$1:$D$1267,inv!$A$1:$A$1267,$B2018,inv!$T$1:$T$1267,$A2018,inv!$U$1:$U$1267,'DIAS DE INVENTARIO TAT'!J$1)</f>
        <v>0</v>
      </c>
      <c r="K2018">
        <f>+SUMIFS(inv!$D$1:$D$1267,inv!$A$1:$A$1267,$B2018,inv!$T$1:$T$1267,$A2018,inv!$U$1:$U$1267,'DIAS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+SUMIFS(inv!$D$1:$D$1267,inv!$A$1:$A$1267,$B2019,inv!$T$1:$T$1267,$A2019,inv!$U$1:$U$1267,'DIAS DE INVENTARIO TAT'!E$1)</f>
        <v>0</v>
      </c>
      <c r="F2019">
        <f>+SUMIFS(inv!$D$1:$D$1267,inv!$A$1:$A$1267,$B2019,inv!$T$1:$T$1267,$A2019,inv!$U$1:$U$1267,'DIAS DE INVENTARIO TAT'!F$1)</f>
        <v>0</v>
      </c>
      <c r="G2019">
        <f>+SUMIFS(inv!$D$1:$D$1267,inv!$A$1:$A$1267,$B2019,inv!$T$1:$T$1267,$A2019,inv!$U$1:$U$1267,'DIAS DE INVENTARIO TAT'!G$1)</f>
        <v>0</v>
      </c>
      <c r="H2019">
        <f>+SUMIFS(inv!$D$1:$D$1267,inv!$A$1:$A$1267,$B2019,inv!$T$1:$T$1267,$A2019,inv!$U$1:$U$1267,'DIAS DE INVENTARIO TAT'!H$1)</f>
        <v>0</v>
      </c>
      <c r="I2019">
        <f>+SUMIFS(inv!$D$1:$D$1267,inv!$A$1:$A$1267,$B2019,inv!$T$1:$T$1267,$A2019,inv!$U$1:$U$1267,'DIAS DE INVENTARIO TAT'!I$1)</f>
        <v>0</v>
      </c>
      <c r="J2019">
        <f>+SUMIFS(inv!$D$1:$D$1267,inv!$A$1:$A$1267,$B2019,inv!$T$1:$T$1267,$A2019,inv!$U$1:$U$1267,'DIAS DE INVENTARIO TAT'!J$1)</f>
        <v>0</v>
      </c>
      <c r="K2019">
        <f>+SUMIFS(inv!$D$1:$D$1267,inv!$A$1:$A$1267,$B2019,inv!$T$1:$T$1267,$A2019,inv!$U$1:$U$1267,'DIAS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+SUMIFS(inv!$D$1:$D$1267,inv!$A$1:$A$1267,$B2020,inv!$T$1:$T$1267,$A2020,inv!$U$1:$U$1267,'DIAS DE INVENTARIO TAT'!E$1)</f>
        <v>0</v>
      </c>
      <c r="F2020">
        <f>+SUMIFS(inv!$D$1:$D$1267,inv!$A$1:$A$1267,$B2020,inv!$T$1:$T$1267,$A2020,inv!$U$1:$U$1267,'DIAS DE INVENTARIO TAT'!F$1)</f>
        <v>0</v>
      </c>
      <c r="G2020">
        <f>+SUMIFS(inv!$D$1:$D$1267,inv!$A$1:$A$1267,$B2020,inv!$T$1:$T$1267,$A2020,inv!$U$1:$U$1267,'DIAS DE INVENTARIO TAT'!G$1)</f>
        <v>0</v>
      </c>
      <c r="H2020">
        <f>+SUMIFS(inv!$D$1:$D$1267,inv!$A$1:$A$1267,$B2020,inv!$T$1:$T$1267,$A2020,inv!$U$1:$U$1267,'DIAS DE INVENTARIO TAT'!H$1)</f>
        <v>0</v>
      </c>
      <c r="I2020">
        <f>+SUMIFS(inv!$D$1:$D$1267,inv!$A$1:$A$1267,$B2020,inv!$T$1:$T$1267,$A2020,inv!$U$1:$U$1267,'DIAS DE INVENTARIO TAT'!I$1)</f>
        <v>0</v>
      </c>
      <c r="J2020">
        <f>+SUMIFS(inv!$D$1:$D$1267,inv!$A$1:$A$1267,$B2020,inv!$T$1:$T$1267,$A2020,inv!$U$1:$U$1267,'DIAS DE INVENTARIO TAT'!J$1)</f>
        <v>0</v>
      </c>
      <c r="K2020">
        <f>+SUMIFS(inv!$D$1:$D$1267,inv!$A$1:$A$1267,$B2020,inv!$T$1:$T$1267,$A2020,inv!$U$1:$U$1267,'DIAS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+SUMIFS(inv!$D$1:$D$1267,inv!$A$1:$A$1267,$B2021,inv!$T$1:$T$1267,$A2021,inv!$U$1:$U$1267,'DIAS DE INVENTARIO TAT'!E$1)</f>
        <v>0</v>
      </c>
      <c r="F2021">
        <f>+SUMIFS(inv!$D$1:$D$1267,inv!$A$1:$A$1267,$B2021,inv!$T$1:$T$1267,$A2021,inv!$U$1:$U$1267,'DIAS DE INVENTARIO TAT'!F$1)</f>
        <v>0</v>
      </c>
      <c r="G2021">
        <f>+SUMIFS(inv!$D$1:$D$1267,inv!$A$1:$A$1267,$B2021,inv!$T$1:$T$1267,$A2021,inv!$U$1:$U$1267,'DIAS DE INVENTARIO TAT'!G$1)</f>
        <v>0</v>
      </c>
      <c r="H2021">
        <f>+SUMIFS(inv!$D$1:$D$1267,inv!$A$1:$A$1267,$B2021,inv!$T$1:$T$1267,$A2021,inv!$U$1:$U$1267,'DIAS DE INVENTARIO TAT'!H$1)</f>
        <v>0</v>
      </c>
      <c r="I2021">
        <f>+SUMIFS(inv!$D$1:$D$1267,inv!$A$1:$A$1267,$B2021,inv!$T$1:$T$1267,$A2021,inv!$U$1:$U$1267,'DIAS DE INVENTARIO TAT'!I$1)</f>
        <v>0</v>
      </c>
      <c r="J2021">
        <f>+SUMIFS(inv!$D$1:$D$1267,inv!$A$1:$A$1267,$B2021,inv!$T$1:$T$1267,$A2021,inv!$U$1:$U$1267,'DIAS DE INVENTARIO TAT'!J$1)</f>
        <v>0</v>
      </c>
      <c r="K2021">
        <f>+SUMIFS(inv!$D$1:$D$1267,inv!$A$1:$A$1267,$B2021,inv!$T$1:$T$1267,$A2021,inv!$U$1:$U$1267,'DIAS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+SUMIFS(inv!$D$1:$D$1267,inv!$A$1:$A$1267,$B2022,inv!$T$1:$T$1267,$A2022,inv!$U$1:$U$1267,'DIAS DE INVENTARIO TAT'!E$1)</f>
        <v>0</v>
      </c>
      <c r="F2022">
        <f>+SUMIFS(inv!$D$1:$D$1267,inv!$A$1:$A$1267,$B2022,inv!$T$1:$T$1267,$A2022,inv!$U$1:$U$1267,'DIAS DE INVENTARIO TAT'!F$1)</f>
        <v>0</v>
      </c>
      <c r="G2022">
        <f>+SUMIFS(inv!$D$1:$D$1267,inv!$A$1:$A$1267,$B2022,inv!$T$1:$T$1267,$A2022,inv!$U$1:$U$1267,'DIAS DE INVENTARIO TAT'!G$1)</f>
        <v>0</v>
      </c>
      <c r="H2022">
        <f>+SUMIFS(inv!$D$1:$D$1267,inv!$A$1:$A$1267,$B2022,inv!$T$1:$T$1267,$A2022,inv!$U$1:$U$1267,'DIAS DE INVENTARIO TAT'!H$1)</f>
        <v>0</v>
      </c>
      <c r="I2022">
        <f>+SUMIFS(inv!$D$1:$D$1267,inv!$A$1:$A$1267,$B2022,inv!$T$1:$T$1267,$A2022,inv!$U$1:$U$1267,'DIAS DE INVENTARIO TAT'!I$1)</f>
        <v>0</v>
      </c>
      <c r="J2022">
        <f>+SUMIFS(inv!$D$1:$D$1267,inv!$A$1:$A$1267,$B2022,inv!$T$1:$T$1267,$A2022,inv!$U$1:$U$1267,'DIAS DE INVENTARIO TAT'!J$1)</f>
        <v>0</v>
      </c>
      <c r="K2022">
        <f>+SUMIFS(inv!$D$1:$D$1267,inv!$A$1:$A$1267,$B2022,inv!$T$1:$T$1267,$A2022,inv!$U$1:$U$1267,'DIAS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+SUMIFS(inv!$D$1:$D$1267,inv!$A$1:$A$1267,$B2023,inv!$T$1:$T$1267,$A2023,inv!$U$1:$U$1267,'DIAS DE INVENTARIO TAT'!E$1)</f>
        <v>0</v>
      </c>
      <c r="F2023">
        <f>+SUMIFS(inv!$D$1:$D$1267,inv!$A$1:$A$1267,$B2023,inv!$T$1:$T$1267,$A2023,inv!$U$1:$U$1267,'DIAS DE INVENTARIO TAT'!F$1)</f>
        <v>0</v>
      </c>
      <c r="G2023">
        <f>+SUMIFS(inv!$D$1:$D$1267,inv!$A$1:$A$1267,$B2023,inv!$T$1:$T$1267,$A2023,inv!$U$1:$U$1267,'DIAS DE INVENTARIO TAT'!G$1)</f>
        <v>0</v>
      </c>
      <c r="H2023">
        <f>+SUMIFS(inv!$D$1:$D$1267,inv!$A$1:$A$1267,$B2023,inv!$T$1:$T$1267,$A2023,inv!$U$1:$U$1267,'DIAS DE INVENTARIO TAT'!H$1)</f>
        <v>0</v>
      </c>
      <c r="I2023">
        <f>+SUMIFS(inv!$D$1:$D$1267,inv!$A$1:$A$1267,$B2023,inv!$T$1:$T$1267,$A2023,inv!$U$1:$U$1267,'DIAS DE INVENTARIO TAT'!I$1)</f>
        <v>0</v>
      </c>
      <c r="J2023">
        <f>+SUMIFS(inv!$D$1:$D$1267,inv!$A$1:$A$1267,$B2023,inv!$T$1:$T$1267,$A2023,inv!$U$1:$U$1267,'DIAS DE INVENTARIO TAT'!J$1)</f>
        <v>0</v>
      </c>
      <c r="K2023">
        <f>+SUMIFS(inv!$D$1:$D$1267,inv!$A$1:$A$1267,$B2023,inv!$T$1:$T$1267,$A2023,inv!$U$1:$U$1267,'DIAS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+SUMIFS(inv!$D$1:$D$1267,inv!$A$1:$A$1267,$B2024,inv!$T$1:$T$1267,$A2024,inv!$U$1:$U$1267,'DIAS DE INVENTARIO TAT'!E$1)</f>
        <v>0</v>
      </c>
      <c r="F2024">
        <f>+SUMIFS(inv!$D$1:$D$1267,inv!$A$1:$A$1267,$B2024,inv!$T$1:$T$1267,$A2024,inv!$U$1:$U$1267,'DIAS DE INVENTARIO TAT'!F$1)</f>
        <v>0</v>
      </c>
      <c r="G2024">
        <f>+SUMIFS(inv!$D$1:$D$1267,inv!$A$1:$A$1267,$B2024,inv!$T$1:$T$1267,$A2024,inv!$U$1:$U$1267,'DIAS DE INVENTARIO TAT'!G$1)</f>
        <v>0</v>
      </c>
      <c r="H2024">
        <f>+SUMIFS(inv!$D$1:$D$1267,inv!$A$1:$A$1267,$B2024,inv!$T$1:$T$1267,$A2024,inv!$U$1:$U$1267,'DIAS DE INVENTARIO TAT'!H$1)</f>
        <v>0</v>
      </c>
      <c r="I2024">
        <f>+SUMIFS(inv!$D$1:$D$1267,inv!$A$1:$A$1267,$B2024,inv!$T$1:$T$1267,$A2024,inv!$U$1:$U$1267,'DIAS DE INVENTARIO TAT'!I$1)</f>
        <v>0</v>
      </c>
      <c r="J2024">
        <f>+SUMIFS(inv!$D$1:$D$1267,inv!$A$1:$A$1267,$B2024,inv!$T$1:$T$1267,$A2024,inv!$U$1:$U$1267,'DIAS DE INVENTARIO TAT'!J$1)</f>
        <v>0</v>
      </c>
      <c r="K2024">
        <f>+SUMIFS(inv!$D$1:$D$1267,inv!$A$1:$A$1267,$B2024,inv!$T$1:$T$1267,$A2024,inv!$U$1:$U$1267,'DIAS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+SUMIFS(inv!$D$1:$D$1267,inv!$A$1:$A$1267,$B2025,inv!$T$1:$T$1267,$A2025,inv!$U$1:$U$1267,'DIAS DE INVENTARIO TAT'!E$1)</f>
        <v>0</v>
      </c>
      <c r="F2025">
        <f>+SUMIFS(inv!$D$1:$D$1267,inv!$A$1:$A$1267,$B2025,inv!$T$1:$T$1267,$A2025,inv!$U$1:$U$1267,'DIAS DE INVENTARIO TAT'!F$1)</f>
        <v>0</v>
      </c>
      <c r="G2025">
        <f>+SUMIFS(inv!$D$1:$D$1267,inv!$A$1:$A$1267,$B2025,inv!$T$1:$T$1267,$A2025,inv!$U$1:$U$1267,'DIAS DE INVENTARIO TAT'!G$1)</f>
        <v>0</v>
      </c>
      <c r="H2025">
        <f>+SUMIFS(inv!$D$1:$D$1267,inv!$A$1:$A$1267,$B2025,inv!$T$1:$T$1267,$A2025,inv!$U$1:$U$1267,'DIAS DE INVENTARIO TAT'!H$1)</f>
        <v>0</v>
      </c>
      <c r="I2025">
        <f>+SUMIFS(inv!$D$1:$D$1267,inv!$A$1:$A$1267,$B2025,inv!$T$1:$T$1267,$A2025,inv!$U$1:$U$1267,'DIAS DE INVENTARIO TAT'!I$1)</f>
        <v>0</v>
      </c>
      <c r="J2025">
        <f>+SUMIFS(inv!$D$1:$D$1267,inv!$A$1:$A$1267,$B2025,inv!$T$1:$T$1267,$A2025,inv!$U$1:$U$1267,'DIAS DE INVENTARIO TAT'!J$1)</f>
        <v>0</v>
      </c>
      <c r="K2025">
        <f>+SUMIFS(inv!$D$1:$D$1267,inv!$A$1:$A$1267,$B2025,inv!$T$1:$T$1267,$A2025,inv!$U$1:$U$1267,'DIAS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+SUMIFS(inv!$D$1:$D$1267,inv!$A$1:$A$1267,$B2026,inv!$T$1:$T$1267,$A2026,inv!$U$1:$U$1267,'DIAS DE INVENTARIO TAT'!E$1)</f>
        <v>0</v>
      </c>
      <c r="F2026">
        <f>+SUMIFS(inv!$D$1:$D$1267,inv!$A$1:$A$1267,$B2026,inv!$T$1:$T$1267,$A2026,inv!$U$1:$U$1267,'DIAS DE INVENTARIO TAT'!F$1)</f>
        <v>0</v>
      </c>
      <c r="G2026">
        <f>+SUMIFS(inv!$D$1:$D$1267,inv!$A$1:$A$1267,$B2026,inv!$T$1:$T$1267,$A2026,inv!$U$1:$U$1267,'DIAS DE INVENTARIO TAT'!G$1)</f>
        <v>0</v>
      </c>
      <c r="H2026">
        <f>+SUMIFS(inv!$D$1:$D$1267,inv!$A$1:$A$1267,$B2026,inv!$T$1:$T$1267,$A2026,inv!$U$1:$U$1267,'DIAS DE INVENTARIO TAT'!H$1)</f>
        <v>0</v>
      </c>
      <c r="I2026">
        <f>+SUMIFS(inv!$D$1:$D$1267,inv!$A$1:$A$1267,$B2026,inv!$T$1:$T$1267,$A2026,inv!$U$1:$U$1267,'DIAS DE INVENTARIO TAT'!I$1)</f>
        <v>0</v>
      </c>
      <c r="J2026">
        <f>+SUMIFS(inv!$D$1:$D$1267,inv!$A$1:$A$1267,$B2026,inv!$T$1:$T$1267,$A2026,inv!$U$1:$U$1267,'DIAS DE INVENTARIO TAT'!J$1)</f>
        <v>0</v>
      </c>
      <c r="K2026">
        <f>+SUMIFS(inv!$D$1:$D$1267,inv!$A$1:$A$1267,$B2026,inv!$T$1:$T$1267,$A2026,inv!$U$1:$U$1267,'DIAS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86993</v>
      </c>
      <c r="E2027">
        <f>+SUMIFS(inv!$D$1:$D$1267,inv!$A$1:$A$1267,$B2027,inv!$T$1:$T$1267,$A2027,inv!$U$1:$U$1267,'DIAS DE INVENTARIO TAT'!E$1)</f>
        <v>0</v>
      </c>
      <c r="F2027">
        <f>+SUMIFS(inv!$D$1:$D$1267,inv!$A$1:$A$1267,$B2027,inv!$T$1:$T$1267,$A2027,inv!$U$1:$U$1267,'DIAS DE INVENTARIO TAT'!F$1)</f>
        <v>20631</v>
      </c>
      <c r="G2027">
        <f>+SUMIFS(inv!$D$1:$D$1267,inv!$A$1:$A$1267,$B2027,inv!$T$1:$T$1267,$A2027,inv!$U$1:$U$1267,'DIAS DE INVENTARIO TAT'!G$1)</f>
        <v>66362</v>
      </c>
      <c r="H2027">
        <f>+SUMIFS(inv!$D$1:$D$1267,inv!$A$1:$A$1267,$B2027,inv!$T$1:$T$1267,$A2027,inv!$U$1:$U$1267,'DIAS DE INVENTARIO TAT'!H$1)</f>
        <v>0</v>
      </c>
      <c r="I2027">
        <f>+SUMIFS(inv!$D$1:$D$1267,inv!$A$1:$A$1267,$B2027,inv!$T$1:$T$1267,$A2027,inv!$U$1:$U$1267,'DIAS DE INVENTARIO TAT'!I$1)</f>
        <v>0</v>
      </c>
      <c r="J2027">
        <f>+SUMIFS(inv!$D$1:$D$1267,inv!$A$1:$A$1267,$B2027,inv!$T$1:$T$1267,$A2027,inv!$U$1:$U$1267,'DIAS DE INVENTARIO TAT'!J$1)</f>
        <v>0</v>
      </c>
      <c r="K2027">
        <f>+SUMIFS(inv!$D$1:$D$1267,inv!$A$1:$A$1267,$B2027,inv!$T$1:$T$1267,$A2027,inv!$U$1:$U$1267,'DIAS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+SUMIFS(inv!$D$1:$D$1267,inv!$A$1:$A$1267,$B2028,inv!$T$1:$T$1267,$A2028,inv!$U$1:$U$1267,'DIAS DE INVENTARIO TAT'!E$1)</f>
        <v>0</v>
      </c>
      <c r="F2028">
        <f>+SUMIFS(inv!$D$1:$D$1267,inv!$A$1:$A$1267,$B2028,inv!$T$1:$T$1267,$A2028,inv!$U$1:$U$1267,'DIAS DE INVENTARIO TAT'!F$1)</f>
        <v>0</v>
      </c>
      <c r="G2028">
        <f>+SUMIFS(inv!$D$1:$D$1267,inv!$A$1:$A$1267,$B2028,inv!$T$1:$T$1267,$A2028,inv!$U$1:$U$1267,'DIAS DE INVENTARIO TAT'!G$1)</f>
        <v>0</v>
      </c>
      <c r="H2028">
        <f>+SUMIFS(inv!$D$1:$D$1267,inv!$A$1:$A$1267,$B2028,inv!$T$1:$T$1267,$A2028,inv!$U$1:$U$1267,'DIAS DE INVENTARIO TAT'!H$1)</f>
        <v>0</v>
      </c>
      <c r="I2028">
        <f>+SUMIFS(inv!$D$1:$D$1267,inv!$A$1:$A$1267,$B2028,inv!$T$1:$T$1267,$A2028,inv!$U$1:$U$1267,'DIAS DE INVENTARIO TAT'!I$1)</f>
        <v>0</v>
      </c>
      <c r="J2028">
        <f>+SUMIFS(inv!$D$1:$D$1267,inv!$A$1:$A$1267,$B2028,inv!$T$1:$T$1267,$A2028,inv!$U$1:$U$1267,'DIAS DE INVENTARIO TAT'!J$1)</f>
        <v>0</v>
      </c>
      <c r="K2028">
        <f>+SUMIFS(inv!$D$1:$D$1267,inv!$A$1:$A$1267,$B2028,inv!$T$1:$T$1267,$A2028,inv!$U$1:$U$1267,'DIAS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+SUMIFS(inv!$D$1:$D$1267,inv!$A$1:$A$1267,$B2029,inv!$T$1:$T$1267,$A2029,inv!$U$1:$U$1267,'DIAS DE INVENTARIO TAT'!E$1)</f>
        <v>0</v>
      </c>
      <c r="F2029">
        <f>+SUMIFS(inv!$D$1:$D$1267,inv!$A$1:$A$1267,$B2029,inv!$T$1:$T$1267,$A2029,inv!$U$1:$U$1267,'DIAS DE INVENTARIO TAT'!F$1)</f>
        <v>0</v>
      </c>
      <c r="G2029">
        <f>+SUMIFS(inv!$D$1:$D$1267,inv!$A$1:$A$1267,$B2029,inv!$T$1:$T$1267,$A2029,inv!$U$1:$U$1267,'DIAS DE INVENTARIO TAT'!G$1)</f>
        <v>0</v>
      </c>
      <c r="H2029">
        <f>+SUMIFS(inv!$D$1:$D$1267,inv!$A$1:$A$1267,$B2029,inv!$T$1:$T$1267,$A2029,inv!$U$1:$U$1267,'DIAS DE INVENTARIO TAT'!H$1)</f>
        <v>0</v>
      </c>
      <c r="I2029">
        <f>+SUMIFS(inv!$D$1:$D$1267,inv!$A$1:$A$1267,$B2029,inv!$T$1:$T$1267,$A2029,inv!$U$1:$U$1267,'DIAS DE INVENTARIO TAT'!I$1)</f>
        <v>0</v>
      </c>
      <c r="J2029">
        <f>+SUMIFS(inv!$D$1:$D$1267,inv!$A$1:$A$1267,$B2029,inv!$T$1:$T$1267,$A2029,inv!$U$1:$U$1267,'DIAS DE INVENTARIO TAT'!J$1)</f>
        <v>0</v>
      </c>
      <c r="K2029">
        <f>+SUMIFS(inv!$D$1:$D$1267,inv!$A$1:$A$1267,$B2029,inv!$T$1:$T$1267,$A2029,inv!$U$1:$U$1267,'DIAS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+SUMIFS(inv!$D$1:$D$1267,inv!$A$1:$A$1267,$B2030,inv!$T$1:$T$1267,$A2030,inv!$U$1:$U$1267,'DIAS DE INVENTARIO TAT'!E$1)</f>
        <v>0</v>
      </c>
      <c r="F2030">
        <f>+SUMIFS(inv!$D$1:$D$1267,inv!$A$1:$A$1267,$B2030,inv!$T$1:$T$1267,$A2030,inv!$U$1:$U$1267,'DIAS DE INVENTARIO TAT'!F$1)</f>
        <v>0</v>
      </c>
      <c r="G2030">
        <f>+SUMIFS(inv!$D$1:$D$1267,inv!$A$1:$A$1267,$B2030,inv!$T$1:$T$1267,$A2030,inv!$U$1:$U$1267,'DIAS DE INVENTARIO TAT'!G$1)</f>
        <v>0</v>
      </c>
      <c r="H2030">
        <f>+SUMIFS(inv!$D$1:$D$1267,inv!$A$1:$A$1267,$B2030,inv!$T$1:$T$1267,$A2030,inv!$U$1:$U$1267,'DIAS DE INVENTARIO TAT'!H$1)</f>
        <v>0</v>
      </c>
      <c r="I2030">
        <f>+SUMIFS(inv!$D$1:$D$1267,inv!$A$1:$A$1267,$B2030,inv!$T$1:$T$1267,$A2030,inv!$U$1:$U$1267,'DIAS DE INVENTARIO TAT'!I$1)</f>
        <v>0</v>
      </c>
      <c r="J2030">
        <f>+SUMIFS(inv!$D$1:$D$1267,inv!$A$1:$A$1267,$B2030,inv!$T$1:$T$1267,$A2030,inv!$U$1:$U$1267,'DIAS DE INVENTARIO TAT'!J$1)</f>
        <v>0</v>
      </c>
      <c r="K2030">
        <f>+SUMIFS(inv!$D$1:$D$1267,inv!$A$1:$A$1267,$B2030,inv!$T$1:$T$1267,$A2030,inv!$U$1:$U$1267,'DIAS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+SUMIFS(inv!$D$1:$D$1267,inv!$A$1:$A$1267,$B2031,inv!$T$1:$T$1267,$A2031,inv!$U$1:$U$1267,'DIAS DE INVENTARIO TAT'!E$1)</f>
        <v>0</v>
      </c>
      <c r="F2031">
        <f>+SUMIFS(inv!$D$1:$D$1267,inv!$A$1:$A$1267,$B2031,inv!$T$1:$T$1267,$A2031,inv!$U$1:$U$1267,'DIAS DE INVENTARIO TAT'!F$1)</f>
        <v>0</v>
      </c>
      <c r="G2031">
        <f>+SUMIFS(inv!$D$1:$D$1267,inv!$A$1:$A$1267,$B2031,inv!$T$1:$T$1267,$A2031,inv!$U$1:$U$1267,'DIAS DE INVENTARIO TAT'!G$1)</f>
        <v>0</v>
      </c>
      <c r="H2031">
        <f>+SUMIFS(inv!$D$1:$D$1267,inv!$A$1:$A$1267,$B2031,inv!$T$1:$T$1267,$A2031,inv!$U$1:$U$1267,'DIAS DE INVENTARIO TAT'!H$1)</f>
        <v>0</v>
      </c>
      <c r="I2031">
        <f>+SUMIFS(inv!$D$1:$D$1267,inv!$A$1:$A$1267,$B2031,inv!$T$1:$T$1267,$A2031,inv!$U$1:$U$1267,'DIAS DE INVENTARIO TAT'!I$1)</f>
        <v>0</v>
      </c>
      <c r="J2031">
        <f>+SUMIFS(inv!$D$1:$D$1267,inv!$A$1:$A$1267,$B2031,inv!$T$1:$T$1267,$A2031,inv!$U$1:$U$1267,'DIAS DE INVENTARIO TAT'!J$1)</f>
        <v>0</v>
      </c>
      <c r="K2031">
        <f>+SUMIFS(inv!$D$1:$D$1267,inv!$A$1:$A$1267,$B2031,inv!$T$1:$T$1267,$A2031,inv!$U$1:$U$1267,'DIAS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+SUMIFS(inv!$D$1:$D$1267,inv!$A$1:$A$1267,$B2032,inv!$T$1:$T$1267,$A2032,inv!$U$1:$U$1267,'DIAS DE INVENTARIO TAT'!E$1)</f>
        <v>0</v>
      </c>
      <c r="F2032">
        <f>+SUMIFS(inv!$D$1:$D$1267,inv!$A$1:$A$1267,$B2032,inv!$T$1:$T$1267,$A2032,inv!$U$1:$U$1267,'DIAS DE INVENTARIO TAT'!F$1)</f>
        <v>0</v>
      </c>
      <c r="G2032">
        <f>+SUMIFS(inv!$D$1:$D$1267,inv!$A$1:$A$1267,$B2032,inv!$T$1:$T$1267,$A2032,inv!$U$1:$U$1267,'DIAS DE INVENTARIO TAT'!G$1)</f>
        <v>0</v>
      </c>
      <c r="H2032">
        <f>+SUMIFS(inv!$D$1:$D$1267,inv!$A$1:$A$1267,$B2032,inv!$T$1:$T$1267,$A2032,inv!$U$1:$U$1267,'DIAS DE INVENTARIO TAT'!H$1)</f>
        <v>0</v>
      </c>
      <c r="I2032">
        <f>+SUMIFS(inv!$D$1:$D$1267,inv!$A$1:$A$1267,$B2032,inv!$T$1:$T$1267,$A2032,inv!$U$1:$U$1267,'DIAS DE INVENTARIO TAT'!I$1)</f>
        <v>0</v>
      </c>
      <c r="J2032">
        <f>+SUMIFS(inv!$D$1:$D$1267,inv!$A$1:$A$1267,$B2032,inv!$T$1:$T$1267,$A2032,inv!$U$1:$U$1267,'DIAS DE INVENTARIO TAT'!J$1)</f>
        <v>0</v>
      </c>
      <c r="K2032">
        <f>+SUMIFS(inv!$D$1:$D$1267,inv!$A$1:$A$1267,$B2032,inv!$T$1:$T$1267,$A2032,inv!$U$1:$U$1267,'DIAS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+SUMIFS(inv!$D$1:$D$1267,inv!$A$1:$A$1267,$B2033,inv!$T$1:$T$1267,$A2033,inv!$U$1:$U$1267,'DIAS DE INVENTARIO TAT'!E$1)</f>
        <v>0</v>
      </c>
      <c r="F2033">
        <f>+SUMIFS(inv!$D$1:$D$1267,inv!$A$1:$A$1267,$B2033,inv!$T$1:$T$1267,$A2033,inv!$U$1:$U$1267,'DIAS DE INVENTARIO TAT'!F$1)</f>
        <v>0</v>
      </c>
      <c r="G2033">
        <f>+SUMIFS(inv!$D$1:$D$1267,inv!$A$1:$A$1267,$B2033,inv!$T$1:$T$1267,$A2033,inv!$U$1:$U$1267,'DIAS DE INVENTARIO TAT'!G$1)</f>
        <v>0</v>
      </c>
      <c r="H2033">
        <f>+SUMIFS(inv!$D$1:$D$1267,inv!$A$1:$A$1267,$B2033,inv!$T$1:$T$1267,$A2033,inv!$U$1:$U$1267,'DIAS DE INVENTARIO TAT'!H$1)</f>
        <v>0</v>
      </c>
      <c r="I2033">
        <f>+SUMIFS(inv!$D$1:$D$1267,inv!$A$1:$A$1267,$B2033,inv!$T$1:$T$1267,$A2033,inv!$U$1:$U$1267,'DIAS DE INVENTARIO TAT'!I$1)</f>
        <v>0</v>
      </c>
      <c r="J2033">
        <f>+SUMIFS(inv!$D$1:$D$1267,inv!$A$1:$A$1267,$B2033,inv!$T$1:$T$1267,$A2033,inv!$U$1:$U$1267,'DIAS DE INVENTARIO TAT'!J$1)</f>
        <v>0</v>
      </c>
      <c r="K2033">
        <f>+SUMIFS(inv!$D$1:$D$1267,inv!$A$1:$A$1267,$B2033,inv!$T$1:$T$1267,$A2033,inv!$U$1:$U$1267,'DIAS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+SUMIFS(inv!$D$1:$D$1267,inv!$A$1:$A$1267,$B2034,inv!$T$1:$T$1267,$A2034,inv!$U$1:$U$1267,'DIAS DE INVENTARIO TAT'!E$1)</f>
        <v>0</v>
      </c>
      <c r="F2034">
        <f>+SUMIFS(inv!$D$1:$D$1267,inv!$A$1:$A$1267,$B2034,inv!$T$1:$T$1267,$A2034,inv!$U$1:$U$1267,'DIAS DE INVENTARIO TAT'!F$1)</f>
        <v>0</v>
      </c>
      <c r="G2034">
        <f>+SUMIFS(inv!$D$1:$D$1267,inv!$A$1:$A$1267,$B2034,inv!$T$1:$T$1267,$A2034,inv!$U$1:$U$1267,'DIAS DE INVENTARIO TAT'!G$1)</f>
        <v>0</v>
      </c>
      <c r="H2034">
        <f>+SUMIFS(inv!$D$1:$D$1267,inv!$A$1:$A$1267,$B2034,inv!$T$1:$T$1267,$A2034,inv!$U$1:$U$1267,'DIAS DE INVENTARIO TAT'!H$1)</f>
        <v>0</v>
      </c>
      <c r="I2034">
        <f>+SUMIFS(inv!$D$1:$D$1267,inv!$A$1:$A$1267,$B2034,inv!$T$1:$T$1267,$A2034,inv!$U$1:$U$1267,'DIAS DE INVENTARIO TAT'!I$1)</f>
        <v>0</v>
      </c>
      <c r="J2034">
        <f>+SUMIFS(inv!$D$1:$D$1267,inv!$A$1:$A$1267,$B2034,inv!$T$1:$T$1267,$A2034,inv!$U$1:$U$1267,'DIAS DE INVENTARIO TAT'!J$1)</f>
        <v>0</v>
      </c>
      <c r="K2034">
        <f>+SUMIFS(inv!$D$1:$D$1267,inv!$A$1:$A$1267,$B2034,inv!$T$1:$T$1267,$A2034,inv!$U$1:$U$1267,'DIAS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+SUMIFS(inv!$D$1:$D$1267,inv!$A$1:$A$1267,$B2035,inv!$T$1:$T$1267,$A2035,inv!$U$1:$U$1267,'DIAS DE INVENTARIO TAT'!E$1)</f>
        <v>0</v>
      </c>
      <c r="F2035">
        <f>+SUMIFS(inv!$D$1:$D$1267,inv!$A$1:$A$1267,$B2035,inv!$T$1:$T$1267,$A2035,inv!$U$1:$U$1267,'DIAS DE INVENTARIO TAT'!F$1)</f>
        <v>0</v>
      </c>
      <c r="G2035">
        <f>+SUMIFS(inv!$D$1:$D$1267,inv!$A$1:$A$1267,$B2035,inv!$T$1:$T$1267,$A2035,inv!$U$1:$U$1267,'DIAS DE INVENTARIO TAT'!G$1)</f>
        <v>0</v>
      </c>
      <c r="H2035">
        <f>+SUMIFS(inv!$D$1:$D$1267,inv!$A$1:$A$1267,$B2035,inv!$T$1:$T$1267,$A2035,inv!$U$1:$U$1267,'DIAS DE INVENTARIO TAT'!H$1)</f>
        <v>0</v>
      </c>
      <c r="I2035">
        <f>+SUMIFS(inv!$D$1:$D$1267,inv!$A$1:$A$1267,$B2035,inv!$T$1:$T$1267,$A2035,inv!$U$1:$U$1267,'DIAS DE INVENTARIO TAT'!I$1)</f>
        <v>0</v>
      </c>
      <c r="J2035">
        <f>+SUMIFS(inv!$D$1:$D$1267,inv!$A$1:$A$1267,$B2035,inv!$T$1:$T$1267,$A2035,inv!$U$1:$U$1267,'DIAS DE INVENTARIO TAT'!J$1)</f>
        <v>0</v>
      </c>
      <c r="K2035">
        <f>+SUMIFS(inv!$D$1:$D$1267,inv!$A$1:$A$1267,$B2035,inv!$T$1:$T$1267,$A2035,inv!$U$1:$U$1267,'DIAS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+SUMIFS(inv!$D$1:$D$1267,inv!$A$1:$A$1267,$B2036,inv!$T$1:$T$1267,$A2036,inv!$U$1:$U$1267,'DIAS DE INVENTARIO TAT'!E$1)</f>
        <v>0</v>
      </c>
      <c r="F2036">
        <f>+SUMIFS(inv!$D$1:$D$1267,inv!$A$1:$A$1267,$B2036,inv!$T$1:$T$1267,$A2036,inv!$U$1:$U$1267,'DIAS DE INVENTARIO TAT'!F$1)</f>
        <v>0</v>
      </c>
      <c r="G2036">
        <f>+SUMIFS(inv!$D$1:$D$1267,inv!$A$1:$A$1267,$B2036,inv!$T$1:$T$1267,$A2036,inv!$U$1:$U$1267,'DIAS DE INVENTARIO TAT'!G$1)</f>
        <v>0</v>
      </c>
      <c r="H2036">
        <f>+SUMIFS(inv!$D$1:$D$1267,inv!$A$1:$A$1267,$B2036,inv!$T$1:$T$1267,$A2036,inv!$U$1:$U$1267,'DIAS DE INVENTARIO TAT'!H$1)</f>
        <v>0</v>
      </c>
      <c r="I2036">
        <f>+SUMIFS(inv!$D$1:$D$1267,inv!$A$1:$A$1267,$B2036,inv!$T$1:$T$1267,$A2036,inv!$U$1:$U$1267,'DIAS DE INVENTARIO TAT'!I$1)</f>
        <v>0</v>
      </c>
      <c r="J2036">
        <f>+SUMIFS(inv!$D$1:$D$1267,inv!$A$1:$A$1267,$B2036,inv!$T$1:$T$1267,$A2036,inv!$U$1:$U$1267,'DIAS DE INVENTARIO TAT'!J$1)</f>
        <v>0</v>
      </c>
      <c r="K2036">
        <f>+SUMIFS(inv!$D$1:$D$1267,inv!$A$1:$A$1267,$B2036,inv!$T$1:$T$1267,$A2036,inv!$U$1:$U$1267,'DIAS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+SUMIFS(inv!$D$1:$D$1267,inv!$A$1:$A$1267,$B2037,inv!$T$1:$T$1267,$A2037,inv!$U$1:$U$1267,'DIAS DE INVENTARIO TAT'!E$1)</f>
        <v>0</v>
      </c>
      <c r="F2037">
        <f>+SUMIFS(inv!$D$1:$D$1267,inv!$A$1:$A$1267,$B2037,inv!$T$1:$T$1267,$A2037,inv!$U$1:$U$1267,'DIAS DE INVENTARIO TAT'!F$1)</f>
        <v>0</v>
      </c>
      <c r="G2037">
        <f>+SUMIFS(inv!$D$1:$D$1267,inv!$A$1:$A$1267,$B2037,inv!$T$1:$T$1267,$A2037,inv!$U$1:$U$1267,'DIAS DE INVENTARIO TAT'!G$1)</f>
        <v>0</v>
      </c>
      <c r="H2037">
        <f>+SUMIFS(inv!$D$1:$D$1267,inv!$A$1:$A$1267,$B2037,inv!$T$1:$T$1267,$A2037,inv!$U$1:$U$1267,'DIAS DE INVENTARIO TAT'!H$1)</f>
        <v>0</v>
      </c>
      <c r="I2037">
        <f>+SUMIFS(inv!$D$1:$D$1267,inv!$A$1:$A$1267,$B2037,inv!$T$1:$T$1267,$A2037,inv!$U$1:$U$1267,'DIAS DE INVENTARIO TAT'!I$1)</f>
        <v>0</v>
      </c>
      <c r="J2037">
        <f>+SUMIFS(inv!$D$1:$D$1267,inv!$A$1:$A$1267,$B2037,inv!$T$1:$T$1267,$A2037,inv!$U$1:$U$1267,'DIAS DE INVENTARIO TAT'!J$1)</f>
        <v>0</v>
      </c>
      <c r="K2037">
        <f>+SUMIFS(inv!$D$1:$D$1267,inv!$A$1:$A$1267,$B2037,inv!$T$1:$T$1267,$A2037,inv!$U$1:$U$1267,'DIAS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+SUMIFS(inv!$D$1:$D$1267,inv!$A$1:$A$1267,$B2038,inv!$T$1:$T$1267,$A2038,inv!$U$1:$U$1267,'DIAS DE INVENTARIO TAT'!E$1)</f>
        <v>0</v>
      </c>
      <c r="F2038">
        <f>+SUMIFS(inv!$D$1:$D$1267,inv!$A$1:$A$1267,$B2038,inv!$T$1:$T$1267,$A2038,inv!$U$1:$U$1267,'DIAS DE INVENTARIO TAT'!F$1)</f>
        <v>0</v>
      </c>
      <c r="G2038">
        <f>+SUMIFS(inv!$D$1:$D$1267,inv!$A$1:$A$1267,$B2038,inv!$T$1:$T$1267,$A2038,inv!$U$1:$U$1267,'DIAS DE INVENTARIO TAT'!G$1)</f>
        <v>0</v>
      </c>
      <c r="H2038">
        <f>+SUMIFS(inv!$D$1:$D$1267,inv!$A$1:$A$1267,$B2038,inv!$T$1:$T$1267,$A2038,inv!$U$1:$U$1267,'DIAS DE INVENTARIO TAT'!H$1)</f>
        <v>0</v>
      </c>
      <c r="I2038">
        <f>+SUMIFS(inv!$D$1:$D$1267,inv!$A$1:$A$1267,$B2038,inv!$T$1:$T$1267,$A2038,inv!$U$1:$U$1267,'DIAS DE INVENTARIO TAT'!I$1)</f>
        <v>0</v>
      </c>
      <c r="J2038">
        <f>+SUMIFS(inv!$D$1:$D$1267,inv!$A$1:$A$1267,$B2038,inv!$T$1:$T$1267,$A2038,inv!$U$1:$U$1267,'DIAS DE INVENTARIO TAT'!J$1)</f>
        <v>0</v>
      </c>
      <c r="K2038">
        <f>+SUMIFS(inv!$D$1:$D$1267,inv!$A$1:$A$1267,$B2038,inv!$T$1:$T$1267,$A2038,inv!$U$1:$U$1267,'DIAS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+SUMIFS(inv!$D$1:$D$1267,inv!$A$1:$A$1267,$B2039,inv!$T$1:$T$1267,$A2039,inv!$U$1:$U$1267,'DIAS DE INVENTARIO TAT'!E$1)</f>
        <v>0</v>
      </c>
      <c r="F2039">
        <f>+SUMIFS(inv!$D$1:$D$1267,inv!$A$1:$A$1267,$B2039,inv!$T$1:$T$1267,$A2039,inv!$U$1:$U$1267,'DIAS DE INVENTARIO TAT'!F$1)</f>
        <v>0</v>
      </c>
      <c r="G2039">
        <f>+SUMIFS(inv!$D$1:$D$1267,inv!$A$1:$A$1267,$B2039,inv!$T$1:$T$1267,$A2039,inv!$U$1:$U$1267,'DIAS DE INVENTARIO TAT'!G$1)</f>
        <v>0</v>
      </c>
      <c r="H2039">
        <f>+SUMIFS(inv!$D$1:$D$1267,inv!$A$1:$A$1267,$B2039,inv!$T$1:$T$1267,$A2039,inv!$U$1:$U$1267,'DIAS DE INVENTARIO TAT'!H$1)</f>
        <v>0</v>
      </c>
      <c r="I2039">
        <f>+SUMIFS(inv!$D$1:$D$1267,inv!$A$1:$A$1267,$B2039,inv!$T$1:$T$1267,$A2039,inv!$U$1:$U$1267,'DIAS DE INVENTARIO TAT'!I$1)</f>
        <v>0</v>
      </c>
      <c r="J2039">
        <f>+SUMIFS(inv!$D$1:$D$1267,inv!$A$1:$A$1267,$B2039,inv!$T$1:$T$1267,$A2039,inv!$U$1:$U$1267,'DIAS DE INVENTARIO TAT'!J$1)</f>
        <v>0</v>
      </c>
      <c r="K2039">
        <f>+SUMIFS(inv!$D$1:$D$1267,inv!$A$1:$A$1267,$B2039,inv!$T$1:$T$1267,$A2039,inv!$U$1:$U$1267,'DIAS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+SUMIFS(inv!$D$1:$D$1267,inv!$A$1:$A$1267,$B2040,inv!$T$1:$T$1267,$A2040,inv!$U$1:$U$1267,'DIAS DE INVENTARIO TAT'!E$1)</f>
        <v>0</v>
      </c>
      <c r="F2040">
        <f>+SUMIFS(inv!$D$1:$D$1267,inv!$A$1:$A$1267,$B2040,inv!$T$1:$T$1267,$A2040,inv!$U$1:$U$1267,'DIAS DE INVENTARIO TAT'!F$1)</f>
        <v>0</v>
      </c>
      <c r="G2040">
        <f>+SUMIFS(inv!$D$1:$D$1267,inv!$A$1:$A$1267,$B2040,inv!$T$1:$T$1267,$A2040,inv!$U$1:$U$1267,'DIAS DE INVENTARIO TAT'!G$1)</f>
        <v>0</v>
      </c>
      <c r="H2040">
        <f>+SUMIFS(inv!$D$1:$D$1267,inv!$A$1:$A$1267,$B2040,inv!$T$1:$T$1267,$A2040,inv!$U$1:$U$1267,'DIAS DE INVENTARIO TAT'!H$1)</f>
        <v>0</v>
      </c>
      <c r="I2040">
        <f>+SUMIFS(inv!$D$1:$D$1267,inv!$A$1:$A$1267,$B2040,inv!$T$1:$T$1267,$A2040,inv!$U$1:$U$1267,'DIAS DE INVENTARIO TAT'!I$1)</f>
        <v>0</v>
      </c>
      <c r="J2040">
        <f>+SUMIFS(inv!$D$1:$D$1267,inv!$A$1:$A$1267,$B2040,inv!$T$1:$T$1267,$A2040,inv!$U$1:$U$1267,'DIAS DE INVENTARIO TAT'!J$1)</f>
        <v>0</v>
      </c>
      <c r="K2040">
        <f>+SUMIFS(inv!$D$1:$D$1267,inv!$A$1:$A$1267,$B2040,inv!$T$1:$T$1267,$A2040,inv!$U$1:$U$1267,'DIAS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+SUMIFS(inv!$D$1:$D$1267,inv!$A$1:$A$1267,$B2041,inv!$T$1:$T$1267,$A2041,inv!$U$1:$U$1267,'DIAS DE INVENTARIO TAT'!E$1)</f>
        <v>0</v>
      </c>
      <c r="F2041">
        <f>+SUMIFS(inv!$D$1:$D$1267,inv!$A$1:$A$1267,$B2041,inv!$T$1:$T$1267,$A2041,inv!$U$1:$U$1267,'DIAS DE INVENTARIO TAT'!F$1)</f>
        <v>0</v>
      </c>
      <c r="G2041">
        <f>+SUMIFS(inv!$D$1:$D$1267,inv!$A$1:$A$1267,$B2041,inv!$T$1:$T$1267,$A2041,inv!$U$1:$U$1267,'DIAS DE INVENTARIO TAT'!G$1)</f>
        <v>0</v>
      </c>
      <c r="H2041">
        <f>+SUMIFS(inv!$D$1:$D$1267,inv!$A$1:$A$1267,$B2041,inv!$T$1:$T$1267,$A2041,inv!$U$1:$U$1267,'DIAS DE INVENTARIO TAT'!H$1)</f>
        <v>0</v>
      </c>
      <c r="I2041">
        <f>+SUMIFS(inv!$D$1:$D$1267,inv!$A$1:$A$1267,$B2041,inv!$T$1:$T$1267,$A2041,inv!$U$1:$U$1267,'DIAS DE INVENTARIO TAT'!I$1)</f>
        <v>0</v>
      </c>
      <c r="J2041">
        <f>+SUMIFS(inv!$D$1:$D$1267,inv!$A$1:$A$1267,$B2041,inv!$T$1:$T$1267,$A2041,inv!$U$1:$U$1267,'DIAS DE INVENTARIO TAT'!J$1)</f>
        <v>0</v>
      </c>
      <c r="K2041">
        <f>+SUMIFS(inv!$D$1:$D$1267,inv!$A$1:$A$1267,$B2041,inv!$T$1:$T$1267,$A2041,inv!$U$1:$U$1267,'DIAS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+SUMIFS(inv!$D$1:$D$1267,inv!$A$1:$A$1267,$B2042,inv!$T$1:$T$1267,$A2042,inv!$U$1:$U$1267,'DIAS DE INVENTARIO TAT'!E$1)</f>
        <v>0</v>
      </c>
      <c r="F2042">
        <f>+SUMIFS(inv!$D$1:$D$1267,inv!$A$1:$A$1267,$B2042,inv!$T$1:$T$1267,$A2042,inv!$U$1:$U$1267,'DIAS DE INVENTARIO TAT'!F$1)</f>
        <v>0</v>
      </c>
      <c r="G2042">
        <f>+SUMIFS(inv!$D$1:$D$1267,inv!$A$1:$A$1267,$B2042,inv!$T$1:$T$1267,$A2042,inv!$U$1:$U$1267,'DIAS DE INVENTARIO TAT'!G$1)</f>
        <v>0</v>
      </c>
      <c r="H2042">
        <f>+SUMIFS(inv!$D$1:$D$1267,inv!$A$1:$A$1267,$B2042,inv!$T$1:$T$1267,$A2042,inv!$U$1:$U$1267,'DIAS DE INVENTARIO TAT'!H$1)</f>
        <v>0</v>
      </c>
      <c r="I2042">
        <f>+SUMIFS(inv!$D$1:$D$1267,inv!$A$1:$A$1267,$B2042,inv!$T$1:$T$1267,$A2042,inv!$U$1:$U$1267,'DIAS DE INVENTARIO TAT'!I$1)</f>
        <v>0</v>
      </c>
      <c r="J2042">
        <f>+SUMIFS(inv!$D$1:$D$1267,inv!$A$1:$A$1267,$B2042,inv!$T$1:$T$1267,$A2042,inv!$U$1:$U$1267,'DIAS DE INVENTARIO TAT'!J$1)</f>
        <v>0</v>
      </c>
      <c r="K2042">
        <f>+SUMIFS(inv!$D$1:$D$1267,inv!$A$1:$A$1267,$B2042,inv!$T$1:$T$1267,$A2042,inv!$U$1:$U$1267,'DIAS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+SUMIFS(inv!$D$1:$D$1267,inv!$A$1:$A$1267,$B2043,inv!$T$1:$T$1267,$A2043,inv!$U$1:$U$1267,'DIAS DE INVENTARIO TAT'!E$1)</f>
        <v>0</v>
      </c>
      <c r="F2043">
        <f>+SUMIFS(inv!$D$1:$D$1267,inv!$A$1:$A$1267,$B2043,inv!$T$1:$T$1267,$A2043,inv!$U$1:$U$1267,'DIAS DE INVENTARIO TAT'!F$1)</f>
        <v>0</v>
      </c>
      <c r="G2043">
        <f>+SUMIFS(inv!$D$1:$D$1267,inv!$A$1:$A$1267,$B2043,inv!$T$1:$T$1267,$A2043,inv!$U$1:$U$1267,'DIAS DE INVENTARIO TAT'!G$1)</f>
        <v>0</v>
      </c>
      <c r="H2043">
        <f>+SUMIFS(inv!$D$1:$D$1267,inv!$A$1:$A$1267,$B2043,inv!$T$1:$T$1267,$A2043,inv!$U$1:$U$1267,'DIAS DE INVENTARIO TAT'!H$1)</f>
        <v>0</v>
      </c>
      <c r="I2043">
        <f>+SUMIFS(inv!$D$1:$D$1267,inv!$A$1:$A$1267,$B2043,inv!$T$1:$T$1267,$A2043,inv!$U$1:$U$1267,'DIAS DE INVENTARIO TAT'!I$1)</f>
        <v>0</v>
      </c>
      <c r="J2043">
        <f>+SUMIFS(inv!$D$1:$D$1267,inv!$A$1:$A$1267,$B2043,inv!$T$1:$T$1267,$A2043,inv!$U$1:$U$1267,'DIAS DE INVENTARIO TAT'!J$1)</f>
        <v>0</v>
      </c>
      <c r="K2043">
        <f>+SUMIFS(inv!$D$1:$D$1267,inv!$A$1:$A$1267,$B2043,inv!$T$1:$T$1267,$A2043,inv!$U$1:$U$1267,'DIAS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+SUMIFS(inv!$D$1:$D$1267,inv!$A$1:$A$1267,$B2044,inv!$T$1:$T$1267,$A2044,inv!$U$1:$U$1267,'DIAS DE INVENTARIO TAT'!E$1)</f>
        <v>0</v>
      </c>
      <c r="F2044">
        <f>+SUMIFS(inv!$D$1:$D$1267,inv!$A$1:$A$1267,$B2044,inv!$T$1:$T$1267,$A2044,inv!$U$1:$U$1267,'DIAS DE INVENTARIO TAT'!F$1)</f>
        <v>0</v>
      </c>
      <c r="G2044">
        <f>+SUMIFS(inv!$D$1:$D$1267,inv!$A$1:$A$1267,$B2044,inv!$T$1:$T$1267,$A2044,inv!$U$1:$U$1267,'DIAS DE INVENTARIO TAT'!G$1)</f>
        <v>0</v>
      </c>
      <c r="H2044">
        <f>+SUMIFS(inv!$D$1:$D$1267,inv!$A$1:$A$1267,$B2044,inv!$T$1:$T$1267,$A2044,inv!$U$1:$U$1267,'DIAS DE INVENTARIO TAT'!H$1)</f>
        <v>0</v>
      </c>
      <c r="I2044">
        <f>+SUMIFS(inv!$D$1:$D$1267,inv!$A$1:$A$1267,$B2044,inv!$T$1:$T$1267,$A2044,inv!$U$1:$U$1267,'DIAS DE INVENTARIO TAT'!I$1)</f>
        <v>0</v>
      </c>
      <c r="J2044">
        <f>+SUMIFS(inv!$D$1:$D$1267,inv!$A$1:$A$1267,$B2044,inv!$T$1:$T$1267,$A2044,inv!$U$1:$U$1267,'DIAS DE INVENTARIO TAT'!J$1)</f>
        <v>0</v>
      </c>
      <c r="K2044">
        <f>+SUMIFS(inv!$D$1:$D$1267,inv!$A$1:$A$1267,$B2044,inv!$T$1:$T$1267,$A2044,inv!$U$1:$U$1267,'DIAS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+SUMIFS(inv!$D$1:$D$1267,inv!$A$1:$A$1267,$B2045,inv!$T$1:$T$1267,$A2045,inv!$U$1:$U$1267,'DIAS DE INVENTARIO TAT'!E$1)</f>
        <v>0</v>
      </c>
      <c r="F2045">
        <f>+SUMIFS(inv!$D$1:$D$1267,inv!$A$1:$A$1267,$B2045,inv!$T$1:$T$1267,$A2045,inv!$U$1:$U$1267,'DIAS DE INVENTARIO TAT'!F$1)</f>
        <v>0</v>
      </c>
      <c r="G2045">
        <f>+SUMIFS(inv!$D$1:$D$1267,inv!$A$1:$A$1267,$B2045,inv!$T$1:$T$1267,$A2045,inv!$U$1:$U$1267,'DIAS DE INVENTARIO TAT'!G$1)</f>
        <v>0</v>
      </c>
      <c r="H2045">
        <f>+SUMIFS(inv!$D$1:$D$1267,inv!$A$1:$A$1267,$B2045,inv!$T$1:$T$1267,$A2045,inv!$U$1:$U$1267,'DIAS DE INVENTARIO TAT'!H$1)</f>
        <v>0</v>
      </c>
      <c r="I2045">
        <f>+SUMIFS(inv!$D$1:$D$1267,inv!$A$1:$A$1267,$B2045,inv!$T$1:$T$1267,$A2045,inv!$U$1:$U$1267,'DIAS DE INVENTARIO TAT'!I$1)</f>
        <v>0</v>
      </c>
      <c r="J2045">
        <f>+SUMIFS(inv!$D$1:$D$1267,inv!$A$1:$A$1267,$B2045,inv!$T$1:$T$1267,$A2045,inv!$U$1:$U$1267,'DIAS DE INVENTARIO TAT'!J$1)</f>
        <v>0</v>
      </c>
      <c r="K2045">
        <f>+SUMIFS(inv!$D$1:$D$1267,inv!$A$1:$A$1267,$B2045,inv!$T$1:$T$1267,$A2045,inv!$U$1:$U$1267,'DIAS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+SUMIFS(inv!$D$1:$D$1267,inv!$A$1:$A$1267,$B2046,inv!$T$1:$T$1267,$A2046,inv!$U$1:$U$1267,'DIAS DE INVENTARIO TAT'!E$1)</f>
        <v>0</v>
      </c>
      <c r="F2046">
        <f>+SUMIFS(inv!$D$1:$D$1267,inv!$A$1:$A$1267,$B2046,inv!$T$1:$T$1267,$A2046,inv!$U$1:$U$1267,'DIAS DE INVENTARIO TAT'!F$1)</f>
        <v>0</v>
      </c>
      <c r="G2046">
        <f>+SUMIFS(inv!$D$1:$D$1267,inv!$A$1:$A$1267,$B2046,inv!$T$1:$T$1267,$A2046,inv!$U$1:$U$1267,'DIAS DE INVENTARIO TAT'!G$1)</f>
        <v>0</v>
      </c>
      <c r="H2046">
        <f>+SUMIFS(inv!$D$1:$D$1267,inv!$A$1:$A$1267,$B2046,inv!$T$1:$T$1267,$A2046,inv!$U$1:$U$1267,'DIAS DE INVENTARIO TAT'!H$1)</f>
        <v>0</v>
      </c>
      <c r="I2046">
        <f>+SUMIFS(inv!$D$1:$D$1267,inv!$A$1:$A$1267,$B2046,inv!$T$1:$T$1267,$A2046,inv!$U$1:$U$1267,'DIAS DE INVENTARIO TAT'!I$1)</f>
        <v>0</v>
      </c>
      <c r="J2046">
        <f>+SUMIFS(inv!$D$1:$D$1267,inv!$A$1:$A$1267,$B2046,inv!$T$1:$T$1267,$A2046,inv!$U$1:$U$1267,'DIAS DE INVENTARIO TAT'!J$1)</f>
        <v>0</v>
      </c>
      <c r="K2046">
        <f>+SUMIFS(inv!$D$1:$D$1267,inv!$A$1:$A$1267,$B2046,inv!$T$1:$T$1267,$A2046,inv!$U$1:$U$1267,'DIAS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+SUMIFS(inv!$D$1:$D$1267,inv!$A$1:$A$1267,$B2047,inv!$T$1:$T$1267,$A2047,inv!$U$1:$U$1267,'DIAS DE INVENTARIO TAT'!E$1)</f>
        <v>0</v>
      </c>
      <c r="F2047">
        <f>+SUMIFS(inv!$D$1:$D$1267,inv!$A$1:$A$1267,$B2047,inv!$T$1:$T$1267,$A2047,inv!$U$1:$U$1267,'DIAS DE INVENTARIO TAT'!F$1)</f>
        <v>0</v>
      </c>
      <c r="G2047">
        <f>+SUMIFS(inv!$D$1:$D$1267,inv!$A$1:$A$1267,$B2047,inv!$T$1:$T$1267,$A2047,inv!$U$1:$U$1267,'DIAS DE INVENTARIO TAT'!G$1)</f>
        <v>0</v>
      </c>
      <c r="H2047">
        <f>+SUMIFS(inv!$D$1:$D$1267,inv!$A$1:$A$1267,$B2047,inv!$T$1:$T$1267,$A2047,inv!$U$1:$U$1267,'DIAS DE INVENTARIO TAT'!H$1)</f>
        <v>0</v>
      </c>
      <c r="I2047">
        <f>+SUMIFS(inv!$D$1:$D$1267,inv!$A$1:$A$1267,$B2047,inv!$T$1:$T$1267,$A2047,inv!$U$1:$U$1267,'DIAS DE INVENTARIO TAT'!I$1)</f>
        <v>0</v>
      </c>
      <c r="J2047">
        <f>+SUMIFS(inv!$D$1:$D$1267,inv!$A$1:$A$1267,$B2047,inv!$T$1:$T$1267,$A2047,inv!$U$1:$U$1267,'DIAS DE INVENTARIO TAT'!J$1)</f>
        <v>0</v>
      </c>
      <c r="K2047">
        <f>+SUMIFS(inv!$D$1:$D$1267,inv!$A$1:$A$1267,$B2047,inv!$T$1:$T$1267,$A2047,inv!$U$1:$U$1267,'DIAS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+SUMIFS(inv!$D$1:$D$1267,inv!$A$1:$A$1267,$B2048,inv!$T$1:$T$1267,$A2048,inv!$U$1:$U$1267,'DIAS DE INVENTARIO TAT'!E$1)</f>
        <v>0</v>
      </c>
      <c r="F2048">
        <f>+SUMIFS(inv!$D$1:$D$1267,inv!$A$1:$A$1267,$B2048,inv!$T$1:$T$1267,$A2048,inv!$U$1:$U$1267,'DIAS DE INVENTARIO TAT'!F$1)</f>
        <v>0</v>
      </c>
      <c r="G2048">
        <f>+SUMIFS(inv!$D$1:$D$1267,inv!$A$1:$A$1267,$B2048,inv!$T$1:$T$1267,$A2048,inv!$U$1:$U$1267,'DIAS DE INVENTARIO TAT'!G$1)</f>
        <v>0</v>
      </c>
      <c r="H2048">
        <f>+SUMIFS(inv!$D$1:$D$1267,inv!$A$1:$A$1267,$B2048,inv!$T$1:$T$1267,$A2048,inv!$U$1:$U$1267,'DIAS DE INVENTARIO TAT'!H$1)</f>
        <v>0</v>
      </c>
      <c r="I2048">
        <f>+SUMIFS(inv!$D$1:$D$1267,inv!$A$1:$A$1267,$B2048,inv!$T$1:$T$1267,$A2048,inv!$U$1:$U$1267,'DIAS DE INVENTARIO TAT'!I$1)</f>
        <v>0</v>
      </c>
      <c r="J2048">
        <f>+SUMIFS(inv!$D$1:$D$1267,inv!$A$1:$A$1267,$B2048,inv!$T$1:$T$1267,$A2048,inv!$U$1:$U$1267,'DIAS DE INVENTARIO TAT'!J$1)</f>
        <v>0</v>
      </c>
      <c r="K2048">
        <f>+SUMIFS(inv!$D$1:$D$1267,inv!$A$1:$A$1267,$B2048,inv!$T$1:$T$1267,$A2048,inv!$U$1:$U$1267,'DIAS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+SUMIFS(inv!$D$1:$D$1267,inv!$A$1:$A$1267,$B2049,inv!$T$1:$T$1267,$A2049,inv!$U$1:$U$1267,'DIAS DE INVENTARIO TAT'!E$1)</f>
        <v>0</v>
      </c>
      <c r="F2049">
        <f>+SUMIFS(inv!$D$1:$D$1267,inv!$A$1:$A$1267,$B2049,inv!$T$1:$T$1267,$A2049,inv!$U$1:$U$1267,'DIAS DE INVENTARIO TAT'!F$1)</f>
        <v>0</v>
      </c>
      <c r="G2049">
        <f>+SUMIFS(inv!$D$1:$D$1267,inv!$A$1:$A$1267,$B2049,inv!$T$1:$T$1267,$A2049,inv!$U$1:$U$1267,'DIAS DE INVENTARIO TAT'!G$1)</f>
        <v>0</v>
      </c>
      <c r="H2049">
        <f>+SUMIFS(inv!$D$1:$D$1267,inv!$A$1:$A$1267,$B2049,inv!$T$1:$T$1267,$A2049,inv!$U$1:$U$1267,'DIAS DE INVENTARIO TAT'!H$1)</f>
        <v>0</v>
      </c>
      <c r="I2049">
        <f>+SUMIFS(inv!$D$1:$D$1267,inv!$A$1:$A$1267,$B2049,inv!$T$1:$T$1267,$A2049,inv!$U$1:$U$1267,'DIAS DE INVENTARIO TAT'!I$1)</f>
        <v>0</v>
      </c>
      <c r="J2049">
        <f>+SUMIFS(inv!$D$1:$D$1267,inv!$A$1:$A$1267,$B2049,inv!$T$1:$T$1267,$A2049,inv!$U$1:$U$1267,'DIAS DE INVENTARIO TAT'!J$1)</f>
        <v>0</v>
      </c>
      <c r="K2049">
        <f>+SUMIFS(inv!$D$1:$D$1267,inv!$A$1:$A$1267,$B2049,inv!$T$1:$T$1267,$A2049,inv!$U$1:$U$1267,'DIAS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+SUMIFS(inv!$D$1:$D$1267,inv!$A$1:$A$1267,$B2050,inv!$T$1:$T$1267,$A2050,inv!$U$1:$U$1267,'DIAS DE INVENTARIO TAT'!E$1)</f>
        <v>0</v>
      </c>
      <c r="F2050">
        <f>+SUMIFS(inv!$D$1:$D$1267,inv!$A$1:$A$1267,$B2050,inv!$T$1:$T$1267,$A2050,inv!$U$1:$U$1267,'DIAS DE INVENTARIO TAT'!F$1)</f>
        <v>0</v>
      </c>
      <c r="G2050">
        <f>+SUMIFS(inv!$D$1:$D$1267,inv!$A$1:$A$1267,$B2050,inv!$T$1:$T$1267,$A2050,inv!$U$1:$U$1267,'DIAS DE INVENTARIO TAT'!G$1)</f>
        <v>0</v>
      </c>
      <c r="H2050">
        <f>+SUMIFS(inv!$D$1:$D$1267,inv!$A$1:$A$1267,$B2050,inv!$T$1:$T$1267,$A2050,inv!$U$1:$U$1267,'DIAS DE INVENTARIO TAT'!H$1)</f>
        <v>0</v>
      </c>
      <c r="I2050">
        <f>+SUMIFS(inv!$D$1:$D$1267,inv!$A$1:$A$1267,$B2050,inv!$T$1:$T$1267,$A2050,inv!$U$1:$U$1267,'DIAS DE INVENTARIO TAT'!I$1)</f>
        <v>0</v>
      </c>
      <c r="J2050">
        <f>+SUMIFS(inv!$D$1:$D$1267,inv!$A$1:$A$1267,$B2050,inv!$T$1:$T$1267,$A2050,inv!$U$1:$U$1267,'DIAS DE INVENTARIO TAT'!J$1)</f>
        <v>0</v>
      </c>
      <c r="K2050">
        <f>+SUMIFS(inv!$D$1:$D$1267,inv!$A$1:$A$1267,$B2050,inv!$T$1:$T$1267,$A2050,inv!$U$1:$U$1267,'DIAS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+SUMIFS(inv!$D$1:$D$1267,inv!$A$1:$A$1267,$B2051,inv!$T$1:$T$1267,$A2051,inv!$U$1:$U$1267,'DIAS DE INVENTARIO TAT'!E$1)</f>
        <v>0</v>
      </c>
      <c r="F2051">
        <f>+SUMIFS(inv!$D$1:$D$1267,inv!$A$1:$A$1267,$B2051,inv!$T$1:$T$1267,$A2051,inv!$U$1:$U$1267,'DIAS DE INVENTARIO TAT'!F$1)</f>
        <v>0</v>
      </c>
      <c r="G2051">
        <f>+SUMIFS(inv!$D$1:$D$1267,inv!$A$1:$A$1267,$B2051,inv!$T$1:$T$1267,$A2051,inv!$U$1:$U$1267,'DIAS DE INVENTARIO TAT'!G$1)</f>
        <v>0</v>
      </c>
      <c r="H2051">
        <f>+SUMIFS(inv!$D$1:$D$1267,inv!$A$1:$A$1267,$B2051,inv!$T$1:$T$1267,$A2051,inv!$U$1:$U$1267,'DIAS DE INVENTARIO TAT'!H$1)</f>
        <v>0</v>
      </c>
      <c r="I2051">
        <f>+SUMIFS(inv!$D$1:$D$1267,inv!$A$1:$A$1267,$B2051,inv!$T$1:$T$1267,$A2051,inv!$U$1:$U$1267,'DIAS DE INVENTARIO TAT'!I$1)</f>
        <v>0</v>
      </c>
      <c r="J2051">
        <f>+SUMIFS(inv!$D$1:$D$1267,inv!$A$1:$A$1267,$B2051,inv!$T$1:$T$1267,$A2051,inv!$U$1:$U$1267,'DIAS DE INVENTARIO TAT'!J$1)</f>
        <v>0</v>
      </c>
      <c r="K2051">
        <f>+SUMIFS(inv!$D$1:$D$1267,inv!$A$1:$A$1267,$B2051,inv!$T$1:$T$1267,$A2051,inv!$U$1:$U$1267,'DIAS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600</v>
      </c>
      <c r="E2052">
        <f>+SUMIFS(inv!$D$1:$D$1267,inv!$A$1:$A$1267,$B2052,inv!$T$1:$T$1267,$A2052,inv!$U$1:$U$1267,'DIAS DE INVENTARIO TAT'!E$1)</f>
        <v>300</v>
      </c>
      <c r="F2052">
        <f>+SUMIFS(inv!$D$1:$D$1267,inv!$A$1:$A$1267,$B2052,inv!$T$1:$T$1267,$A2052,inv!$U$1:$U$1267,'DIAS DE INVENTARIO TAT'!F$1)</f>
        <v>0</v>
      </c>
      <c r="G2052">
        <f>+SUMIFS(inv!$D$1:$D$1267,inv!$A$1:$A$1267,$B2052,inv!$T$1:$T$1267,$A2052,inv!$U$1:$U$1267,'DIAS DE INVENTARIO TAT'!G$1)</f>
        <v>300</v>
      </c>
      <c r="H2052">
        <f>+SUMIFS(inv!$D$1:$D$1267,inv!$A$1:$A$1267,$B2052,inv!$T$1:$T$1267,$A2052,inv!$U$1:$U$1267,'DIAS DE INVENTARIO TAT'!H$1)</f>
        <v>0</v>
      </c>
      <c r="I2052">
        <f>+SUMIFS(inv!$D$1:$D$1267,inv!$A$1:$A$1267,$B2052,inv!$T$1:$T$1267,$A2052,inv!$U$1:$U$1267,'DIAS DE INVENTARIO TAT'!I$1)</f>
        <v>0</v>
      </c>
      <c r="J2052">
        <f>+SUMIFS(inv!$D$1:$D$1267,inv!$A$1:$A$1267,$B2052,inv!$T$1:$T$1267,$A2052,inv!$U$1:$U$1267,'DIAS DE INVENTARIO TAT'!J$1)</f>
        <v>0</v>
      </c>
      <c r="K2052">
        <f>+SUMIFS(inv!$D$1:$D$1267,inv!$A$1:$A$1267,$B2052,inv!$T$1:$T$1267,$A2052,inv!$U$1:$U$1267,'DIAS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+SUMIFS(inv!$D$1:$D$1267,inv!$A$1:$A$1267,$B2053,inv!$T$1:$T$1267,$A2053,inv!$U$1:$U$1267,'DIAS DE INVENTARIO TAT'!E$1)</f>
        <v>0</v>
      </c>
      <c r="F2053">
        <f>+SUMIFS(inv!$D$1:$D$1267,inv!$A$1:$A$1267,$B2053,inv!$T$1:$T$1267,$A2053,inv!$U$1:$U$1267,'DIAS DE INVENTARIO TAT'!F$1)</f>
        <v>0</v>
      </c>
      <c r="G2053">
        <f>+SUMIFS(inv!$D$1:$D$1267,inv!$A$1:$A$1267,$B2053,inv!$T$1:$T$1267,$A2053,inv!$U$1:$U$1267,'DIAS DE INVENTARIO TAT'!G$1)</f>
        <v>0</v>
      </c>
      <c r="H2053">
        <f>+SUMIFS(inv!$D$1:$D$1267,inv!$A$1:$A$1267,$B2053,inv!$T$1:$T$1267,$A2053,inv!$U$1:$U$1267,'DIAS DE INVENTARIO TAT'!H$1)</f>
        <v>0</v>
      </c>
      <c r="I2053">
        <f>+SUMIFS(inv!$D$1:$D$1267,inv!$A$1:$A$1267,$B2053,inv!$T$1:$T$1267,$A2053,inv!$U$1:$U$1267,'DIAS DE INVENTARIO TAT'!I$1)</f>
        <v>0</v>
      </c>
      <c r="J2053">
        <f>+SUMIFS(inv!$D$1:$D$1267,inv!$A$1:$A$1267,$B2053,inv!$T$1:$T$1267,$A2053,inv!$U$1:$U$1267,'DIAS DE INVENTARIO TAT'!J$1)</f>
        <v>0</v>
      </c>
      <c r="K2053">
        <f>+SUMIFS(inv!$D$1:$D$1267,inv!$A$1:$A$1267,$B2053,inv!$T$1:$T$1267,$A2053,inv!$U$1:$U$1267,'DIAS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+SUMIFS(inv!$D$1:$D$1267,inv!$A$1:$A$1267,$B2054,inv!$T$1:$T$1267,$A2054,inv!$U$1:$U$1267,'DIAS DE INVENTARIO TAT'!E$1)</f>
        <v>0</v>
      </c>
      <c r="F2054">
        <f>+SUMIFS(inv!$D$1:$D$1267,inv!$A$1:$A$1267,$B2054,inv!$T$1:$T$1267,$A2054,inv!$U$1:$U$1267,'DIAS DE INVENTARIO TAT'!F$1)</f>
        <v>0</v>
      </c>
      <c r="G2054">
        <f>+SUMIFS(inv!$D$1:$D$1267,inv!$A$1:$A$1267,$B2054,inv!$T$1:$T$1267,$A2054,inv!$U$1:$U$1267,'DIAS DE INVENTARIO TAT'!G$1)</f>
        <v>0</v>
      </c>
      <c r="H2054">
        <f>+SUMIFS(inv!$D$1:$D$1267,inv!$A$1:$A$1267,$B2054,inv!$T$1:$T$1267,$A2054,inv!$U$1:$U$1267,'DIAS DE INVENTARIO TAT'!H$1)</f>
        <v>0</v>
      </c>
      <c r="I2054">
        <f>+SUMIFS(inv!$D$1:$D$1267,inv!$A$1:$A$1267,$B2054,inv!$T$1:$T$1267,$A2054,inv!$U$1:$U$1267,'DIAS DE INVENTARIO TAT'!I$1)</f>
        <v>0</v>
      </c>
      <c r="J2054">
        <f>+SUMIFS(inv!$D$1:$D$1267,inv!$A$1:$A$1267,$B2054,inv!$T$1:$T$1267,$A2054,inv!$U$1:$U$1267,'DIAS DE INVENTARIO TAT'!J$1)</f>
        <v>0</v>
      </c>
      <c r="K2054">
        <f>+SUMIFS(inv!$D$1:$D$1267,inv!$A$1:$A$1267,$B2054,inv!$T$1:$T$1267,$A2054,inv!$U$1:$U$1267,'DIAS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+SUMIFS(inv!$D$1:$D$1267,inv!$A$1:$A$1267,$B2055,inv!$T$1:$T$1267,$A2055,inv!$U$1:$U$1267,'DIAS DE INVENTARIO TAT'!E$1)</f>
        <v>0</v>
      </c>
      <c r="F2055">
        <f>+SUMIFS(inv!$D$1:$D$1267,inv!$A$1:$A$1267,$B2055,inv!$T$1:$T$1267,$A2055,inv!$U$1:$U$1267,'DIAS DE INVENTARIO TAT'!F$1)</f>
        <v>0</v>
      </c>
      <c r="G2055">
        <f>+SUMIFS(inv!$D$1:$D$1267,inv!$A$1:$A$1267,$B2055,inv!$T$1:$T$1267,$A2055,inv!$U$1:$U$1267,'DIAS DE INVENTARIO TAT'!G$1)</f>
        <v>0</v>
      </c>
      <c r="H2055">
        <f>+SUMIFS(inv!$D$1:$D$1267,inv!$A$1:$A$1267,$B2055,inv!$T$1:$T$1267,$A2055,inv!$U$1:$U$1267,'DIAS DE INVENTARIO TAT'!H$1)</f>
        <v>0</v>
      </c>
      <c r="I2055">
        <f>+SUMIFS(inv!$D$1:$D$1267,inv!$A$1:$A$1267,$B2055,inv!$T$1:$T$1267,$A2055,inv!$U$1:$U$1267,'DIAS DE INVENTARIO TAT'!I$1)</f>
        <v>0</v>
      </c>
      <c r="J2055">
        <f>+SUMIFS(inv!$D$1:$D$1267,inv!$A$1:$A$1267,$B2055,inv!$T$1:$T$1267,$A2055,inv!$U$1:$U$1267,'DIAS DE INVENTARIO TAT'!J$1)</f>
        <v>0</v>
      </c>
      <c r="K2055">
        <f>+SUMIFS(inv!$D$1:$D$1267,inv!$A$1:$A$1267,$B2055,inv!$T$1:$T$1267,$A2055,inv!$U$1:$U$1267,'DIAS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+SUMIFS(inv!$D$1:$D$1267,inv!$A$1:$A$1267,$B2056,inv!$T$1:$T$1267,$A2056,inv!$U$1:$U$1267,'DIAS DE INVENTARIO TAT'!E$1)</f>
        <v>0</v>
      </c>
      <c r="F2056">
        <f>+SUMIFS(inv!$D$1:$D$1267,inv!$A$1:$A$1267,$B2056,inv!$T$1:$T$1267,$A2056,inv!$U$1:$U$1267,'DIAS DE INVENTARIO TAT'!F$1)</f>
        <v>0</v>
      </c>
      <c r="G2056">
        <f>+SUMIFS(inv!$D$1:$D$1267,inv!$A$1:$A$1267,$B2056,inv!$T$1:$T$1267,$A2056,inv!$U$1:$U$1267,'DIAS DE INVENTARIO TAT'!G$1)</f>
        <v>0</v>
      </c>
      <c r="H2056">
        <f>+SUMIFS(inv!$D$1:$D$1267,inv!$A$1:$A$1267,$B2056,inv!$T$1:$T$1267,$A2056,inv!$U$1:$U$1267,'DIAS DE INVENTARIO TAT'!H$1)</f>
        <v>0</v>
      </c>
      <c r="I2056">
        <f>+SUMIFS(inv!$D$1:$D$1267,inv!$A$1:$A$1267,$B2056,inv!$T$1:$T$1267,$A2056,inv!$U$1:$U$1267,'DIAS DE INVENTARIO TAT'!I$1)</f>
        <v>0</v>
      </c>
      <c r="J2056">
        <f>+SUMIFS(inv!$D$1:$D$1267,inv!$A$1:$A$1267,$B2056,inv!$T$1:$T$1267,$A2056,inv!$U$1:$U$1267,'DIAS DE INVENTARIO TAT'!J$1)</f>
        <v>0</v>
      </c>
      <c r="K2056">
        <f>+SUMIFS(inv!$D$1:$D$1267,inv!$A$1:$A$1267,$B2056,inv!$T$1:$T$1267,$A2056,inv!$U$1:$U$1267,'DIAS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+SUMIFS(inv!$D$1:$D$1267,inv!$A$1:$A$1267,$B2057,inv!$T$1:$T$1267,$A2057,inv!$U$1:$U$1267,'DIAS DE INVENTARIO TAT'!E$1)</f>
        <v>0</v>
      </c>
      <c r="F2057">
        <f>+SUMIFS(inv!$D$1:$D$1267,inv!$A$1:$A$1267,$B2057,inv!$T$1:$T$1267,$A2057,inv!$U$1:$U$1267,'DIAS DE INVENTARIO TAT'!F$1)</f>
        <v>0</v>
      </c>
      <c r="G2057">
        <f>+SUMIFS(inv!$D$1:$D$1267,inv!$A$1:$A$1267,$B2057,inv!$T$1:$T$1267,$A2057,inv!$U$1:$U$1267,'DIAS DE INVENTARIO TAT'!G$1)</f>
        <v>0</v>
      </c>
      <c r="H2057">
        <f>+SUMIFS(inv!$D$1:$D$1267,inv!$A$1:$A$1267,$B2057,inv!$T$1:$T$1267,$A2057,inv!$U$1:$U$1267,'DIAS DE INVENTARIO TAT'!H$1)</f>
        <v>0</v>
      </c>
      <c r="I2057">
        <f>+SUMIFS(inv!$D$1:$D$1267,inv!$A$1:$A$1267,$B2057,inv!$T$1:$T$1267,$A2057,inv!$U$1:$U$1267,'DIAS DE INVENTARIO TAT'!I$1)</f>
        <v>0</v>
      </c>
      <c r="J2057">
        <f>+SUMIFS(inv!$D$1:$D$1267,inv!$A$1:$A$1267,$B2057,inv!$T$1:$T$1267,$A2057,inv!$U$1:$U$1267,'DIAS DE INVENTARIO TAT'!J$1)</f>
        <v>0</v>
      </c>
      <c r="K2057">
        <f>+SUMIFS(inv!$D$1:$D$1267,inv!$A$1:$A$1267,$B2057,inv!$T$1:$T$1267,$A2057,inv!$U$1:$U$1267,'DIAS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+SUMIFS(inv!$D$1:$D$1267,inv!$A$1:$A$1267,$B2058,inv!$T$1:$T$1267,$A2058,inv!$U$1:$U$1267,'DIAS DE INVENTARIO TAT'!E$1)</f>
        <v>0</v>
      </c>
      <c r="F2058">
        <f>+SUMIFS(inv!$D$1:$D$1267,inv!$A$1:$A$1267,$B2058,inv!$T$1:$T$1267,$A2058,inv!$U$1:$U$1267,'DIAS DE INVENTARIO TAT'!F$1)</f>
        <v>0</v>
      </c>
      <c r="G2058">
        <f>+SUMIFS(inv!$D$1:$D$1267,inv!$A$1:$A$1267,$B2058,inv!$T$1:$T$1267,$A2058,inv!$U$1:$U$1267,'DIAS DE INVENTARIO TAT'!G$1)</f>
        <v>0</v>
      </c>
      <c r="H2058">
        <f>+SUMIFS(inv!$D$1:$D$1267,inv!$A$1:$A$1267,$B2058,inv!$T$1:$T$1267,$A2058,inv!$U$1:$U$1267,'DIAS DE INVENTARIO TAT'!H$1)</f>
        <v>0</v>
      </c>
      <c r="I2058">
        <f>+SUMIFS(inv!$D$1:$D$1267,inv!$A$1:$A$1267,$B2058,inv!$T$1:$T$1267,$A2058,inv!$U$1:$U$1267,'DIAS DE INVENTARIO TAT'!I$1)</f>
        <v>0</v>
      </c>
      <c r="J2058">
        <f>+SUMIFS(inv!$D$1:$D$1267,inv!$A$1:$A$1267,$B2058,inv!$T$1:$T$1267,$A2058,inv!$U$1:$U$1267,'DIAS DE INVENTARIO TAT'!J$1)</f>
        <v>0</v>
      </c>
      <c r="K2058">
        <f>+SUMIFS(inv!$D$1:$D$1267,inv!$A$1:$A$1267,$B2058,inv!$T$1:$T$1267,$A2058,inv!$U$1:$U$1267,'DIAS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+SUMIFS(inv!$D$1:$D$1267,inv!$A$1:$A$1267,$B2059,inv!$T$1:$T$1267,$A2059,inv!$U$1:$U$1267,'DIAS DE INVENTARIO TAT'!E$1)</f>
        <v>0</v>
      </c>
      <c r="F2059">
        <f>+SUMIFS(inv!$D$1:$D$1267,inv!$A$1:$A$1267,$B2059,inv!$T$1:$T$1267,$A2059,inv!$U$1:$U$1267,'DIAS DE INVENTARIO TAT'!F$1)</f>
        <v>0</v>
      </c>
      <c r="G2059">
        <f>+SUMIFS(inv!$D$1:$D$1267,inv!$A$1:$A$1267,$B2059,inv!$T$1:$T$1267,$A2059,inv!$U$1:$U$1267,'DIAS DE INVENTARIO TAT'!G$1)</f>
        <v>0</v>
      </c>
      <c r="H2059">
        <f>+SUMIFS(inv!$D$1:$D$1267,inv!$A$1:$A$1267,$B2059,inv!$T$1:$T$1267,$A2059,inv!$U$1:$U$1267,'DIAS DE INVENTARIO TAT'!H$1)</f>
        <v>0</v>
      </c>
      <c r="I2059">
        <f>+SUMIFS(inv!$D$1:$D$1267,inv!$A$1:$A$1267,$B2059,inv!$T$1:$T$1267,$A2059,inv!$U$1:$U$1267,'DIAS DE INVENTARIO TAT'!I$1)</f>
        <v>0</v>
      </c>
      <c r="J2059">
        <f>+SUMIFS(inv!$D$1:$D$1267,inv!$A$1:$A$1267,$B2059,inv!$T$1:$T$1267,$A2059,inv!$U$1:$U$1267,'DIAS DE INVENTARIO TAT'!J$1)</f>
        <v>0</v>
      </c>
      <c r="K2059">
        <f>+SUMIFS(inv!$D$1:$D$1267,inv!$A$1:$A$1267,$B2059,inv!$T$1:$T$1267,$A2059,inv!$U$1:$U$1267,'DIAS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+SUMIFS(inv!$D$1:$D$1267,inv!$A$1:$A$1267,$B2060,inv!$T$1:$T$1267,$A2060,inv!$U$1:$U$1267,'DIAS DE INVENTARIO TAT'!E$1)</f>
        <v>0</v>
      </c>
      <c r="F2060">
        <f>+SUMIFS(inv!$D$1:$D$1267,inv!$A$1:$A$1267,$B2060,inv!$T$1:$T$1267,$A2060,inv!$U$1:$U$1267,'DIAS DE INVENTARIO TAT'!F$1)</f>
        <v>0</v>
      </c>
      <c r="G2060">
        <f>+SUMIFS(inv!$D$1:$D$1267,inv!$A$1:$A$1267,$B2060,inv!$T$1:$T$1267,$A2060,inv!$U$1:$U$1267,'DIAS DE INVENTARIO TAT'!G$1)</f>
        <v>0</v>
      </c>
      <c r="H2060">
        <f>+SUMIFS(inv!$D$1:$D$1267,inv!$A$1:$A$1267,$B2060,inv!$T$1:$T$1267,$A2060,inv!$U$1:$U$1267,'DIAS DE INVENTARIO TAT'!H$1)</f>
        <v>0</v>
      </c>
      <c r="I2060">
        <f>+SUMIFS(inv!$D$1:$D$1267,inv!$A$1:$A$1267,$B2060,inv!$T$1:$T$1267,$A2060,inv!$U$1:$U$1267,'DIAS DE INVENTARIO TAT'!I$1)</f>
        <v>0</v>
      </c>
      <c r="J2060">
        <f>+SUMIFS(inv!$D$1:$D$1267,inv!$A$1:$A$1267,$B2060,inv!$T$1:$T$1267,$A2060,inv!$U$1:$U$1267,'DIAS DE INVENTARIO TAT'!J$1)</f>
        <v>0</v>
      </c>
      <c r="K2060">
        <f>+SUMIFS(inv!$D$1:$D$1267,inv!$A$1:$A$1267,$B2060,inv!$T$1:$T$1267,$A2060,inv!$U$1:$U$1267,'DIAS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+SUMIFS(inv!$D$1:$D$1267,inv!$A$1:$A$1267,$B2061,inv!$T$1:$T$1267,$A2061,inv!$U$1:$U$1267,'DIAS DE INVENTARIO TAT'!E$1)</f>
        <v>0</v>
      </c>
      <c r="F2061">
        <f>+SUMIFS(inv!$D$1:$D$1267,inv!$A$1:$A$1267,$B2061,inv!$T$1:$T$1267,$A2061,inv!$U$1:$U$1267,'DIAS DE INVENTARIO TAT'!F$1)</f>
        <v>0</v>
      </c>
      <c r="G2061">
        <f>+SUMIFS(inv!$D$1:$D$1267,inv!$A$1:$A$1267,$B2061,inv!$T$1:$T$1267,$A2061,inv!$U$1:$U$1267,'DIAS DE INVENTARIO TAT'!G$1)</f>
        <v>0</v>
      </c>
      <c r="H2061">
        <f>+SUMIFS(inv!$D$1:$D$1267,inv!$A$1:$A$1267,$B2061,inv!$T$1:$T$1267,$A2061,inv!$U$1:$U$1267,'DIAS DE INVENTARIO TAT'!H$1)</f>
        <v>0</v>
      </c>
      <c r="I2061">
        <f>+SUMIFS(inv!$D$1:$D$1267,inv!$A$1:$A$1267,$B2061,inv!$T$1:$T$1267,$A2061,inv!$U$1:$U$1267,'DIAS DE INVENTARIO TAT'!I$1)</f>
        <v>0</v>
      </c>
      <c r="J2061">
        <f>+SUMIFS(inv!$D$1:$D$1267,inv!$A$1:$A$1267,$B2061,inv!$T$1:$T$1267,$A2061,inv!$U$1:$U$1267,'DIAS DE INVENTARIO TAT'!J$1)</f>
        <v>0</v>
      </c>
      <c r="K2061">
        <f>+SUMIFS(inv!$D$1:$D$1267,inv!$A$1:$A$1267,$B2061,inv!$T$1:$T$1267,$A2061,inv!$U$1:$U$1267,'DIAS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+SUMIFS(inv!$D$1:$D$1267,inv!$A$1:$A$1267,$B2062,inv!$T$1:$T$1267,$A2062,inv!$U$1:$U$1267,'DIAS DE INVENTARIO TAT'!E$1)</f>
        <v>0</v>
      </c>
      <c r="F2062">
        <f>+SUMIFS(inv!$D$1:$D$1267,inv!$A$1:$A$1267,$B2062,inv!$T$1:$T$1267,$A2062,inv!$U$1:$U$1267,'DIAS DE INVENTARIO TAT'!F$1)</f>
        <v>0</v>
      </c>
      <c r="G2062">
        <f>+SUMIFS(inv!$D$1:$D$1267,inv!$A$1:$A$1267,$B2062,inv!$T$1:$T$1267,$A2062,inv!$U$1:$U$1267,'DIAS DE INVENTARIO TAT'!G$1)</f>
        <v>0</v>
      </c>
      <c r="H2062">
        <f>+SUMIFS(inv!$D$1:$D$1267,inv!$A$1:$A$1267,$B2062,inv!$T$1:$T$1267,$A2062,inv!$U$1:$U$1267,'DIAS DE INVENTARIO TAT'!H$1)</f>
        <v>0</v>
      </c>
      <c r="I2062">
        <f>+SUMIFS(inv!$D$1:$D$1267,inv!$A$1:$A$1267,$B2062,inv!$T$1:$T$1267,$A2062,inv!$U$1:$U$1267,'DIAS DE INVENTARIO TAT'!I$1)</f>
        <v>0</v>
      </c>
      <c r="J2062">
        <f>+SUMIFS(inv!$D$1:$D$1267,inv!$A$1:$A$1267,$B2062,inv!$T$1:$T$1267,$A2062,inv!$U$1:$U$1267,'DIAS DE INVENTARIO TAT'!J$1)</f>
        <v>0</v>
      </c>
      <c r="K2062">
        <f>+SUMIFS(inv!$D$1:$D$1267,inv!$A$1:$A$1267,$B2062,inv!$T$1:$T$1267,$A2062,inv!$U$1:$U$1267,'DIAS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+SUMIFS(inv!$D$1:$D$1267,inv!$A$1:$A$1267,$B2063,inv!$T$1:$T$1267,$A2063,inv!$U$1:$U$1267,'DIAS DE INVENTARIO TAT'!E$1)</f>
        <v>0</v>
      </c>
      <c r="F2063">
        <f>+SUMIFS(inv!$D$1:$D$1267,inv!$A$1:$A$1267,$B2063,inv!$T$1:$T$1267,$A2063,inv!$U$1:$U$1267,'DIAS DE INVENTARIO TAT'!F$1)</f>
        <v>0</v>
      </c>
      <c r="G2063">
        <f>+SUMIFS(inv!$D$1:$D$1267,inv!$A$1:$A$1267,$B2063,inv!$T$1:$T$1267,$A2063,inv!$U$1:$U$1267,'DIAS DE INVENTARIO TAT'!G$1)</f>
        <v>0</v>
      </c>
      <c r="H2063">
        <f>+SUMIFS(inv!$D$1:$D$1267,inv!$A$1:$A$1267,$B2063,inv!$T$1:$T$1267,$A2063,inv!$U$1:$U$1267,'DIAS DE INVENTARIO TAT'!H$1)</f>
        <v>0</v>
      </c>
      <c r="I2063">
        <f>+SUMIFS(inv!$D$1:$D$1267,inv!$A$1:$A$1267,$B2063,inv!$T$1:$T$1267,$A2063,inv!$U$1:$U$1267,'DIAS DE INVENTARIO TAT'!I$1)</f>
        <v>0</v>
      </c>
      <c r="J2063">
        <f>+SUMIFS(inv!$D$1:$D$1267,inv!$A$1:$A$1267,$B2063,inv!$T$1:$T$1267,$A2063,inv!$U$1:$U$1267,'DIAS DE INVENTARIO TAT'!J$1)</f>
        <v>0</v>
      </c>
      <c r="K2063">
        <f>+SUMIFS(inv!$D$1:$D$1267,inv!$A$1:$A$1267,$B2063,inv!$T$1:$T$1267,$A2063,inv!$U$1:$U$1267,'DIAS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+SUMIFS(inv!$D$1:$D$1267,inv!$A$1:$A$1267,$B2064,inv!$T$1:$T$1267,$A2064,inv!$U$1:$U$1267,'DIAS DE INVENTARIO TAT'!E$1)</f>
        <v>0</v>
      </c>
      <c r="F2064">
        <f>+SUMIFS(inv!$D$1:$D$1267,inv!$A$1:$A$1267,$B2064,inv!$T$1:$T$1267,$A2064,inv!$U$1:$U$1267,'DIAS DE INVENTARIO TAT'!F$1)</f>
        <v>0</v>
      </c>
      <c r="G2064">
        <f>+SUMIFS(inv!$D$1:$D$1267,inv!$A$1:$A$1267,$B2064,inv!$T$1:$T$1267,$A2064,inv!$U$1:$U$1267,'DIAS DE INVENTARIO TAT'!G$1)</f>
        <v>0</v>
      </c>
      <c r="H2064">
        <f>+SUMIFS(inv!$D$1:$D$1267,inv!$A$1:$A$1267,$B2064,inv!$T$1:$T$1267,$A2064,inv!$U$1:$U$1267,'DIAS DE INVENTARIO TAT'!H$1)</f>
        <v>0</v>
      </c>
      <c r="I2064">
        <f>+SUMIFS(inv!$D$1:$D$1267,inv!$A$1:$A$1267,$B2064,inv!$T$1:$T$1267,$A2064,inv!$U$1:$U$1267,'DIAS DE INVENTARIO TAT'!I$1)</f>
        <v>0</v>
      </c>
      <c r="J2064">
        <f>+SUMIFS(inv!$D$1:$D$1267,inv!$A$1:$A$1267,$B2064,inv!$T$1:$T$1267,$A2064,inv!$U$1:$U$1267,'DIAS DE INVENTARIO TAT'!J$1)</f>
        <v>0</v>
      </c>
      <c r="K2064">
        <f>+SUMIFS(inv!$D$1:$D$1267,inv!$A$1:$A$1267,$B2064,inv!$T$1:$T$1267,$A2064,inv!$U$1:$U$1267,'DIAS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+SUMIFS(inv!$D$1:$D$1267,inv!$A$1:$A$1267,$B2065,inv!$T$1:$T$1267,$A2065,inv!$U$1:$U$1267,'DIAS DE INVENTARIO TAT'!E$1)</f>
        <v>0</v>
      </c>
      <c r="F2065">
        <f>+SUMIFS(inv!$D$1:$D$1267,inv!$A$1:$A$1267,$B2065,inv!$T$1:$T$1267,$A2065,inv!$U$1:$U$1267,'DIAS DE INVENTARIO TAT'!F$1)</f>
        <v>0</v>
      </c>
      <c r="G2065">
        <f>+SUMIFS(inv!$D$1:$D$1267,inv!$A$1:$A$1267,$B2065,inv!$T$1:$T$1267,$A2065,inv!$U$1:$U$1267,'DIAS DE INVENTARIO TAT'!G$1)</f>
        <v>0</v>
      </c>
      <c r="H2065">
        <f>+SUMIFS(inv!$D$1:$D$1267,inv!$A$1:$A$1267,$B2065,inv!$T$1:$T$1267,$A2065,inv!$U$1:$U$1267,'DIAS DE INVENTARIO TAT'!H$1)</f>
        <v>0</v>
      </c>
      <c r="I2065">
        <f>+SUMIFS(inv!$D$1:$D$1267,inv!$A$1:$A$1267,$B2065,inv!$T$1:$T$1267,$A2065,inv!$U$1:$U$1267,'DIAS DE INVENTARIO TAT'!I$1)</f>
        <v>0</v>
      </c>
      <c r="J2065">
        <f>+SUMIFS(inv!$D$1:$D$1267,inv!$A$1:$A$1267,$B2065,inv!$T$1:$T$1267,$A2065,inv!$U$1:$U$1267,'DIAS DE INVENTARIO TAT'!J$1)</f>
        <v>0</v>
      </c>
      <c r="K2065">
        <f>+SUMIFS(inv!$D$1:$D$1267,inv!$A$1:$A$1267,$B2065,inv!$T$1:$T$1267,$A2065,inv!$U$1:$U$1267,'DIAS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+SUMIFS(inv!$D$1:$D$1267,inv!$A$1:$A$1267,$B2066,inv!$T$1:$T$1267,$A2066,inv!$U$1:$U$1267,'DIAS DE INVENTARIO TAT'!E$1)</f>
        <v>0</v>
      </c>
      <c r="F2066">
        <f>+SUMIFS(inv!$D$1:$D$1267,inv!$A$1:$A$1267,$B2066,inv!$T$1:$T$1267,$A2066,inv!$U$1:$U$1267,'DIAS DE INVENTARIO TAT'!F$1)</f>
        <v>0</v>
      </c>
      <c r="G2066">
        <f>+SUMIFS(inv!$D$1:$D$1267,inv!$A$1:$A$1267,$B2066,inv!$T$1:$T$1267,$A2066,inv!$U$1:$U$1267,'DIAS DE INVENTARIO TAT'!G$1)</f>
        <v>0</v>
      </c>
      <c r="H2066">
        <f>+SUMIFS(inv!$D$1:$D$1267,inv!$A$1:$A$1267,$B2066,inv!$T$1:$T$1267,$A2066,inv!$U$1:$U$1267,'DIAS DE INVENTARIO TAT'!H$1)</f>
        <v>0</v>
      </c>
      <c r="I2066">
        <f>+SUMIFS(inv!$D$1:$D$1267,inv!$A$1:$A$1267,$B2066,inv!$T$1:$T$1267,$A2066,inv!$U$1:$U$1267,'DIAS DE INVENTARIO TAT'!I$1)</f>
        <v>0</v>
      </c>
      <c r="J2066">
        <f>+SUMIFS(inv!$D$1:$D$1267,inv!$A$1:$A$1267,$B2066,inv!$T$1:$T$1267,$A2066,inv!$U$1:$U$1267,'DIAS DE INVENTARIO TAT'!J$1)</f>
        <v>0</v>
      </c>
      <c r="K2066">
        <f>+SUMIFS(inv!$D$1:$D$1267,inv!$A$1:$A$1267,$B2066,inv!$T$1:$T$1267,$A2066,inv!$U$1:$U$1267,'DIAS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+SUMIFS(inv!$D$1:$D$1267,inv!$A$1:$A$1267,$B2067,inv!$T$1:$T$1267,$A2067,inv!$U$1:$U$1267,'DIAS DE INVENTARIO TAT'!E$1)</f>
        <v>0</v>
      </c>
      <c r="F2067">
        <f>+SUMIFS(inv!$D$1:$D$1267,inv!$A$1:$A$1267,$B2067,inv!$T$1:$T$1267,$A2067,inv!$U$1:$U$1267,'DIAS DE INVENTARIO TAT'!F$1)</f>
        <v>0</v>
      </c>
      <c r="G2067">
        <f>+SUMIFS(inv!$D$1:$D$1267,inv!$A$1:$A$1267,$B2067,inv!$T$1:$T$1267,$A2067,inv!$U$1:$U$1267,'DIAS DE INVENTARIO TAT'!G$1)</f>
        <v>0</v>
      </c>
      <c r="H2067">
        <f>+SUMIFS(inv!$D$1:$D$1267,inv!$A$1:$A$1267,$B2067,inv!$T$1:$T$1267,$A2067,inv!$U$1:$U$1267,'DIAS DE INVENTARIO TAT'!H$1)</f>
        <v>0</v>
      </c>
      <c r="I2067">
        <f>+SUMIFS(inv!$D$1:$D$1267,inv!$A$1:$A$1267,$B2067,inv!$T$1:$T$1267,$A2067,inv!$U$1:$U$1267,'DIAS DE INVENTARIO TAT'!I$1)</f>
        <v>0</v>
      </c>
      <c r="J2067">
        <f>+SUMIFS(inv!$D$1:$D$1267,inv!$A$1:$A$1267,$B2067,inv!$T$1:$T$1267,$A2067,inv!$U$1:$U$1267,'DIAS DE INVENTARIO TAT'!J$1)</f>
        <v>0</v>
      </c>
      <c r="K2067">
        <f>+SUMIFS(inv!$D$1:$D$1267,inv!$A$1:$A$1267,$B2067,inv!$T$1:$T$1267,$A2067,inv!$U$1:$U$1267,'DIAS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+SUMIFS(inv!$D$1:$D$1267,inv!$A$1:$A$1267,$B2068,inv!$T$1:$T$1267,$A2068,inv!$U$1:$U$1267,'DIAS DE INVENTARIO TAT'!E$1)</f>
        <v>0</v>
      </c>
      <c r="F2068">
        <f>+SUMIFS(inv!$D$1:$D$1267,inv!$A$1:$A$1267,$B2068,inv!$T$1:$T$1267,$A2068,inv!$U$1:$U$1267,'DIAS DE INVENTARIO TAT'!F$1)</f>
        <v>0</v>
      </c>
      <c r="G2068">
        <f>+SUMIFS(inv!$D$1:$D$1267,inv!$A$1:$A$1267,$B2068,inv!$T$1:$T$1267,$A2068,inv!$U$1:$U$1267,'DIAS DE INVENTARIO TAT'!G$1)</f>
        <v>0</v>
      </c>
      <c r="H2068">
        <f>+SUMIFS(inv!$D$1:$D$1267,inv!$A$1:$A$1267,$B2068,inv!$T$1:$T$1267,$A2068,inv!$U$1:$U$1267,'DIAS DE INVENTARIO TAT'!H$1)</f>
        <v>0</v>
      </c>
      <c r="I2068">
        <f>+SUMIFS(inv!$D$1:$D$1267,inv!$A$1:$A$1267,$B2068,inv!$T$1:$T$1267,$A2068,inv!$U$1:$U$1267,'DIAS DE INVENTARIO TAT'!I$1)</f>
        <v>0</v>
      </c>
      <c r="J2068">
        <f>+SUMIFS(inv!$D$1:$D$1267,inv!$A$1:$A$1267,$B2068,inv!$T$1:$T$1267,$A2068,inv!$U$1:$U$1267,'DIAS DE INVENTARIO TAT'!J$1)</f>
        <v>0</v>
      </c>
      <c r="K2068">
        <f>+SUMIFS(inv!$D$1:$D$1267,inv!$A$1:$A$1267,$B2068,inv!$T$1:$T$1267,$A2068,inv!$U$1:$U$1267,'DIAS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+SUMIFS(inv!$D$1:$D$1267,inv!$A$1:$A$1267,$B2069,inv!$T$1:$T$1267,$A2069,inv!$U$1:$U$1267,'DIAS DE INVENTARIO TAT'!E$1)</f>
        <v>0</v>
      </c>
      <c r="F2069">
        <f>+SUMIFS(inv!$D$1:$D$1267,inv!$A$1:$A$1267,$B2069,inv!$T$1:$T$1267,$A2069,inv!$U$1:$U$1267,'DIAS DE INVENTARIO TAT'!F$1)</f>
        <v>0</v>
      </c>
      <c r="G2069">
        <f>+SUMIFS(inv!$D$1:$D$1267,inv!$A$1:$A$1267,$B2069,inv!$T$1:$T$1267,$A2069,inv!$U$1:$U$1267,'DIAS DE INVENTARIO TAT'!G$1)</f>
        <v>0</v>
      </c>
      <c r="H2069">
        <f>+SUMIFS(inv!$D$1:$D$1267,inv!$A$1:$A$1267,$B2069,inv!$T$1:$T$1267,$A2069,inv!$U$1:$U$1267,'DIAS DE INVENTARIO TAT'!H$1)</f>
        <v>0</v>
      </c>
      <c r="I2069">
        <f>+SUMIFS(inv!$D$1:$D$1267,inv!$A$1:$A$1267,$B2069,inv!$T$1:$T$1267,$A2069,inv!$U$1:$U$1267,'DIAS DE INVENTARIO TAT'!I$1)</f>
        <v>0</v>
      </c>
      <c r="J2069">
        <f>+SUMIFS(inv!$D$1:$D$1267,inv!$A$1:$A$1267,$B2069,inv!$T$1:$T$1267,$A2069,inv!$U$1:$U$1267,'DIAS DE INVENTARIO TAT'!J$1)</f>
        <v>0</v>
      </c>
      <c r="K2069">
        <f>+SUMIFS(inv!$D$1:$D$1267,inv!$A$1:$A$1267,$B2069,inv!$T$1:$T$1267,$A2069,inv!$U$1:$U$1267,'DIAS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+SUMIFS(inv!$D$1:$D$1267,inv!$A$1:$A$1267,$B2070,inv!$T$1:$T$1267,$A2070,inv!$U$1:$U$1267,'DIAS DE INVENTARIO TAT'!E$1)</f>
        <v>0</v>
      </c>
      <c r="F2070">
        <f>+SUMIFS(inv!$D$1:$D$1267,inv!$A$1:$A$1267,$B2070,inv!$T$1:$T$1267,$A2070,inv!$U$1:$U$1267,'DIAS DE INVENTARIO TAT'!F$1)</f>
        <v>0</v>
      </c>
      <c r="G2070">
        <f>+SUMIFS(inv!$D$1:$D$1267,inv!$A$1:$A$1267,$B2070,inv!$T$1:$T$1267,$A2070,inv!$U$1:$U$1267,'DIAS DE INVENTARIO TAT'!G$1)</f>
        <v>0</v>
      </c>
      <c r="H2070">
        <f>+SUMIFS(inv!$D$1:$D$1267,inv!$A$1:$A$1267,$B2070,inv!$T$1:$T$1267,$A2070,inv!$U$1:$U$1267,'DIAS DE INVENTARIO TAT'!H$1)</f>
        <v>0</v>
      </c>
      <c r="I2070">
        <f>+SUMIFS(inv!$D$1:$D$1267,inv!$A$1:$A$1267,$B2070,inv!$T$1:$T$1267,$A2070,inv!$U$1:$U$1267,'DIAS DE INVENTARIO TAT'!I$1)</f>
        <v>0</v>
      </c>
      <c r="J2070">
        <f>+SUMIFS(inv!$D$1:$D$1267,inv!$A$1:$A$1267,$B2070,inv!$T$1:$T$1267,$A2070,inv!$U$1:$U$1267,'DIAS DE INVENTARIO TAT'!J$1)</f>
        <v>0</v>
      </c>
      <c r="K2070">
        <f>+SUMIFS(inv!$D$1:$D$1267,inv!$A$1:$A$1267,$B2070,inv!$T$1:$T$1267,$A2070,inv!$U$1:$U$1267,'DIAS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+SUMIFS(inv!$D$1:$D$1267,inv!$A$1:$A$1267,$B2071,inv!$T$1:$T$1267,$A2071,inv!$U$1:$U$1267,'DIAS DE INVENTARIO TAT'!E$1)</f>
        <v>0</v>
      </c>
      <c r="F2071">
        <f>+SUMIFS(inv!$D$1:$D$1267,inv!$A$1:$A$1267,$B2071,inv!$T$1:$T$1267,$A2071,inv!$U$1:$U$1267,'DIAS DE INVENTARIO TAT'!F$1)</f>
        <v>0</v>
      </c>
      <c r="G2071">
        <f>+SUMIFS(inv!$D$1:$D$1267,inv!$A$1:$A$1267,$B2071,inv!$T$1:$T$1267,$A2071,inv!$U$1:$U$1267,'DIAS DE INVENTARIO TAT'!G$1)</f>
        <v>0</v>
      </c>
      <c r="H2071">
        <f>+SUMIFS(inv!$D$1:$D$1267,inv!$A$1:$A$1267,$B2071,inv!$T$1:$T$1267,$A2071,inv!$U$1:$U$1267,'DIAS DE INVENTARIO TAT'!H$1)</f>
        <v>0</v>
      </c>
      <c r="I2071">
        <f>+SUMIFS(inv!$D$1:$D$1267,inv!$A$1:$A$1267,$B2071,inv!$T$1:$T$1267,$A2071,inv!$U$1:$U$1267,'DIAS DE INVENTARIO TAT'!I$1)</f>
        <v>0</v>
      </c>
      <c r="J2071">
        <f>+SUMIFS(inv!$D$1:$D$1267,inv!$A$1:$A$1267,$B2071,inv!$T$1:$T$1267,$A2071,inv!$U$1:$U$1267,'DIAS DE INVENTARIO TAT'!J$1)</f>
        <v>0</v>
      </c>
      <c r="K2071">
        <f>+SUMIFS(inv!$D$1:$D$1267,inv!$A$1:$A$1267,$B2071,inv!$T$1:$T$1267,$A2071,inv!$U$1:$U$1267,'DIAS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+SUMIFS(inv!$D$1:$D$1267,inv!$A$1:$A$1267,$B2072,inv!$T$1:$T$1267,$A2072,inv!$U$1:$U$1267,'DIAS DE INVENTARIO TAT'!E$1)</f>
        <v>0</v>
      </c>
      <c r="F2072">
        <f>+SUMIFS(inv!$D$1:$D$1267,inv!$A$1:$A$1267,$B2072,inv!$T$1:$T$1267,$A2072,inv!$U$1:$U$1267,'DIAS DE INVENTARIO TAT'!F$1)</f>
        <v>0</v>
      </c>
      <c r="G2072">
        <f>+SUMIFS(inv!$D$1:$D$1267,inv!$A$1:$A$1267,$B2072,inv!$T$1:$T$1267,$A2072,inv!$U$1:$U$1267,'DIAS DE INVENTARIO TAT'!G$1)</f>
        <v>0</v>
      </c>
      <c r="H2072">
        <f>+SUMIFS(inv!$D$1:$D$1267,inv!$A$1:$A$1267,$B2072,inv!$T$1:$T$1267,$A2072,inv!$U$1:$U$1267,'DIAS DE INVENTARIO TAT'!H$1)</f>
        <v>0</v>
      </c>
      <c r="I2072">
        <f>+SUMIFS(inv!$D$1:$D$1267,inv!$A$1:$A$1267,$B2072,inv!$T$1:$T$1267,$A2072,inv!$U$1:$U$1267,'DIAS DE INVENTARIO TAT'!I$1)</f>
        <v>0</v>
      </c>
      <c r="J2072">
        <f>+SUMIFS(inv!$D$1:$D$1267,inv!$A$1:$A$1267,$B2072,inv!$T$1:$T$1267,$A2072,inv!$U$1:$U$1267,'DIAS DE INVENTARIO TAT'!J$1)</f>
        <v>0</v>
      </c>
      <c r="K2072">
        <f>+SUMIFS(inv!$D$1:$D$1267,inv!$A$1:$A$1267,$B2072,inv!$T$1:$T$1267,$A2072,inv!$U$1:$U$1267,'DIAS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+SUMIFS(inv!$D$1:$D$1267,inv!$A$1:$A$1267,$B2073,inv!$T$1:$T$1267,$A2073,inv!$U$1:$U$1267,'DIAS DE INVENTARIO TAT'!E$1)</f>
        <v>0</v>
      </c>
      <c r="F2073">
        <f>+SUMIFS(inv!$D$1:$D$1267,inv!$A$1:$A$1267,$B2073,inv!$T$1:$T$1267,$A2073,inv!$U$1:$U$1267,'DIAS DE INVENTARIO TAT'!F$1)</f>
        <v>0</v>
      </c>
      <c r="G2073">
        <f>+SUMIFS(inv!$D$1:$D$1267,inv!$A$1:$A$1267,$B2073,inv!$T$1:$T$1267,$A2073,inv!$U$1:$U$1267,'DIAS DE INVENTARIO TAT'!G$1)</f>
        <v>0</v>
      </c>
      <c r="H2073">
        <f>+SUMIFS(inv!$D$1:$D$1267,inv!$A$1:$A$1267,$B2073,inv!$T$1:$T$1267,$A2073,inv!$U$1:$U$1267,'DIAS DE INVENTARIO TAT'!H$1)</f>
        <v>0</v>
      </c>
      <c r="I2073">
        <f>+SUMIFS(inv!$D$1:$D$1267,inv!$A$1:$A$1267,$B2073,inv!$T$1:$T$1267,$A2073,inv!$U$1:$U$1267,'DIAS DE INVENTARIO TAT'!I$1)</f>
        <v>0</v>
      </c>
      <c r="J2073">
        <f>+SUMIFS(inv!$D$1:$D$1267,inv!$A$1:$A$1267,$B2073,inv!$T$1:$T$1267,$A2073,inv!$U$1:$U$1267,'DIAS DE INVENTARIO TAT'!J$1)</f>
        <v>0</v>
      </c>
      <c r="K2073">
        <f>+SUMIFS(inv!$D$1:$D$1267,inv!$A$1:$A$1267,$B2073,inv!$T$1:$T$1267,$A2073,inv!$U$1:$U$1267,'DIAS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+SUMIFS(inv!$D$1:$D$1267,inv!$A$1:$A$1267,$B2074,inv!$T$1:$T$1267,$A2074,inv!$U$1:$U$1267,'DIAS DE INVENTARIO TAT'!E$1)</f>
        <v>0</v>
      </c>
      <c r="F2074">
        <f>+SUMIFS(inv!$D$1:$D$1267,inv!$A$1:$A$1267,$B2074,inv!$T$1:$T$1267,$A2074,inv!$U$1:$U$1267,'DIAS DE INVENTARIO TAT'!F$1)</f>
        <v>0</v>
      </c>
      <c r="G2074">
        <f>+SUMIFS(inv!$D$1:$D$1267,inv!$A$1:$A$1267,$B2074,inv!$T$1:$T$1267,$A2074,inv!$U$1:$U$1267,'DIAS DE INVENTARIO TAT'!G$1)</f>
        <v>0</v>
      </c>
      <c r="H2074">
        <f>+SUMIFS(inv!$D$1:$D$1267,inv!$A$1:$A$1267,$B2074,inv!$T$1:$T$1267,$A2074,inv!$U$1:$U$1267,'DIAS DE INVENTARIO TAT'!H$1)</f>
        <v>0</v>
      </c>
      <c r="I2074">
        <f>+SUMIFS(inv!$D$1:$D$1267,inv!$A$1:$A$1267,$B2074,inv!$T$1:$T$1267,$A2074,inv!$U$1:$U$1267,'DIAS DE INVENTARIO TAT'!I$1)</f>
        <v>0</v>
      </c>
      <c r="J2074">
        <f>+SUMIFS(inv!$D$1:$D$1267,inv!$A$1:$A$1267,$B2074,inv!$T$1:$T$1267,$A2074,inv!$U$1:$U$1267,'DIAS DE INVENTARIO TAT'!J$1)</f>
        <v>0</v>
      </c>
      <c r="K2074">
        <f>+SUMIFS(inv!$D$1:$D$1267,inv!$A$1:$A$1267,$B2074,inv!$T$1:$T$1267,$A2074,inv!$U$1:$U$1267,'DIAS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+SUMIFS(inv!$D$1:$D$1267,inv!$A$1:$A$1267,$B2075,inv!$T$1:$T$1267,$A2075,inv!$U$1:$U$1267,'DIAS DE INVENTARIO TAT'!E$1)</f>
        <v>0</v>
      </c>
      <c r="F2075">
        <f>+SUMIFS(inv!$D$1:$D$1267,inv!$A$1:$A$1267,$B2075,inv!$T$1:$T$1267,$A2075,inv!$U$1:$U$1267,'DIAS DE INVENTARIO TAT'!F$1)</f>
        <v>0</v>
      </c>
      <c r="G2075">
        <f>+SUMIFS(inv!$D$1:$D$1267,inv!$A$1:$A$1267,$B2075,inv!$T$1:$T$1267,$A2075,inv!$U$1:$U$1267,'DIAS DE INVENTARIO TAT'!G$1)</f>
        <v>0</v>
      </c>
      <c r="H2075">
        <f>+SUMIFS(inv!$D$1:$D$1267,inv!$A$1:$A$1267,$B2075,inv!$T$1:$T$1267,$A2075,inv!$U$1:$U$1267,'DIAS DE INVENTARIO TAT'!H$1)</f>
        <v>0</v>
      </c>
      <c r="I2075">
        <f>+SUMIFS(inv!$D$1:$D$1267,inv!$A$1:$A$1267,$B2075,inv!$T$1:$T$1267,$A2075,inv!$U$1:$U$1267,'DIAS DE INVENTARIO TAT'!I$1)</f>
        <v>0</v>
      </c>
      <c r="J2075">
        <f>+SUMIFS(inv!$D$1:$D$1267,inv!$A$1:$A$1267,$B2075,inv!$T$1:$T$1267,$A2075,inv!$U$1:$U$1267,'DIAS DE INVENTARIO TAT'!J$1)</f>
        <v>0</v>
      </c>
      <c r="K2075">
        <f>+SUMIFS(inv!$D$1:$D$1267,inv!$A$1:$A$1267,$B2075,inv!$T$1:$T$1267,$A2075,inv!$U$1:$U$1267,'DIAS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+SUMIFS(inv!$D$1:$D$1267,inv!$A$1:$A$1267,$B2076,inv!$T$1:$T$1267,$A2076,inv!$U$1:$U$1267,'DIAS DE INVENTARIO TAT'!E$1)</f>
        <v>0</v>
      </c>
      <c r="F2076">
        <f>+SUMIFS(inv!$D$1:$D$1267,inv!$A$1:$A$1267,$B2076,inv!$T$1:$T$1267,$A2076,inv!$U$1:$U$1267,'DIAS DE INVENTARIO TAT'!F$1)</f>
        <v>0</v>
      </c>
      <c r="G2076">
        <f>+SUMIFS(inv!$D$1:$D$1267,inv!$A$1:$A$1267,$B2076,inv!$T$1:$T$1267,$A2076,inv!$U$1:$U$1267,'DIAS DE INVENTARIO TAT'!G$1)</f>
        <v>0</v>
      </c>
      <c r="H2076">
        <f>+SUMIFS(inv!$D$1:$D$1267,inv!$A$1:$A$1267,$B2076,inv!$T$1:$T$1267,$A2076,inv!$U$1:$U$1267,'DIAS DE INVENTARIO TAT'!H$1)</f>
        <v>0</v>
      </c>
      <c r="I2076">
        <f>+SUMIFS(inv!$D$1:$D$1267,inv!$A$1:$A$1267,$B2076,inv!$T$1:$T$1267,$A2076,inv!$U$1:$U$1267,'DIAS DE INVENTARIO TAT'!I$1)</f>
        <v>0</v>
      </c>
      <c r="J2076">
        <f>+SUMIFS(inv!$D$1:$D$1267,inv!$A$1:$A$1267,$B2076,inv!$T$1:$T$1267,$A2076,inv!$U$1:$U$1267,'DIAS DE INVENTARIO TAT'!J$1)</f>
        <v>0</v>
      </c>
      <c r="K2076">
        <f>+SUMIFS(inv!$D$1:$D$1267,inv!$A$1:$A$1267,$B2076,inv!$T$1:$T$1267,$A2076,inv!$U$1:$U$1267,'DIAS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+SUMIFS(inv!$D$1:$D$1267,inv!$A$1:$A$1267,$B2077,inv!$T$1:$T$1267,$A2077,inv!$U$1:$U$1267,'DIAS DE INVENTARIO TAT'!E$1)</f>
        <v>0</v>
      </c>
      <c r="F2077">
        <f>+SUMIFS(inv!$D$1:$D$1267,inv!$A$1:$A$1267,$B2077,inv!$T$1:$T$1267,$A2077,inv!$U$1:$U$1267,'DIAS DE INVENTARIO TAT'!F$1)</f>
        <v>0</v>
      </c>
      <c r="G2077">
        <f>+SUMIFS(inv!$D$1:$D$1267,inv!$A$1:$A$1267,$B2077,inv!$T$1:$T$1267,$A2077,inv!$U$1:$U$1267,'DIAS DE INVENTARIO TAT'!G$1)</f>
        <v>0</v>
      </c>
      <c r="H2077">
        <f>+SUMIFS(inv!$D$1:$D$1267,inv!$A$1:$A$1267,$B2077,inv!$T$1:$T$1267,$A2077,inv!$U$1:$U$1267,'DIAS DE INVENTARIO TAT'!H$1)</f>
        <v>0</v>
      </c>
      <c r="I2077">
        <f>+SUMIFS(inv!$D$1:$D$1267,inv!$A$1:$A$1267,$B2077,inv!$T$1:$T$1267,$A2077,inv!$U$1:$U$1267,'DIAS DE INVENTARIO TAT'!I$1)</f>
        <v>0</v>
      </c>
      <c r="J2077">
        <f>+SUMIFS(inv!$D$1:$D$1267,inv!$A$1:$A$1267,$B2077,inv!$T$1:$T$1267,$A2077,inv!$U$1:$U$1267,'DIAS DE INVENTARIO TAT'!J$1)</f>
        <v>0</v>
      </c>
      <c r="K2077">
        <f>+SUMIFS(inv!$D$1:$D$1267,inv!$A$1:$A$1267,$B2077,inv!$T$1:$T$1267,$A2077,inv!$U$1:$U$1267,'DIAS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+SUMIFS(inv!$D$1:$D$1267,inv!$A$1:$A$1267,$B2078,inv!$T$1:$T$1267,$A2078,inv!$U$1:$U$1267,'DIAS DE INVENTARIO TAT'!E$1)</f>
        <v>0</v>
      </c>
      <c r="F2078">
        <f>+SUMIFS(inv!$D$1:$D$1267,inv!$A$1:$A$1267,$B2078,inv!$T$1:$T$1267,$A2078,inv!$U$1:$U$1267,'DIAS DE INVENTARIO TAT'!F$1)</f>
        <v>0</v>
      </c>
      <c r="G2078">
        <f>+SUMIFS(inv!$D$1:$D$1267,inv!$A$1:$A$1267,$B2078,inv!$T$1:$T$1267,$A2078,inv!$U$1:$U$1267,'DIAS DE INVENTARIO TAT'!G$1)</f>
        <v>0</v>
      </c>
      <c r="H2078">
        <f>+SUMIFS(inv!$D$1:$D$1267,inv!$A$1:$A$1267,$B2078,inv!$T$1:$T$1267,$A2078,inv!$U$1:$U$1267,'DIAS DE INVENTARIO TAT'!H$1)</f>
        <v>0</v>
      </c>
      <c r="I2078">
        <f>+SUMIFS(inv!$D$1:$D$1267,inv!$A$1:$A$1267,$B2078,inv!$T$1:$T$1267,$A2078,inv!$U$1:$U$1267,'DIAS DE INVENTARIO TAT'!I$1)</f>
        <v>0</v>
      </c>
      <c r="J2078">
        <f>+SUMIFS(inv!$D$1:$D$1267,inv!$A$1:$A$1267,$B2078,inv!$T$1:$T$1267,$A2078,inv!$U$1:$U$1267,'DIAS DE INVENTARIO TAT'!J$1)</f>
        <v>0</v>
      </c>
      <c r="K2078">
        <f>+SUMIFS(inv!$D$1:$D$1267,inv!$A$1:$A$1267,$B2078,inv!$T$1:$T$1267,$A2078,inv!$U$1:$U$1267,'DIAS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+SUMIFS(inv!$D$1:$D$1267,inv!$A$1:$A$1267,$B2079,inv!$T$1:$T$1267,$A2079,inv!$U$1:$U$1267,'DIAS DE INVENTARIO TAT'!E$1)</f>
        <v>0</v>
      </c>
      <c r="F2079">
        <f>+SUMIFS(inv!$D$1:$D$1267,inv!$A$1:$A$1267,$B2079,inv!$T$1:$T$1267,$A2079,inv!$U$1:$U$1267,'DIAS DE INVENTARIO TAT'!F$1)</f>
        <v>0</v>
      </c>
      <c r="G2079">
        <f>+SUMIFS(inv!$D$1:$D$1267,inv!$A$1:$A$1267,$B2079,inv!$T$1:$T$1267,$A2079,inv!$U$1:$U$1267,'DIAS DE INVENTARIO TAT'!G$1)</f>
        <v>0</v>
      </c>
      <c r="H2079">
        <f>+SUMIFS(inv!$D$1:$D$1267,inv!$A$1:$A$1267,$B2079,inv!$T$1:$T$1267,$A2079,inv!$U$1:$U$1267,'DIAS DE INVENTARIO TAT'!H$1)</f>
        <v>0</v>
      </c>
      <c r="I2079">
        <f>+SUMIFS(inv!$D$1:$D$1267,inv!$A$1:$A$1267,$B2079,inv!$T$1:$T$1267,$A2079,inv!$U$1:$U$1267,'DIAS DE INVENTARIO TAT'!I$1)</f>
        <v>0</v>
      </c>
      <c r="J2079">
        <f>+SUMIFS(inv!$D$1:$D$1267,inv!$A$1:$A$1267,$B2079,inv!$T$1:$T$1267,$A2079,inv!$U$1:$U$1267,'DIAS DE INVENTARIO TAT'!J$1)</f>
        <v>0</v>
      </c>
      <c r="K2079">
        <f>+SUMIFS(inv!$D$1:$D$1267,inv!$A$1:$A$1267,$B2079,inv!$T$1:$T$1267,$A2079,inv!$U$1:$U$1267,'DIAS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+SUMIFS(inv!$D$1:$D$1267,inv!$A$1:$A$1267,$B2080,inv!$T$1:$T$1267,$A2080,inv!$U$1:$U$1267,'DIAS DE INVENTARIO TAT'!E$1)</f>
        <v>0</v>
      </c>
      <c r="F2080">
        <f>+SUMIFS(inv!$D$1:$D$1267,inv!$A$1:$A$1267,$B2080,inv!$T$1:$T$1267,$A2080,inv!$U$1:$U$1267,'DIAS DE INVENTARIO TAT'!F$1)</f>
        <v>0</v>
      </c>
      <c r="G2080">
        <f>+SUMIFS(inv!$D$1:$D$1267,inv!$A$1:$A$1267,$B2080,inv!$T$1:$T$1267,$A2080,inv!$U$1:$U$1267,'DIAS DE INVENTARIO TAT'!G$1)</f>
        <v>0</v>
      </c>
      <c r="H2080">
        <f>+SUMIFS(inv!$D$1:$D$1267,inv!$A$1:$A$1267,$B2080,inv!$T$1:$T$1267,$A2080,inv!$U$1:$U$1267,'DIAS DE INVENTARIO TAT'!H$1)</f>
        <v>0</v>
      </c>
      <c r="I2080">
        <f>+SUMIFS(inv!$D$1:$D$1267,inv!$A$1:$A$1267,$B2080,inv!$T$1:$T$1267,$A2080,inv!$U$1:$U$1267,'DIAS DE INVENTARIO TAT'!I$1)</f>
        <v>0</v>
      </c>
      <c r="J2080">
        <f>+SUMIFS(inv!$D$1:$D$1267,inv!$A$1:$A$1267,$B2080,inv!$T$1:$T$1267,$A2080,inv!$U$1:$U$1267,'DIAS DE INVENTARIO TAT'!J$1)</f>
        <v>0</v>
      </c>
      <c r="K2080">
        <f>+SUMIFS(inv!$D$1:$D$1267,inv!$A$1:$A$1267,$B2080,inv!$T$1:$T$1267,$A2080,inv!$U$1:$U$1267,'DIAS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+SUMIFS(inv!$D$1:$D$1267,inv!$A$1:$A$1267,$B2081,inv!$T$1:$T$1267,$A2081,inv!$U$1:$U$1267,'DIAS DE INVENTARIO TAT'!E$1)</f>
        <v>0</v>
      </c>
      <c r="F2081">
        <f>+SUMIFS(inv!$D$1:$D$1267,inv!$A$1:$A$1267,$B2081,inv!$T$1:$T$1267,$A2081,inv!$U$1:$U$1267,'DIAS DE INVENTARIO TAT'!F$1)</f>
        <v>0</v>
      </c>
      <c r="G2081">
        <f>+SUMIFS(inv!$D$1:$D$1267,inv!$A$1:$A$1267,$B2081,inv!$T$1:$T$1267,$A2081,inv!$U$1:$U$1267,'DIAS DE INVENTARIO TAT'!G$1)</f>
        <v>0</v>
      </c>
      <c r="H2081">
        <f>+SUMIFS(inv!$D$1:$D$1267,inv!$A$1:$A$1267,$B2081,inv!$T$1:$T$1267,$A2081,inv!$U$1:$U$1267,'DIAS DE INVENTARIO TAT'!H$1)</f>
        <v>0</v>
      </c>
      <c r="I2081">
        <f>+SUMIFS(inv!$D$1:$D$1267,inv!$A$1:$A$1267,$B2081,inv!$T$1:$T$1267,$A2081,inv!$U$1:$U$1267,'DIAS DE INVENTARIO TAT'!I$1)</f>
        <v>0</v>
      </c>
      <c r="J2081">
        <f>+SUMIFS(inv!$D$1:$D$1267,inv!$A$1:$A$1267,$B2081,inv!$T$1:$T$1267,$A2081,inv!$U$1:$U$1267,'DIAS DE INVENTARIO TAT'!J$1)</f>
        <v>0</v>
      </c>
      <c r="K2081">
        <f>+SUMIFS(inv!$D$1:$D$1267,inv!$A$1:$A$1267,$B2081,inv!$T$1:$T$1267,$A2081,inv!$U$1:$U$1267,'DIAS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+SUMIFS(inv!$D$1:$D$1267,inv!$A$1:$A$1267,$B2082,inv!$T$1:$T$1267,$A2082,inv!$U$1:$U$1267,'DIAS DE INVENTARIO TAT'!E$1)</f>
        <v>0</v>
      </c>
      <c r="F2082">
        <f>+SUMIFS(inv!$D$1:$D$1267,inv!$A$1:$A$1267,$B2082,inv!$T$1:$T$1267,$A2082,inv!$U$1:$U$1267,'DIAS DE INVENTARIO TAT'!F$1)</f>
        <v>0</v>
      </c>
      <c r="G2082">
        <f>+SUMIFS(inv!$D$1:$D$1267,inv!$A$1:$A$1267,$B2082,inv!$T$1:$T$1267,$A2082,inv!$U$1:$U$1267,'DIAS DE INVENTARIO TAT'!G$1)</f>
        <v>0</v>
      </c>
      <c r="H2082">
        <f>+SUMIFS(inv!$D$1:$D$1267,inv!$A$1:$A$1267,$B2082,inv!$T$1:$T$1267,$A2082,inv!$U$1:$U$1267,'DIAS DE INVENTARIO TAT'!H$1)</f>
        <v>0</v>
      </c>
      <c r="I2082">
        <f>+SUMIFS(inv!$D$1:$D$1267,inv!$A$1:$A$1267,$B2082,inv!$T$1:$T$1267,$A2082,inv!$U$1:$U$1267,'DIAS DE INVENTARIO TAT'!I$1)</f>
        <v>0</v>
      </c>
      <c r="J2082">
        <f>+SUMIFS(inv!$D$1:$D$1267,inv!$A$1:$A$1267,$B2082,inv!$T$1:$T$1267,$A2082,inv!$U$1:$U$1267,'DIAS DE INVENTARIO TAT'!J$1)</f>
        <v>0</v>
      </c>
      <c r="K2082">
        <f>+SUMIFS(inv!$D$1:$D$1267,inv!$A$1:$A$1267,$B2082,inv!$T$1:$T$1267,$A2082,inv!$U$1:$U$1267,'DIAS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+SUMIFS(inv!$D$1:$D$1267,inv!$A$1:$A$1267,$B2083,inv!$T$1:$T$1267,$A2083,inv!$U$1:$U$1267,'DIAS DE INVENTARIO TAT'!E$1)</f>
        <v>0</v>
      </c>
      <c r="F2083">
        <f>+SUMIFS(inv!$D$1:$D$1267,inv!$A$1:$A$1267,$B2083,inv!$T$1:$T$1267,$A2083,inv!$U$1:$U$1267,'DIAS DE INVENTARIO TAT'!F$1)</f>
        <v>0</v>
      </c>
      <c r="G2083">
        <f>+SUMIFS(inv!$D$1:$D$1267,inv!$A$1:$A$1267,$B2083,inv!$T$1:$T$1267,$A2083,inv!$U$1:$U$1267,'DIAS DE INVENTARIO TAT'!G$1)</f>
        <v>0</v>
      </c>
      <c r="H2083">
        <f>+SUMIFS(inv!$D$1:$D$1267,inv!$A$1:$A$1267,$B2083,inv!$T$1:$T$1267,$A2083,inv!$U$1:$U$1267,'DIAS DE INVENTARIO TAT'!H$1)</f>
        <v>0</v>
      </c>
      <c r="I2083">
        <f>+SUMIFS(inv!$D$1:$D$1267,inv!$A$1:$A$1267,$B2083,inv!$T$1:$T$1267,$A2083,inv!$U$1:$U$1267,'DIAS DE INVENTARIO TAT'!I$1)</f>
        <v>0</v>
      </c>
      <c r="J2083">
        <f>+SUMIFS(inv!$D$1:$D$1267,inv!$A$1:$A$1267,$B2083,inv!$T$1:$T$1267,$A2083,inv!$U$1:$U$1267,'DIAS DE INVENTARIO TAT'!J$1)</f>
        <v>0</v>
      </c>
      <c r="K2083">
        <f>+SUMIFS(inv!$D$1:$D$1267,inv!$A$1:$A$1267,$B2083,inv!$T$1:$T$1267,$A2083,inv!$U$1:$U$1267,'DIAS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+SUMIFS(inv!$D$1:$D$1267,inv!$A$1:$A$1267,$B2084,inv!$T$1:$T$1267,$A2084,inv!$U$1:$U$1267,'DIAS DE INVENTARIO TAT'!E$1)</f>
        <v>0</v>
      </c>
      <c r="F2084">
        <f>+SUMIFS(inv!$D$1:$D$1267,inv!$A$1:$A$1267,$B2084,inv!$T$1:$T$1267,$A2084,inv!$U$1:$U$1267,'DIAS DE INVENTARIO TAT'!F$1)</f>
        <v>0</v>
      </c>
      <c r="G2084">
        <f>+SUMIFS(inv!$D$1:$D$1267,inv!$A$1:$A$1267,$B2084,inv!$T$1:$T$1267,$A2084,inv!$U$1:$U$1267,'DIAS DE INVENTARIO TAT'!G$1)</f>
        <v>0</v>
      </c>
      <c r="H2084">
        <f>+SUMIFS(inv!$D$1:$D$1267,inv!$A$1:$A$1267,$B2084,inv!$T$1:$T$1267,$A2084,inv!$U$1:$U$1267,'DIAS DE INVENTARIO TAT'!H$1)</f>
        <v>0</v>
      </c>
      <c r="I2084">
        <f>+SUMIFS(inv!$D$1:$D$1267,inv!$A$1:$A$1267,$B2084,inv!$T$1:$T$1267,$A2084,inv!$U$1:$U$1267,'DIAS DE INVENTARIO TAT'!I$1)</f>
        <v>0</v>
      </c>
      <c r="J2084">
        <f>+SUMIFS(inv!$D$1:$D$1267,inv!$A$1:$A$1267,$B2084,inv!$T$1:$T$1267,$A2084,inv!$U$1:$U$1267,'DIAS DE INVENTARIO TAT'!J$1)</f>
        <v>0</v>
      </c>
      <c r="K2084">
        <f>+SUMIFS(inv!$D$1:$D$1267,inv!$A$1:$A$1267,$B2084,inv!$T$1:$T$1267,$A2084,inv!$U$1:$U$1267,'DIAS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+SUMIFS(inv!$D$1:$D$1267,inv!$A$1:$A$1267,$B2085,inv!$T$1:$T$1267,$A2085,inv!$U$1:$U$1267,'DIAS DE INVENTARIO TAT'!E$1)</f>
        <v>0</v>
      </c>
      <c r="F2085">
        <f>+SUMIFS(inv!$D$1:$D$1267,inv!$A$1:$A$1267,$B2085,inv!$T$1:$T$1267,$A2085,inv!$U$1:$U$1267,'DIAS DE INVENTARIO TAT'!F$1)</f>
        <v>0</v>
      </c>
      <c r="G2085">
        <f>+SUMIFS(inv!$D$1:$D$1267,inv!$A$1:$A$1267,$B2085,inv!$T$1:$T$1267,$A2085,inv!$U$1:$U$1267,'DIAS DE INVENTARIO TAT'!G$1)</f>
        <v>0</v>
      </c>
      <c r="H2085">
        <f>+SUMIFS(inv!$D$1:$D$1267,inv!$A$1:$A$1267,$B2085,inv!$T$1:$T$1267,$A2085,inv!$U$1:$U$1267,'DIAS DE INVENTARIO TAT'!H$1)</f>
        <v>0</v>
      </c>
      <c r="I2085">
        <f>+SUMIFS(inv!$D$1:$D$1267,inv!$A$1:$A$1267,$B2085,inv!$T$1:$T$1267,$A2085,inv!$U$1:$U$1267,'DIAS DE INVENTARIO TAT'!I$1)</f>
        <v>0</v>
      </c>
      <c r="J2085">
        <f>+SUMIFS(inv!$D$1:$D$1267,inv!$A$1:$A$1267,$B2085,inv!$T$1:$T$1267,$A2085,inv!$U$1:$U$1267,'DIAS DE INVENTARIO TAT'!J$1)</f>
        <v>0</v>
      </c>
      <c r="K2085">
        <f>+SUMIFS(inv!$D$1:$D$1267,inv!$A$1:$A$1267,$B2085,inv!$T$1:$T$1267,$A2085,inv!$U$1:$U$1267,'DIAS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+SUMIFS(inv!$D$1:$D$1267,inv!$A$1:$A$1267,$B2086,inv!$T$1:$T$1267,$A2086,inv!$U$1:$U$1267,'DIAS DE INVENTARIO TAT'!E$1)</f>
        <v>0</v>
      </c>
      <c r="F2086">
        <f>+SUMIFS(inv!$D$1:$D$1267,inv!$A$1:$A$1267,$B2086,inv!$T$1:$T$1267,$A2086,inv!$U$1:$U$1267,'DIAS DE INVENTARIO TAT'!F$1)</f>
        <v>0</v>
      </c>
      <c r="G2086">
        <f>+SUMIFS(inv!$D$1:$D$1267,inv!$A$1:$A$1267,$B2086,inv!$T$1:$T$1267,$A2086,inv!$U$1:$U$1267,'DIAS DE INVENTARIO TAT'!G$1)</f>
        <v>0</v>
      </c>
      <c r="H2086">
        <f>+SUMIFS(inv!$D$1:$D$1267,inv!$A$1:$A$1267,$B2086,inv!$T$1:$T$1267,$A2086,inv!$U$1:$U$1267,'DIAS DE INVENTARIO TAT'!H$1)</f>
        <v>0</v>
      </c>
      <c r="I2086">
        <f>+SUMIFS(inv!$D$1:$D$1267,inv!$A$1:$A$1267,$B2086,inv!$T$1:$T$1267,$A2086,inv!$U$1:$U$1267,'DIAS DE INVENTARIO TAT'!I$1)</f>
        <v>0</v>
      </c>
      <c r="J2086">
        <f>+SUMIFS(inv!$D$1:$D$1267,inv!$A$1:$A$1267,$B2086,inv!$T$1:$T$1267,$A2086,inv!$U$1:$U$1267,'DIAS DE INVENTARIO TAT'!J$1)</f>
        <v>0</v>
      </c>
      <c r="K2086">
        <f>+SUMIFS(inv!$D$1:$D$1267,inv!$A$1:$A$1267,$B2086,inv!$T$1:$T$1267,$A2086,inv!$U$1:$U$1267,'DIAS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+SUMIFS(inv!$D$1:$D$1267,inv!$A$1:$A$1267,$B2087,inv!$T$1:$T$1267,$A2087,inv!$U$1:$U$1267,'DIAS DE INVENTARIO TAT'!E$1)</f>
        <v>0</v>
      </c>
      <c r="F2087">
        <f>+SUMIFS(inv!$D$1:$D$1267,inv!$A$1:$A$1267,$B2087,inv!$T$1:$T$1267,$A2087,inv!$U$1:$U$1267,'DIAS DE INVENTARIO TAT'!F$1)</f>
        <v>0</v>
      </c>
      <c r="G2087">
        <f>+SUMIFS(inv!$D$1:$D$1267,inv!$A$1:$A$1267,$B2087,inv!$T$1:$T$1267,$A2087,inv!$U$1:$U$1267,'DIAS DE INVENTARIO TAT'!G$1)</f>
        <v>0</v>
      </c>
      <c r="H2087">
        <f>+SUMIFS(inv!$D$1:$D$1267,inv!$A$1:$A$1267,$B2087,inv!$T$1:$T$1267,$A2087,inv!$U$1:$U$1267,'DIAS DE INVENTARIO TAT'!H$1)</f>
        <v>0</v>
      </c>
      <c r="I2087">
        <f>+SUMIFS(inv!$D$1:$D$1267,inv!$A$1:$A$1267,$B2087,inv!$T$1:$T$1267,$A2087,inv!$U$1:$U$1267,'DIAS DE INVENTARIO TAT'!I$1)</f>
        <v>0</v>
      </c>
      <c r="J2087">
        <f>+SUMIFS(inv!$D$1:$D$1267,inv!$A$1:$A$1267,$B2087,inv!$T$1:$T$1267,$A2087,inv!$U$1:$U$1267,'DIAS DE INVENTARIO TAT'!J$1)</f>
        <v>0</v>
      </c>
      <c r="K2087">
        <f>+SUMIFS(inv!$D$1:$D$1267,inv!$A$1:$A$1267,$B2087,inv!$T$1:$T$1267,$A2087,inv!$U$1:$U$1267,'DIAS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+SUMIFS(inv!$D$1:$D$1267,inv!$A$1:$A$1267,$B2088,inv!$T$1:$T$1267,$A2088,inv!$U$1:$U$1267,'DIAS DE INVENTARIO TAT'!E$1)</f>
        <v>0</v>
      </c>
      <c r="F2088">
        <f>+SUMIFS(inv!$D$1:$D$1267,inv!$A$1:$A$1267,$B2088,inv!$T$1:$T$1267,$A2088,inv!$U$1:$U$1267,'DIAS DE INVENTARIO TAT'!F$1)</f>
        <v>0</v>
      </c>
      <c r="G2088">
        <f>+SUMIFS(inv!$D$1:$D$1267,inv!$A$1:$A$1267,$B2088,inv!$T$1:$T$1267,$A2088,inv!$U$1:$U$1267,'DIAS DE INVENTARIO TAT'!G$1)</f>
        <v>0</v>
      </c>
      <c r="H2088">
        <f>+SUMIFS(inv!$D$1:$D$1267,inv!$A$1:$A$1267,$B2088,inv!$T$1:$T$1267,$A2088,inv!$U$1:$U$1267,'DIAS DE INVENTARIO TAT'!H$1)</f>
        <v>0</v>
      </c>
      <c r="I2088">
        <f>+SUMIFS(inv!$D$1:$D$1267,inv!$A$1:$A$1267,$B2088,inv!$T$1:$T$1267,$A2088,inv!$U$1:$U$1267,'DIAS DE INVENTARIO TAT'!I$1)</f>
        <v>0</v>
      </c>
      <c r="J2088">
        <f>+SUMIFS(inv!$D$1:$D$1267,inv!$A$1:$A$1267,$B2088,inv!$T$1:$T$1267,$A2088,inv!$U$1:$U$1267,'DIAS DE INVENTARIO TAT'!J$1)</f>
        <v>0</v>
      </c>
      <c r="K2088">
        <f>+SUMIFS(inv!$D$1:$D$1267,inv!$A$1:$A$1267,$B2088,inv!$T$1:$T$1267,$A2088,inv!$U$1:$U$1267,'DIAS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+SUMIFS(inv!$D$1:$D$1267,inv!$A$1:$A$1267,$B2089,inv!$T$1:$T$1267,$A2089,inv!$U$1:$U$1267,'DIAS DE INVENTARIO TAT'!E$1)</f>
        <v>0</v>
      </c>
      <c r="F2089">
        <f>+SUMIFS(inv!$D$1:$D$1267,inv!$A$1:$A$1267,$B2089,inv!$T$1:$T$1267,$A2089,inv!$U$1:$U$1267,'DIAS DE INVENTARIO TAT'!F$1)</f>
        <v>0</v>
      </c>
      <c r="G2089">
        <f>+SUMIFS(inv!$D$1:$D$1267,inv!$A$1:$A$1267,$B2089,inv!$T$1:$T$1267,$A2089,inv!$U$1:$U$1267,'DIAS DE INVENTARIO TAT'!G$1)</f>
        <v>0</v>
      </c>
      <c r="H2089">
        <f>+SUMIFS(inv!$D$1:$D$1267,inv!$A$1:$A$1267,$B2089,inv!$T$1:$T$1267,$A2089,inv!$U$1:$U$1267,'DIAS DE INVENTARIO TAT'!H$1)</f>
        <v>0</v>
      </c>
      <c r="I2089">
        <f>+SUMIFS(inv!$D$1:$D$1267,inv!$A$1:$A$1267,$B2089,inv!$T$1:$T$1267,$A2089,inv!$U$1:$U$1267,'DIAS DE INVENTARIO TAT'!I$1)</f>
        <v>0</v>
      </c>
      <c r="J2089">
        <f>+SUMIFS(inv!$D$1:$D$1267,inv!$A$1:$A$1267,$B2089,inv!$T$1:$T$1267,$A2089,inv!$U$1:$U$1267,'DIAS DE INVENTARIO TAT'!J$1)</f>
        <v>0</v>
      </c>
      <c r="K2089">
        <f>+SUMIFS(inv!$D$1:$D$1267,inv!$A$1:$A$1267,$B2089,inv!$T$1:$T$1267,$A2089,inv!$U$1:$U$1267,'DIAS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+SUMIFS(inv!$D$1:$D$1267,inv!$A$1:$A$1267,$B2090,inv!$T$1:$T$1267,$A2090,inv!$U$1:$U$1267,'DIAS DE INVENTARIO TAT'!E$1)</f>
        <v>0</v>
      </c>
      <c r="F2090">
        <f>+SUMIFS(inv!$D$1:$D$1267,inv!$A$1:$A$1267,$B2090,inv!$T$1:$T$1267,$A2090,inv!$U$1:$U$1267,'DIAS DE INVENTARIO TAT'!F$1)</f>
        <v>0</v>
      </c>
      <c r="G2090">
        <f>+SUMIFS(inv!$D$1:$D$1267,inv!$A$1:$A$1267,$B2090,inv!$T$1:$T$1267,$A2090,inv!$U$1:$U$1267,'DIAS DE INVENTARIO TAT'!G$1)</f>
        <v>0</v>
      </c>
      <c r="H2090">
        <f>+SUMIFS(inv!$D$1:$D$1267,inv!$A$1:$A$1267,$B2090,inv!$T$1:$T$1267,$A2090,inv!$U$1:$U$1267,'DIAS DE INVENTARIO TAT'!H$1)</f>
        <v>0</v>
      </c>
      <c r="I2090">
        <f>+SUMIFS(inv!$D$1:$D$1267,inv!$A$1:$A$1267,$B2090,inv!$T$1:$T$1267,$A2090,inv!$U$1:$U$1267,'DIAS DE INVENTARIO TAT'!I$1)</f>
        <v>0</v>
      </c>
      <c r="J2090">
        <f>+SUMIFS(inv!$D$1:$D$1267,inv!$A$1:$A$1267,$B2090,inv!$T$1:$T$1267,$A2090,inv!$U$1:$U$1267,'DIAS DE INVENTARIO TAT'!J$1)</f>
        <v>0</v>
      </c>
      <c r="K2090">
        <f>+SUMIFS(inv!$D$1:$D$1267,inv!$A$1:$A$1267,$B2090,inv!$T$1:$T$1267,$A2090,inv!$U$1:$U$1267,'DIAS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+SUMIFS(inv!$D$1:$D$1267,inv!$A$1:$A$1267,$B2091,inv!$T$1:$T$1267,$A2091,inv!$U$1:$U$1267,'DIAS DE INVENTARIO TAT'!E$1)</f>
        <v>0</v>
      </c>
      <c r="F2091">
        <f>+SUMIFS(inv!$D$1:$D$1267,inv!$A$1:$A$1267,$B2091,inv!$T$1:$T$1267,$A2091,inv!$U$1:$U$1267,'DIAS DE INVENTARIO TAT'!F$1)</f>
        <v>0</v>
      </c>
      <c r="G2091">
        <f>+SUMIFS(inv!$D$1:$D$1267,inv!$A$1:$A$1267,$B2091,inv!$T$1:$T$1267,$A2091,inv!$U$1:$U$1267,'DIAS DE INVENTARIO TAT'!G$1)</f>
        <v>0</v>
      </c>
      <c r="H2091">
        <f>+SUMIFS(inv!$D$1:$D$1267,inv!$A$1:$A$1267,$B2091,inv!$T$1:$T$1267,$A2091,inv!$U$1:$U$1267,'DIAS DE INVENTARIO TAT'!H$1)</f>
        <v>0</v>
      </c>
      <c r="I2091">
        <f>+SUMIFS(inv!$D$1:$D$1267,inv!$A$1:$A$1267,$B2091,inv!$T$1:$T$1267,$A2091,inv!$U$1:$U$1267,'DIAS DE INVENTARIO TAT'!I$1)</f>
        <v>0</v>
      </c>
      <c r="J2091">
        <f>+SUMIFS(inv!$D$1:$D$1267,inv!$A$1:$A$1267,$B2091,inv!$T$1:$T$1267,$A2091,inv!$U$1:$U$1267,'DIAS DE INVENTARIO TAT'!J$1)</f>
        <v>0</v>
      </c>
      <c r="K2091">
        <f>+SUMIFS(inv!$D$1:$D$1267,inv!$A$1:$A$1267,$B2091,inv!$T$1:$T$1267,$A2091,inv!$U$1:$U$1267,'DIAS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+SUMIFS(inv!$D$1:$D$1267,inv!$A$1:$A$1267,$B2092,inv!$T$1:$T$1267,$A2092,inv!$U$1:$U$1267,'DIAS DE INVENTARIO TAT'!E$1)</f>
        <v>0</v>
      </c>
      <c r="F2092">
        <f>+SUMIFS(inv!$D$1:$D$1267,inv!$A$1:$A$1267,$B2092,inv!$T$1:$T$1267,$A2092,inv!$U$1:$U$1267,'DIAS DE INVENTARIO TAT'!F$1)</f>
        <v>0</v>
      </c>
      <c r="G2092">
        <f>+SUMIFS(inv!$D$1:$D$1267,inv!$A$1:$A$1267,$B2092,inv!$T$1:$T$1267,$A2092,inv!$U$1:$U$1267,'DIAS DE INVENTARIO TAT'!G$1)</f>
        <v>0</v>
      </c>
      <c r="H2092">
        <f>+SUMIFS(inv!$D$1:$D$1267,inv!$A$1:$A$1267,$B2092,inv!$T$1:$T$1267,$A2092,inv!$U$1:$U$1267,'DIAS DE INVENTARIO TAT'!H$1)</f>
        <v>0</v>
      </c>
      <c r="I2092">
        <f>+SUMIFS(inv!$D$1:$D$1267,inv!$A$1:$A$1267,$B2092,inv!$T$1:$T$1267,$A2092,inv!$U$1:$U$1267,'DIAS DE INVENTARIO TAT'!I$1)</f>
        <v>0</v>
      </c>
      <c r="J2092">
        <f>+SUMIFS(inv!$D$1:$D$1267,inv!$A$1:$A$1267,$B2092,inv!$T$1:$T$1267,$A2092,inv!$U$1:$U$1267,'DIAS DE INVENTARIO TAT'!J$1)</f>
        <v>0</v>
      </c>
      <c r="K2092">
        <f>+SUMIFS(inv!$D$1:$D$1267,inv!$A$1:$A$1267,$B2092,inv!$T$1:$T$1267,$A2092,inv!$U$1:$U$1267,'DIAS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+SUMIFS(inv!$D$1:$D$1267,inv!$A$1:$A$1267,$B2093,inv!$T$1:$T$1267,$A2093,inv!$U$1:$U$1267,'DIAS DE INVENTARIO TAT'!E$1)</f>
        <v>0</v>
      </c>
      <c r="F2093">
        <f>+SUMIFS(inv!$D$1:$D$1267,inv!$A$1:$A$1267,$B2093,inv!$T$1:$T$1267,$A2093,inv!$U$1:$U$1267,'DIAS DE INVENTARIO TAT'!F$1)</f>
        <v>0</v>
      </c>
      <c r="G2093">
        <f>+SUMIFS(inv!$D$1:$D$1267,inv!$A$1:$A$1267,$B2093,inv!$T$1:$T$1267,$A2093,inv!$U$1:$U$1267,'DIAS DE INVENTARIO TAT'!G$1)</f>
        <v>0</v>
      </c>
      <c r="H2093">
        <f>+SUMIFS(inv!$D$1:$D$1267,inv!$A$1:$A$1267,$B2093,inv!$T$1:$T$1267,$A2093,inv!$U$1:$U$1267,'DIAS DE INVENTARIO TAT'!H$1)</f>
        <v>0</v>
      </c>
      <c r="I2093">
        <f>+SUMIFS(inv!$D$1:$D$1267,inv!$A$1:$A$1267,$B2093,inv!$T$1:$T$1267,$A2093,inv!$U$1:$U$1267,'DIAS DE INVENTARIO TAT'!I$1)</f>
        <v>0</v>
      </c>
      <c r="J2093">
        <f>+SUMIFS(inv!$D$1:$D$1267,inv!$A$1:$A$1267,$B2093,inv!$T$1:$T$1267,$A2093,inv!$U$1:$U$1267,'DIAS DE INVENTARIO TAT'!J$1)</f>
        <v>0</v>
      </c>
      <c r="K2093">
        <f>+SUMIFS(inv!$D$1:$D$1267,inv!$A$1:$A$1267,$B2093,inv!$T$1:$T$1267,$A2093,inv!$U$1:$U$1267,'DIAS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+SUMIFS(inv!$D$1:$D$1267,inv!$A$1:$A$1267,$B2094,inv!$T$1:$T$1267,$A2094,inv!$U$1:$U$1267,'DIAS DE INVENTARIO TAT'!E$1)</f>
        <v>0</v>
      </c>
      <c r="F2094">
        <f>+SUMIFS(inv!$D$1:$D$1267,inv!$A$1:$A$1267,$B2094,inv!$T$1:$T$1267,$A2094,inv!$U$1:$U$1267,'DIAS DE INVENTARIO TAT'!F$1)</f>
        <v>0</v>
      </c>
      <c r="G2094">
        <f>+SUMIFS(inv!$D$1:$D$1267,inv!$A$1:$A$1267,$B2094,inv!$T$1:$T$1267,$A2094,inv!$U$1:$U$1267,'DIAS DE INVENTARIO TAT'!G$1)</f>
        <v>0</v>
      </c>
      <c r="H2094">
        <f>+SUMIFS(inv!$D$1:$D$1267,inv!$A$1:$A$1267,$B2094,inv!$T$1:$T$1267,$A2094,inv!$U$1:$U$1267,'DIAS DE INVENTARIO TAT'!H$1)</f>
        <v>0</v>
      </c>
      <c r="I2094">
        <f>+SUMIFS(inv!$D$1:$D$1267,inv!$A$1:$A$1267,$B2094,inv!$T$1:$T$1267,$A2094,inv!$U$1:$U$1267,'DIAS DE INVENTARIO TAT'!I$1)</f>
        <v>0</v>
      </c>
      <c r="J2094">
        <f>+SUMIFS(inv!$D$1:$D$1267,inv!$A$1:$A$1267,$B2094,inv!$T$1:$T$1267,$A2094,inv!$U$1:$U$1267,'DIAS DE INVENTARIO TAT'!J$1)</f>
        <v>0</v>
      </c>
      <c r="K2094">
        <f>+SUMIFS(inv!$D$1:$D$1267,inv!$A$1:$A$1267,$B2094,inv!$T$1:$T$1267,$A2094,inv!$U$1:$U$1267,'DIAS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+SUMIFS(inv!$D$1:$D$1267,inv!$A$1:$A$1267,$B2095,inv!$T$1:$T$1267,$A2095,inv!$U$1:$U$1267,'DIAS DE INVENTARIO TAT'!E$1)</f>
        <v>0</v>
      </c>
      <c r="F2095">
        <f>+SUMIFS(inv!$D$1:$D$1267,inv!$A$1:$A$1267,$B2095,inv!$T$1:$T$1267,$A2095,inv!$U$1:$U$1267,'DIAS DE INVENTARIO TAT'!F$1)</f>
        <v>0</v>
      </c>
      <c r="G2095">
        <f>+SUMIFS(inv!$D$1:$D$1267,inv!$A$1:$A$1267,$B2095,inv!$T$1:$T$1267,$A2095,inv!$U$1:$U$1267,'DIAS DE INVENTARIO TAT'!G$1)</f>
        <v>0</v>
      </c>
      <c r="H2095">
        <f>+SUMIFS(inv!$D$1:$D$1267,inv!$A$1:$A$1267,$B2095,inv!$T$1:$T$1267,$A2095,inv!$U$1:$U$1267,'DIAS DE INVENTARIO TAT'!H$1)</f>
        <v>0</v>
      </c>
      <c r="I2095">
        <f>+SUMIFS(inv!$D$1:$D$1267,inv!$A$1:$A$1267,$B2095,inv!$T$1:$T$1267,$A2095,inv!$U$1:$U$1267,'DIAS DE INVENTARIO TAT'!I$1)</f>
        <v>0</v>
      </c>
      <c r="J2095">
        <f>+SUMIFS(inv!$D$1:$D$1267,inv!$A$1:$A$1267,$B2095,inv!$T$1:$T$1267,$A2095,inv!$U$1:$U$1267,'DIAS DE INVENTARIO TAT'!J$1)</f>
        <v>0</v>
      </c>
      <c r="K2095">
        <f>+SUMIFS(inv!$D$1:$D$1267,inv!$A$1:$A$1267,$B2095,inv!$T$1:$T$1267,$A2095,inv!$U$1:$U$1267,'DIAS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+SUMIFS(inv!$D$1:$D$1267,inv!$A$1:$A$1267,$B2096,inv!$T$1:$T$1267,$A2096,inv!$U$1:$U$1267,'DIAS DE INVENTARIO TAT'!E$1)</f>
        <v>0</v>
      </c>
      <c r="F2096">
        <f>+SUMIFS(inv!$D$1:$D$1267,inv!$A$1:$A$1267,$B2096,inv!$T$1:$T$1267,$A2096,inv!$U$1:$U$1267,'DIAS DE INVENTARIO TAT'!F$1)</f>
        <v>0</v>
      </c>
      <c r="G2096">
        <f>+SUMIFS(inv!$D$1:$D$1267,inv!$A$1:$A$1267,$B2096,inv!$T$1:$T$1267,$A2096,inv!$U$1:$U$1267,'DIAS DE INVENTARIO TAT'!G$1)</f>
        <v>0</v>
      </c>
      <c r="H2096">
        <f>+SUMIFS(inv!$D$1:$D$1267,inv!$A$1:$A$1267,$B2096,inv!$T$1:$T$1267,$A2096,inv!$U$1:$U$1267,'DIAS DE INVENTARIO TAT'!H$1)</f>
        <v>0</v>
      </c>
      <c r="I2096">
        <f>+SUMIFS(inv!$D$1:$D$1267,inv!$A$1:$A$1267,$B2096,inv!$T$1:$T$1267,$A2096,inv!$U$1:$U$1267,'DIAS DE INVENTARIO TAT'!I$1)</f>
        <v>0</v>
      </c>
      <c r="J2096">
        <f>+SUMIFS(inv!$D$1:$D$1267,inv!$A$1:$A$1267,$B2096,inv!$T$1:$T$1267,$A2096,inv!$U$1:$U$1267,'DIAS DE INVENTARIO TAT'!J$1)</f>
        <v>0</v>
      </c>
      <c r="K2096">
        <f>+SUMIFS(inv!$D$1:$D$1267,inv!$A$1:$A$1267,$B2096,inv!$T$1:$T$1267,$A2096,inv!$U$1:$U$1267,'DIAS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+SUMIFS(inv!$D$1:$D$1267,inv!$A$1:$A$1267,$B2097,inv!$T$1:$T$1267,$A2097,inv!$U$1:$U$1267,'DIAS DE INVENTARIO TAT'!E$1)</f>
        <v>0</v>
      </c>
      <c r="F2097">
        <f>+SUMIFS(inv!$D$1:$D$1267,inv!$A$1:$A$1267,$B2097,inv!$T$1:$T$1267,$A2097,inv!$U$1:$U$1267,'DIAS DE INVENTARIO TAT'!F$1)</f>
        <v>0</v>
      </c>
      <c r="G2097">
        <f>+SUMIFS(inv!$D$1:$D$1267,inv!$A$1:$A$1267,$B2097,inv!$T$1:$T$1267,$A2097,inv!$U$1:$U$1267,'DIAS DE INVENTARIO TAT'!G$1)</f>
        <v>0</v>
      </c>
      <c r="H2097">
        <f>+SUMIFS(inv!$D$1:$D$1267,inv!$A$1:$A$1267,$B2097,inv!$T$1:$T$1267,$A2097,inv!$U$1:$U$1267,'DIAS DE INVENTARIO TAT'!H$1)</f>
        <v>0</v>
      </c>
      <c r="I2097">
        <f>+SUMIFS(inv!$D$1:$D$1267,inv!$A$1:$A$1267,$B2097,inv!$T$1:$T$1267,$A2097,inv!$U$1:$U$1267,'DIAS DE INVENTARIO TAT'!I$1)</f>
        <v>0</v>
      </c>
      <c r="J2097">
        <f>+SUMIFS(inv!$D$1:$D$1267,inv!$A$1:$A$1267,$B2097,inv!$T$1:$T$1267,$A2097,inv!$U$1:$U$1267,'DIAS DE INVENTARIO TAT'!J$1)</f>
        <v>0</v>
      </c>
      <c r="K2097">
        <f>+SUMIFS(inv!$D$1:$D$1267,inv!$A$1:$A$1267,$B2097,inv!$T$1:$T$1267,$A2097,inv!$U$1:$U$1267,'DIAS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+SUMIFS(inv!$D$1:$D$1267,inv!$A$1:$A$1267,$B2098,inv!$T$1:$T$1267,$A2098,inv!$U$1:$U$1267,'DIAS DE INVENTARIO TAT'!E$1)</f>
        <v>0</v>
      </c>
      <c r="F2098">
        <f>+SUMIFS(inv!$D$1:$D$1267,inv!$A$1:$A$1267,$B2098,inv!$T$1:$T$1267,$A2098,inv!$U$1:$U$1267,'DIAS DE INVENTARIO TAT'!F$1)</f>
        <v>0</v>
      </c>
      <c r="G2098">
        <f>+SUMIFS(inv!$D$1:$D$1267,inv!$A$1:$A$1267,$B2098,inv!$T$1:$T$1267,$A2098,inv!$U$1:$U$1267,'DIAS DE INVENTARIO TAT'!G$1)</f>
        <v>0</v>
      </c>
      <c r="H2098">
        <f>+SUMIFS(inv!$D$1:$D$1267,inv!$A$1:$A$1267,$B2098,inv!$T$1:$T$1267,$A2098,inv!$U$1:$U$1267,'DIAS DE INVENTARIO TAT'!H$1)</f>
        <v>0</v>
      </c>
      <c r="I2098">
        <f>+SUMIFS(inv!$D$1:$D$1267,inv!$A$1:$A$1267,$B2098,inv!$T$1:$T$1267,$A2098,inv!$U$1:$U$1267,'DIAS DE INVENTARIO TAT'!I$1)</f>
        <v>0</v>
      </c>
      <c r="J2098">
        <f>+SUMIFS(inv!$D$1:$D$1267,inv!$A$1:$A$1267,$B2098,inv!$T$1:$T$1267,$A2098,inv!$U$1:$U$1267,'DIAS DE INVENTARIO TAT'!J$1)</f>
        <v>0</v>
      </c>
      <c r="K2098">
        <f>+SUMIFS(inv!$D$1:$D$1267,inv!$A$1:$A$1267,$B2098,inv!$T$1:$T$1267,$A2098,inv!$U$1:$U$1267,'DIAS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+SUMIFS(inv!$D$1:$D$1267,inv!$A$1:$A$1267,$B2099,inv!$T$1:$T$1267,$A2099,inv!$U$1:$U$1267,'DIAS DE INVENTARIO TAT'!E$1)</f>
        <v>0</v>
      </c>
      <c r="F2099">
        <f>+SUMIFS(inv!$D$1:$D$1267,inv!$A$1:$A$1267,$B2099,inv!$T$1:$T$1267,$A2099,inv!$U$1:$U$1267,'DIAS DE INVENTARIO TAT'!F$1)</f>
        <v>0</v>
      </c>
      <c r="G2099">
        <f>+SUMIFS(inv!$D$1:$D$1267,inv!$A$1:$A$1267,$B2099,inv!$T$1:$T$1267,$A2099,inv!$U$1:$U$1267,'DIAS DE INVENTARIO TAT'!G$1)</f>
        <v>0</v>
      </c>
      <c r="H2099">
        <f>+SUMIFS(inv!$D$1:$D$1267,inv!$A$1:$A$1267,$B2099,inv!$T$1:$T$1267,$A2099,inv!$U$1:$U$1267,'DIAS DE INVENTARIO TAT'!H$1)</f>
        <v>0</v>
      </c>
      <c r="I2099">
        <f>+SUMIFS(inv!$D$1:$D$1267,inv!$A$1:$A$1267,$B2099,inv!$T$1:$T$1267,$A2099,inv!$U$1:$U$1267,'DIAS DE INVENTARIO TAT'!I$1)</f>
        <v>0</v>
      </c>
      <c r="J2099">
        <f>+SUMIFS(inv!$D$1:$D$1267,inv!$A$1:$A$1267,$B2099,inv!$T$1:$T$1267,$A2099,inv!$U$1:$U$1267,'DIAS DE INVENTARIO TAT'!J$1)</f>
        <v>0</v>
      </c>
      <c r="K2099">
        <f>+SUMIFS(inv!$D$1:$D$1267,inv!$A$1:$A$1267,$B2099,inv!$T$1:$T$1267,$A2099,inv!$U$1:$U$1267,'DIAS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+SUMIFS(inv!$D$1:$D$1267,inv!$A$1:$A$1267,$B2100,inv!$T$1:$T$1267,$A2100,inv!$U$1:$U$1267,'DIAS DE INVENTARIO TAT'!E$1)</f>
        <v>0</v>
      </c>
      <c r="F2100">
        <f>+SUMIFS(inv!$D$1:$D$1267,inv!$A$1:$A$1267,$B2100,inv!$T$1:$T$1267,$A2100,inv!$U$1:$U$1267,'DIAS DE INVENTARIO TAT'!F$1)</f>
        <v>0</v>
      </c>
      <c r="G2100">
        <f>+SUMIFS(inv!$D$1:$D$1267,inv!$A$1:$A$1267,$B2100,inv!$T$1:$T$1267,$A2100,inv!$U$1:$U$1267,'DIAS DE INVENTARIO TAT'!G$1)</f>
        <v>0</v>
      </c>
      <c r="H2100">
        <f>+SUMIFS(inv!$D$1:$D$1267,inv!$A$1:$A$1267,$B2100,inv!$T$1:$T$1267,$A2100,inv!$U$1:$U$1267,'DIAS DE INVENTARIO TAT'!H$1)</f>
        <v>0</v>
      </c>
      <c r="I2100">
        <f>+SUMIFS(inv!$D$1:$D$1267,inv!$A$1:$A$1267,$B2100,inv!$T$1:$T$1267,$A2100,inv!$U$1:$U$1267,'DIAS DE INVENTARIO TAT'!I$1)</f>
        <v>0</v>
      </c>
      <c r="J2100">
        <f>+SUMIFS(inv!$D$1:$D$1267,inv!$A$1:$A$1267,$B2100,inv!$T$1:$T$1267,$A2100,inv!$U$1:$U$1267,'DIAS DE INVENTARIO TAT'!J$1)</f>
        <v>0</v>
      </c>
      <c r="K2100">
        <f>+SUMIFS(inv!$D$1:$D$1267,inv!$A$1:$A$1267,$B2100,inv!$T$1:$T$1267,$A2100,inv!$U$1:$U$1267,'DIAS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+SUMIFS(inv!$D$1:$D$1267,inv!$A$1:$A$1267,$B2101,inv!$T$1:$T$1267,$A2101,inv!$U$1:$U$1267,'DIAS DE INVENTARIO TAT'!E$1)</f>
        <v>0</v>
      </c>
      <c r="F2101">
        <f>+SUMIFS(inv!$D$1:$D$1267,inv!$A$1:$A$1267,$B2101,inv!$T$1:$T$1267,$A2101,inv!$U$1:$U$1267,'DIAS DE INVENTARIO TAT'!F$1)</f>
        <v>0</v>
      </c>
      <c r="G2101">
        <f>+SUMIFS(inv!$D$1:$D$1267,inv!$A$1:$A$1267,$B2101,inv!$T$1:$T$1267,$A2101,inv!$U$1:$U$1267,'DIAS DE INVENTARIO TAT'!G$1)</f>
        <v>0</v>
      </c>
      <c r="H2101">
        <f>+SUMIFS(inv!$D$1:$D$1267,inv!$A$1:$A$1267,$B2101,inv!$T$1:$T$1267,$A2101,inv!$U$1:$U$1267,'DIAS DE INVENTARIO TAT'!H$1)</f>
        <v>0</v>
      </c>
      <c r="I2101">
        <f>+SUMIFS(inv!$D$1:$D$1267,inv!$A$1:$A$1267,$B2101,inv!$T$1:$T$1267,$A2101,inv!$U$1:$U$1267,'DIAS DE INVENTARIO TAT'!I$1)</f>
        <v>0</v>
      </c>
      <c r="J2101">
        <f>+SUMIFS(inv!$D$1:$D$1267,inv!$A$1:$A$1267,$B2101,inv!$T$1:$T$1267,$A2101,inv!$U$1:$U$1267,'DIAS DE INVENTARIO TAT'!J$1)</f>
        <v>0</v>
      </c>
      <c r="K2101">
        <f>+SUMIFS(inv!$D$1:$D$1267,inv!$A$1:$A$1267,$B2101,inv!$T$1:$T$1267,$A2101,inv!$U$1:$U$1267,'DIAS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+SUMIFS(inv!$D$1:$D$1267,inv!$A$1:$A$1267,$B2102,inv!$T$1:$T$1267,$A2102,inv!$U$1:$U$1267,'DIAS DE INVENTARIO TAT'!E$1)</f>
        <v>0</v>
      </c>
      <c r="F2102">
        <f>+SUMIFS(inv!$D$1:$D$1267,inv!$A$1:$A$1267,$B2102,inv!$T$1:$T$1267,$A2102,inv!$U$1:$U$1267,'DIAS DE INVENTARIO TAT'!F$1)</f>
        <v>0</v>
      </c>
      <c r="G2102">
        <f>+SUMIFS(inv!$D$1:$D$1267,inv!$A$1:$A$1267,$B2102,inv!$T$1:$T$1267,$A2102,inv!$U$1:$U$1267,'DIAS DE INVENTARIO TAT'!G$1)</f>
        <v>0</v>
      </c>
      <c r="H2102">
        <f>+SUMIFS(inv!$D$1:$D$1267,inv!$A$1:$A$1267,$B2102,inv!$T$1:$T$1267,$A2102,inv!$U$1:$U$1267,'DIAS DE INVENTARIO TAT'!H$1)</f>
        <v>0</v>
      </c>
      <c r="I2102">
        <f>+SUMIFS(inv!$D$1:$D$1267,inv!$A$1:$A$1267,$B2102,inv!$T$1:$T$1267,$A2102,inv!$U$1:$U$1267,'DIAS DE INVENTARIO TAT'!I$1)</f>
        <v>0</v>
      </c>
      <c r="J2102">
        <f>+SUMIFS(inv!$D$1:$D$1267,inv!$A$1:$A$1267,$B2102,inv!$T$1:$T$1267,$A2102,inv!$U$1:$U$1267,'DIAS DE INVENTARIO TAT'!J$1)</f>
        <v>0</v>
      </c>
      <c r="K2102">
        <f>+SUMIFS(inv!$D$1:$D$1267,inv!$A$1:$A$1267,$B2102,inv!$T$1:$T$1267,$A2102,inv!$U$1:$U$1267,'DIAS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+SUMIFS(inv!$D$1:$D$1267,inv!$A$1:$A$1267,$B2103,inv!$T$1:$T$1267,$A2103,inv!$U$1:$U$1267,'DIAS DE INVENTARIO TAT'!E$1)</f>
        <v>0</v>
      </c>
      <c r="F2103">
        <f>+SUMIFS(inv!$D$1:$D$1267,inv!$A$1:$A$1267,$B2103,inv!$T$1:$T$1267,$A2103,inv!$U$1:$U$1267,'DIAS DE INVENTARIO TAT'!F$1)</f>
        <v>0</v>
      </c>
      <c r="G2103">
        <f>+SUMIFS(inv!$D$1:$D$1267,inv!$A$1:$A$1267,$B2103,inv!$T$1:$T$1267,$A2103,inv!$U$1:$U$1267,'DIAS DE INVENTARIO TAT'!G$1)</f>
        <v>0</v>
      </c>
      <c r="H2103">
        <f>+SUMIFS(inv!$D$1:$D$1267,inv!$A$1:$A$1267,$B2103,inv!$T$1:$T$1267,$A2103,inv!$U$1:$U$1267,'DIAS DE INVENTARIO TAT'!H$1)</f>
        <v>0</v>
      </c>
      <c r="I2103">
        <f>+SUMIFS(inv!$D$1:$D$1267,inv!$A$1:$A$1267,$B2103,inv!$T$1:$T$1267,$A2103,inv!$U$1:$U$1267,'DIAS DE INVENTARIO TAT'!I$1)</f>
        <v>0</v>
      </c>
      <c r="J2103">
        <f>+SUMIFS(inv!$D$1:$D$1267,inv!$A$1:$A$1267,$B2103,inv!$T$1:$T$1267,$A2103,inv!$U$1:$U$1267,'DIAS DE INVENTARIO TAT'!J$1)</f>
        <v>0</v>
      </c>
      <c r="K2103">
        <f>+SUMIFS(inv!$D$1:$D$1267,inv!$A$1:$A$1267,$B2103,inv!$T$1:$T$1267,$A2103,inv!$U$1:$U$1267,'DIAS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+SUMIFS(inv!$D$1:$D$1267,inv!$A$1:$A$1267,$B2104,inv!$T$1:$T$1267,$A2104,inv!$U$1:$U$1267,'DIAS DE INVENTARIO TAT'!E$1)</f>
        <v>0</v>
      </c>
      <c r="F2104">
        <f>+SUMIFS(inv!$D$1:$D$1267,inv!$A$1:$A$1267,$B2104,inv!$T$1:$T$1267,$A2104,inv!$U$1:$U$1267,'DIAS DE INVENTARIO TAT'!F$1)</f>
        <v>0</v>
      </c>
      <c r="G2104">
        <f>+SUMIFS(inv!$D$1:$D$1267,inv!$A$1:$A$1267,$B2104,inv!$T$1:$T$1267,$A2104,inv!$U$1:$U$1267,'DIAS DE INVENTARIO TAT'!G$1)</f>
        <v>0</v>
      </c>
      <c r="H2104">
        <f>+SUMIFS(inv!$D$1:$D$1267,inv!$A$1:$A$1267,$B2104,inv!$T$1:$T$1267,$A2104,inv!$U$1:$U$1267,'DIAS DE INVENTARIO TAT'!H$1)</f>
        <v>0</v>
      </c>
      <c r="I2104">
        <f>+SUMIFS(inv!$D$1:$D$1267,inv!$A$1:$A$1267,$B2104,inv!$T$1:$T$1267,$A2104,inv!$U$1:$U$1267,'DIAS DE INVENTARIO TAT'!I$1)</f>
        <v>0</v>
      </c>
      <c r="J2104">
        <f>+SUMIFS(inv!$D$1:$D$1267,inv!$A$1:$A$1267,$B2104,inv!$T$1:$T$1267,$A2104,inv!$U$1:$U$1267,'DIAS DE INVENTARIO TAT'!J$1)</f>
        <v>0</v>
      </c>
      <c r="K2104">
        <f>+SUMIFS(inv!$D$1:$D$1267,inv!$A$1:$A$1267,$B2104,inv!$T$1:$T$1267,$A2104,inv!$U$1:$U$1267,'DIAS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+SUMIFS(inv!$D$1:$D$1267,inv!$A$1:$A$1267,$B2105,inv!$T$1:$T$1267,$A2105,inv!$U$1:$U$1267,'DIAS DE INVENTARIO TAT'!E$1)</f>
        <v>0</v>
      </c>
      <c r="F2105">
        <f>+SUMIFS(inv!$D$1:$D$1267,inv!$A$1:$A$1267,$B2105,inv!$T$1:$T$1267,$A2105,inv!$U$1:$U$1267,'DIAS DE INVENTARIO TAT'!F$1)</f>
        <v>0</v>
      </c>
      <c r="G2105">
        <f>+SUMIFS(inv!$D$1:$D$1267,inv!$A$1:$A$1267,$B2105,inv!$T$1:$T$1267,$A2105,inv!$U$1:$U$1267,'DIAS DE INVENTARIO TAT'!G$1)</f>
        <v>0</v>
      </c>
      <c r="H2105">
        <f>+SUMIFS(inv!$D$1:$D$1267,inv!$A$1:$A$1267,$B2105,inv!$T$1:$T$1267,$A2105,inv!$U$1:$U$1267,'DIAS DE INVENTARIO TAT'!H$1)</f>
        <v>0</v>
      </c>
      <c r="I2105">
        <f>+SUMIFS(inv!$D$1:$D$1267,inv!$A$1:$A$1267,$B2105,inv!$T$1:$T$1267,$A2105,inv!$U$1:$U$1267,'DIAS DE INVENTARIO TAT'!I$1)</f>
        <v>0</v>
      </c>
      <c r="J2105">
        <f>+SUMIFS(inv!$D$1:$D$1267,inv!$A$1:$A$1267,$B2105,inv!$T$1:$T$1267,$A2105,inv!$U$1:$U$1267,'DIAS DE INVENTARIO TAT'!J$1)</f>
        <v>0</v>
      </c>
      <c r="K2105">
        <f>+SUMIFS(inv!$D$1:$D$1267,inv!$A$1:$A$1267,$B2105,inv!$T$1:$T$1267,$A2105,inv!$U$1:$U$1267,'DIAS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+SUMIFS(inv!$D$1:$D$1267,inv!$A$1:$A$1267,$B2106,inv!$T$1:$T$1267,$A2106,inv!$U$1:$U$1267,'DIAS DE INVENTARIO TAT'!E$1)</f>
        <v>0</v>
      </c>
      <c r="F2106">
        <f>+SUMIFS(inv!$D$1:$D$1267,inv!$A$1:$A$1267,$B2106,inv!$T$1:$T$1267,$A2106,inv!$U$1:$U$1267,'DIAS DE INVENTARIO TAT'!F$1)</f>
        <v>0</v>
      </c>
      <c r="G2106">
        <f>+SUMIFS(inv!$D$1:$D$1267,inv!$A$1:$A$1267,$B2106,inv!$T$1:$T$1267,$A2106,inv!$U$1:$U$1267,'DIAS DE INVENTARIO TAT'!G$1)</f>
        <v>0</v>
      </c>
      <c r="H2106">
        <f>+SUMIFS(inv!$D$1:$D$1267,inv!$A$1:$A$1267,$B2106,inv!$T$1:$T$1267,$A2106,inv!$U$1:$U$1267,'DIAS DE INVENTARIO TAT'!H$1)</f>
        <v>0</v>
      </c>
      <c r="I2106">
        <f>+SUMIFS(inv!$D$1:$D$1267,inv!$A$1:$A$1267,$B2106,inv!$T$1:$T$1267,$A2106,inv!$U$1:$U$1267,'DIAS DE INVENTARIO TAT'!I$1)</f>
        <v>0</v>
      </c>
      <c r="J2106">
        <f>+SUMIFS(inv!$D$1:$D$1267,inv!$A$1:$A$1267,$B2106,inv!$T$1:$T$1267,$A2106,inv!$U$1:$U$1267,'DIAS DE INVENTARIO TAT'!J$1)</f>
        <v>0</v>
      </c>
      <c r="K2106">
        <f>+SUMIFS(inv!$D$1:$D$1267,inv!$A$1:$A$1267,$B2106,inv!$T$1:$T$1267,$A2106,inv!$U$1:$U$1267,'DIAS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+SUMIFS(inv!$D$1:$D$1267,inv!$A$1:$A$1267,$B2107,inv!$T$1:$T$1267,$A2107,inv!$U$1:$U$1267,'DIAS DE INVENTARIO TAT'!E$1)</f>
        <v>0</v>
      </c>
      <c r="F2107">
        <f>+SUMIFS(inv!$D$1:$D$1267,inv!$A$1:$A$1267,$B2107,inv!$T$1:$T$1267,$A2107,inv!$U$1:$U$1267,'DIAS DE INVENTARIO TAT'!F$1)</f>
        <v>0</v>
      </c>
      <c r="G2107">
        <f>+SUMIFS(inv!$D$1:$D$1267,inv!$A$1:$A$1267,$B2107,inv!$T$1:$T$1267,$A2107,inv!$U$1:$U$1267,'DIAS DE INVENTARIO TAT'!G$1)</f>
        <v>0</v>
      </c>
      <c r="H2107">
        <f>+SUMIFS(inv!$D$1:$D$1267,inv!$A$1:$A$1267,$B2107,inv!$T$1:$T$1267,$A2107,inv!$U$1:$U$1267,'DIAS DE INVENTARIO TAT'!H$1)</f>
        <v>0</v>
      </c>
      <c r="I2107">
        <f>+SUMIFS(inv!$D$1:$D$1267,inv!$A$1:$A$1267,$B2107,inv!$T$1:$T$1267,$A2107,inv!$U$1:$U$1267,'DIAS DE INVENTARIO TAT'!I$1)</f>
        <v>0</v>
      </c>
      <c r="J2107">
        <f>+SUMIFS(inv!$D$1:$D$1267,inv!$A$1:$A$1267,$B2107,inv!$T$1:$T$1267,$A2107,inv!$U$1:$U$1267,'DIAS DE INVENTARIO TAT'!J$1)</f>
        <v>0</v>
      </c>
      <c r="K2107">
        <f>+SUMIFS(inv!$D$1:$D$1267,inv!$A$1:$A$1267,$B2107,inv!$T$1:$T$1267,$A2107,inv!$U$1:$U$1267,'DIAS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+SUMIFS(inv!$D$1:$D$1267,inv!$A$1:$A$1267,$B2108,inv!$T$1:$T$1267,$A2108,inv!$U$1:$U$1267,'DIAS DE INVENTARIO TAT'!E$1)</f>
        <v>0</v>
      </c>
      <c r="F2108">
        <f>+SUMIFS(inv!$D$1:$D$1267,inv!$A$1:$A$1267,$B2108,inv!$T$1:$T$1267,$A2108,inv!$U$1:$U$1267,'DIAS DE INVENTARIO TAT'!F$1)</f>
        <v>0</v>
      </c>
      <c r="G2108">
        <f>+SUMIFS(inv!$D$1:$D$1267,inv!$A$1:$A$1267,$B2108,inv!$T$1:$T$1267,$A2108,inv!$U$1:$U$1267,'DIAS DE INVENTARIO TAT'!G$1)</f>
        <v>0</v>
      </c>
      <c r="H2108">
        <f>+SUMIFS(inv!$D$1:$D$1267,inv!$A$1:$A$1267,$B2108,inv!$T$1:$T$1267,$A2108,inv!$U$1:$U$1267,'DIAS DE INVENTARIO TAT'!H$1)</f>
        <v>0</v>
      </c>
      <c r="I2108">
        <f>+SUMIFS(inv!$D$1:$D$1267,inv!$A$1:$A$1267,$B2108,inv!$T$1:$T$1267,$A2108,inv!$U$1:$U$1267,'DIAS DE INVENTARIO TAT'!I$1)</f>
        <v>0</v>
      </c>
      <c r="J2108">
        <f>+SUMIFS(inv!$D$1:$D$1267,inv!$A$1:$A$1267,$B2108,inv!$T$1:$T$1267,$A2108,inv!$U$1:$U$1267,'DIAS DE INVENTARIO TAT'!J$1)</f>
        <v>0</v>
      </c>
      <c r="K2108">
        <f>+SUMIFS(inv!$D$1:$D$1267,inv!$A$1:$A$1267,$B2108,inv!$T$1:$T$1267,$A2108,inv!$U$1:$U$1267,'DIAS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+SUMIFS(inv!$D$1:$D$1267,inv!$A$1:$A$1267,$B2109,inv!$T$1:$T$1267,$A2109,inv!$U$1:$U$1267,'DIAS DE INVENTARIO TAT'!E$1)</f>
        <v>0</v>
      </c>
      <c r="F2109">
        <f>+SUMIFS(inv!$D$1:$D$1267,inv!$A$1:$A$1267,$B2109,inv!$T$1:$T$1267,$A2109,inv!$U$1:$U$1267,'DIAS DE INVENTARIO TAT'!F$1)</f>
        <v>0</v>
      </c>
      <c r="G2109">
        <f>+SUMIFS(inv!$D$1:$D$1267,inv!$A$1:$A$1267,$B2109,inv!$T$1:$T$1267,$A2109,inv!$U$1:$U$1267,'DIAS DE INVENTARIO TAT'!G$1)</f>
        <v>0</v>
      </c>
      <c r="H2109">
        <f>+SUMIFS(inv!$D$1:$D$1267,inv!$A$1:$A$1267,$B2109,inv!$T$1:$T$1267,$A2109,inv!$U$1:$U$1267,'DIAS DE INVENTARIO TAT'!H$1)</f>
        <v>0</v>
      </c>
      <c r="I2109">
        <f>+SUMIFS(inv!$D$1:$D$1267,inv!$A$1:$A$1267,$B2109,inv!$T$1:$T$1267,$A2109,inv!$U$1:$U$1267,'DIAS DE INVENTARIO TAT'!I$1)</f>
        <v>0</v>
      </c>
      <c r="J2109">
        <f>+SUMIFS(inv!$D$1:$D$1267,inv!$A$1:$A$1267,$B2109,inv!$T$1:$T$1267,$A2109,inv!$U$1:$U$1267,'DIAS DE INVENTARIO TAT'!J$1)</f>
        <v>0</v>
      </c>
      <c r="K2109">
        <f>+SUMIFS(inv!$D$1:$D$1267,inv!$A$1:$A$1267,$B2109,inv!$T$1:$T$1267,$A2109,inv!$U$1:$U$1267,'DIAS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+SUMIFS(inv!$D$1:$D$1267,inv!$A$1:$A$1267,$B2110,inv!$T$1:$T$1267,$A2110,inv!$U$1:$U$1267,'DIAS DE INVENTARIO TAT'!E$1)</f>
        <v>0</v>
      </c>
      <c r="F2110">
        <f>+SUMIFS(inv!$D$1:$D$1267,inv!$A$1:$A$1267,$B2110,inv!$T$1:$T$1267,$A2110,inv!$U$1:$U$1267,'DIAS DE INVENTARIO TAT'!F$1)</f>
        <v>0</v>
      </c>
      <c r="G2110">
        <f>+SUMIFS(inv!$D$1:$D$1267,inv!$A$1:$A$1267,$B2110,inv!$T$1:$T$1267,$A2110,inv!$U$1:$U$1267,'DIAS DE INVENTARIO TAT'!G$1)</f>
        <v>0</v>
      </c>
      <c r="H2110">
        <f>+SUMIFS(inv!$D$1:$D$1267,inv!$A$1:$A$1267,$B2110,inv!$T$1:$T$1267,$A2110,inv!$U$1:$U$1267,'DIAS DE INVENTARIO TAT'!H$1)</f>
        <v>0</v>
      </c>
      <c r="I2110">
        <f>+SUMIFS(inv!$D$1:$D$1267,inv!$A$1:$A$1267,$B2110,inv!$T$1:$T$1267,$A2110,inv!$U$1:$U$1267,'DIAS DE INVENTARIO TAT'!I$1)</f>
        <v>0</v>
      </c>
      <c r="J2110">
        <f>+SUMIFS(inv!$D$1:$D$1267,inv!$A$1:$A$1267,$B2110,inv!$T$1:$T$1267,$A2110,inv!$U$1:$U$1267,'DIAS DE INVENTARIO TAT'!J$1)</f>
        <v>0</v>
      </c>
      <c r="K2110">
        <f>+SUMIFS(inv!$D$1:$D$1267,inv!$A$1:$A$1267,$B2110,inv!$T$1:$T$1267,$A2110,inv!$U$1:$U$1267,'DIAS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+SUMIFS(inv!$D$1:$D$1267,inv!$A$1:$A$1267,$B2111,inv!$T$1:$T$1267,$A2111,inv!$U$1:$U$1267,'DIAS DE INVENTARIO TAT'!E$1)</f>
        <v>0</v>
      </c>
      <c r="F2111">
        <f>+SUMIFS(inv!$D$1:$D$1267,inv!$A$1:$A$1267,$B2111,inv!$T$1:$T$1267,$A2111,inv!$U$1:$U$1267,'DIAS DE INVENTARIO TAT'!F$1)</f>
        <v>0</v>
      </c>
      <c r="G2111">
        <f>+SUMIFS(inv!$D$1:$D$1267,inv!$A$1:$A$1267,$B2111,inv!$T$1:$T$1267,$A2111,inv!$U$1:$U$1267,'DIAS DE INVENTARIO TAT'!G$1)</f>
        <v>0</v>
      </c>
      <c r="H2111">
        <f>+SUMIFS(inv!$D$1:$D$1267,inv!$A$1:$A$1267,$B2111,inv!$T$1:$T$1267,$A2111,inv!$U$1:$U$1267,'DIAS DE INVENTARIO TAT'!H$1)</f>
        <v>0</v>
      </c>
      <c r="I2111">
        <f>+SUMIFS(inv!$D$1:$D$1267,inv!$A$1:$A$1267,$B2111,inv!$T$1:$T$1267,$A2111,inv!$U$1:$U$1267,'DIAS DE INVENTARIO TAT'!I$1)</f>
        <v>0</v>
      </c>
      <c r="J2111">
        <f>+SUMIFS(inv!$D$1:$D$1267,inv!$A$1:$A$1267,$B2111,inv!$T$1:$T$1267,$A2111,inv!$U$1:$U$1267,'DIAS DE INVENTARIO TAT'!J$1)</f>
        <v>0</v>
      </c>
      <c r="K2111">
        <f>+SUMIFS(inv!$D$1:$D$1267,inv!$A$1:$A$1267,$B2111,inv!$T$1:$T$1267,$A2111,inv!$U$1:$U$1267,'DIAS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+SUMIFS(inv!$D$1:$D$1267,inv!$A$1:$A$1267,$B2112,inv!$T$1:$T$1267,$A2112,inv!$U$1:$U$1267,'DIAS DE INVENTARIO TAT'!E$1)</f>
        <v>0</v>
      </c>
      <c r="F2112">
        <f>+SUMIFS(inv!$D$1:$D$1267,inv!$A$1:$A$1267,$B2112,inv!$T$1:$T$1267,$A2112,inv!$U$1:$U$1267,'DIAS DE INVENTARIO TAT'!F$1)</f>
        <v>0</v>
      </c>
      <c r="G2112">
        <f>+SUMIFS(inv!$D$1:$D$1267,inv!$A$1:$A$1267,$B2112,inv!$T$1:$T$1267,$A2112,inv!$U$1:$U$1267,'DIAS DE INVENTARIO TAT'!G$1)</f>
        <v>0</v>
      </c>
      <c r="H2112">
        <f>+SUMIFS(inv!$D$1:$D$1267,inv!$A$1:$A$1267,$B2112,inv!$T$1:$T$1267,$A2112,inv!$U$1:$U$1267,'DIAS DE INVENTARIO TAT'!H$1)</f>
        <v>0</v>
      </c>
      <c r="I2112">
        <f>+SUMIFS(inv!$D$1:$D$1267,inv!$A$1:$A$1267,$B2112,inv!$T$1:$T$1267,$A2112,inv!$U$1:$U$1267,'DIAS DE INVENTARIO TAT'!I$1)</f>
        <v>0</v>
      </c>
      <c r="J2112">
        <f>+SUMIFS(inv!$D$1:$D$1267,inv!$A$1:$A$1267,$B2112,inv!$T$1:$T$1267,$A2112,inv!$U$1:$U$1267,'DIAS DE INVENTARIO TAT'!J$1)</f>
        <v>0</v>
      </c>
      <c r="K2112">
        <f>+SUMIFS(inv!$D$1:$D$1267,inv!$A$1:$A$1267,$B2112,inv!$T$1:$T$1267,$A2112,inv!$U$1:$U$1267,'DIAS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+SUMIFS(inv!$D$1:$D$1267,inv!$A$1:$A$1267,$B2113,inv!$T$1:$T$1267,$A2113,inv!$U$1:$U$1267,'DIAS DE INVENTARIO TAT'!E$1)</f>
        <v>0</v>
      </c>
      <c r="F2113">
        <f>+SUMIFS(inv!$D$1:$D$1267,inv!$A$1:$A$1267,$B2113,inv!$T$1:$T$1267,$A2113,inv!$U$1:$U$1267,'DIAS DE INVENTARIO TAT'!F$1)</f>
        <v>0</v>
      </c>
      <c r="G2113">
        <f>+SUMIFS(inv!$D$1:$D$1267,inv!$A$1:$A$1267,$B2113,inv!$T$1:$T$1267,$A2113,inv!$U$1:$U$1267,'DIAS DE INVENTARIO TAT'!G$1)</f>
        <v>0</v>
      </c>
      <c r="H2113">
        <f>+SUMIFS(inv!$D$1:$D$1267,inv!$A$1:$A$1267,$B2113,inv!$T$1:$T$1267,$A2113,inv!$U$1:$U$1267,'DIAS DE INVENTARIO TAT'!H$1)</f>
        <v>0</v>
      </c>
      <c r="I2113">
        <f>+SUMIFS(inv!$D$1:$D$1267,inv!$A$1:$A$1267,$B2113,inv!$T$1:$T$1267,$A2113,inv!$U$1:$U$1267,'DIAS DE INVENTARIO TAT'!I$1)</f>
        <v>0</v>
      </c>
      <c r="J2113">
        <f>+SUMIFS(inv!$D$1:$D$1267,inv!$A$1:$A$1267,$B2113,inv!$T$1:$T$1267,$A2113,inv!$U$1:$U$1267,'DIAS DE INVENTARIO TAT'!J$1)</f>
        <v>0</v>
      </c>
      <c r="K2113">
        <f>+SUMIFS(inv!$D$1:$D$1267,inv!$A$1:$A$1267,$B2113,inv!$T$1:$T$1267,$A2113,inv!$U$1:$U$1267,'DIAS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+SUMIFS(inv!$D$1:$D$1267,inv!$A$1:$A$1267,$B2114,inv!$T$1:$T$1267,$A2114,inv!$U$1:$U$1267,'DIAS DE INVENTARIO TAT'!E$1)</f>
        <v>0</v>
      </c>
      <c r="F2114">
        <f>+SUMIFS(inv!$D$1:$D$1267,inv!$A$1:$A$1267,$B2114,inv!$T$1:$T$1267,$A2114,inv!$U$1:$U$1267,'DIAS DE INVENTARIO TAT'!F$1)</f>
        <v>0</v>
      </c>
      <c r="G2114">
        <f>+SUMIFS(inv!$D$1:$D$1267,inv!$A$1:$A$1267,$B2114,inv!$T$1:$T$1267,$A2114,inv!$U$1:$U$1267,'DIAS DE INVENTARIO TAT'!G$1)</f>
        <v>0</v>
      </c>
      <c r="H2114">
        <f>+SUMIFS(inv!$D$1:$D$1267,inv!$A$1:$A$1267,$B2114,inv!$T$1:$T$1267,$A2114,inv!$U$1:$U$1267,'DIAS DE INVENTARIO TAT'!H$1)</f>
        <v>0</v>
      </c>
      <c r="I2114">
        <f>+SUMIFS(inv!$D$1:$D$1267,inv!$A$1:$A$1267,$B2114,inv!$T$1:$T$1267,$A2114,inv!$U$1:$U$1267,'DIAS DE INVENTARIO TAT'!I$1)</f>
        <v>0</v>
      </c>
      <c r="J2114">
        <f>+SUMIFS(inv!$D$1:$D$1267,inv!$A$1:$A$1267,$B2114,inv!$T$1:$T$1267,$A2114,inv!$U$1:$U$1267,'DIAS DE INVENTARIO TAT'!J$1)</f>
        <v>0</v>
      </c>
      <c r="K2114">
        <f>+SUMIFS(inv!$D$1:$D$1267,inv!$A$1:$A$1267,$B2114,inv!$T$1:$T$1267,$A2114,inv!$U$1:$U$1267,'DIAS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+SUMIFS(inv!$D$1:$D$1267,inv!$A$1:$A$1267,$B2115,inv!$T$1:$T$1267,$A2115,inv!$U$1:$U$1267,'DIAS DE INVENTARIO TAT'!E$1)</f>
        <v>0</v>
      </c>
      <c r="F2115">
        <f>+SUMIFS(inv!$D$1:$D$1267,inv!$A$1:$A$1267,$B2115,inv!$T$1:$T$1267,$A2115,inv!$U$1:$U$1267,'DIAS DE INVENTARIO TAT'!F$1)</f>
        <v>0</v>
      </c>
      <c r="G2115">
        <f>+SUMIFS(inv!$D$1:$D$1267,inv!$A$1:$A$1267,$B2115,inv!$T$1:$T$1267,$A2115,inv!$U$1:$U$1267,'DIAS DE INVENTARIO TAT'!G$1)</f>
        <v>0</v>
      </c>
      <c r="H2115">
        <f>+SUMIFS(inv!$D$1:$D$1267,inv!$A$1:$A$1267,$B2115,inv!$T$1:$T$1267,$A2115,inv!$U$1:$U$1267,'DIAS DE INVENTARIO TAT'!H$1)</f>
        <v>0</v>
      </c>
      <c r="I2115">
        <f>+SUMIFS(inv!$D$1:$D$1267,inv!$A$1:$A$1267,$B2115,inv!$T$1:$T$1267,$A2115,inv!$U$1:$U$1267,'DIAS DE INVENTARIO TAT'!I$1)</f>
        <v>0</v>
      </c>
      <c r="J2115">
        <f>+SUMIFS(inv!$D$1:$D$1267,inv!$A$1:$A$1267,$B2115,inv!$T$1:$T$1267,$A2115,inv!$U$1:$U$1267,'DIAS DE INVENTARIO TAT'!J$1)</f>
        <v>0</v>
      </c>
      <c r="K2115">
        <f>+SUMIFS(inv!$D$1:$D$1267,inv!$A$1:$A$1267,$B2115,inv!$T$1:$T$1267,$A2115,inv!$U$1:$U$1267,'DIAS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+SUMIFS(inv!$D$1:$D$1267,inv!$A$1:$A$1267,$B2116,inv!$T$1:$T$1267,$A2116,inv!$U$1:$U$1267,'DIAS DE INVENTARIO TAT'!E$1)</f>
        <v>0</v>
      </c>
      <c r="F2116">
        <f>+SUMIFS(inv!$D$1:$D$1267,inv!$A$1:$A$1267,$B2116,inv!$T$1:$T$1267,$A2116,inv!$U$1:$U$1267,'DIAS DE INVENTARIO TAT'!F$1)</f>
        <v>0</v>
      </c>
      <c r="G2116">
        <f>+SUMIFS(inv!$D$1:$D$1267,inv!$A$1:$A$1267,$B2116,inv!$T$1:$T$1267,$A2116,inv!$U$1:$U$1267,'DIAS DE INVENTARIO TAT'!G$1)</f>
        <v>0</v>
      </c>
      <c r="H2116">
        <f>+SUMIFS(inv!$D$1:$D$1267,inv!$A$1:$A$1267,$B2116,inv!$T$1:$T$1267,$A2116,inv!$U$1:$U$1267,'DIAS DE INVENTARIO TAT'!H$1)</f>
        <v>0</v>
      </c>
      <c r="I2116">
        <f>+SUMIFS(inv!$D$1:$D$1267,inv!$A$1:$A$1267,$B2116,inv!$T$1:$T$1267,$A2116,inv!$U$1:$U$1267,'DIAS DE INVENTARIO TAT'!I$1)</f>
        <v>0</v>
      </c>
      <c r="J2116">
        <f>+SUMIFS(inv!$D$1:$D$1267,inv!$A$1:$A$1267,$B2116,inv!$T$1:$T$1267,$A2116,inv!$U$1:$U$1267,'DIAS DE INVENTARIO TAT'!J$1)</f>
        <v>0</v>
      </c>
      <c r="K2116">
        <f>+SUMIFS(inv!$D$1:$D$1267,inv!$A$1:$A$1267,$B2116,inv!$T$1:$T$1267,$A2116,inv!$U$1:$U$1267,'DIAS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+SUMIFS(inv!$D$1:$D$1267,inv!$A$1:$A$1267,$B2117,inv!$T$1:$T$1267,$A2117,inv!$U$1:$U$1267,'DIAS DE INVENTARIO TAT'!E$1)</f>
        <v>0</v>
      </c>
      <c r="F2117">
        <f>+SUMIFS(inv!$D$1:$D$1267,inv!$A$1:$A$1267,$B2117,inv!$T$1:$T$1267,$A2117,inv!$U$1:$U$1267,'DIAS DE INVENTARIO TAT'!F$1)</f>
        <v>0</v>
      </c>
      <c r="G2117">
        <f>+SUMIFS(inv!$D$1:$D$1267,inv!$A$1:$A$1267,$B2117,inv!$T$1:$T$1267,$A2117,inv!$U$1:$U$1267,'DIAS DE INVENTARIO TAT'!G$1)</f>
        <v>0</v>
      </c>
      <c r="H2117">
        <f>+SUMIFS(inv!$D$1:$D$1267,inv!$A$1:$A$1267,$B2117,inv!$T$1:$T$1267,$A2117,inv!$U$1:$U$1267,'DIAS DE INVENTARIO TAT'!H$1)</f>
        <v>0</v>
      </c>
      <c r="I2117">
        <f>+SUMIFS(inv!$D$1:$D$1267,inv!$A$1:$A$1267,$B2117,inv!$T$1:$T$1267,$A2117,inv!$U$1:$U$1267,'DIAS DE INVENTARIO TAT'!I$1)</f>
        <v>0</v>
      </c>
      <c r="J2117">
        <f>+SUMIFS(inv!$D$1:$D$1267,inv!$A$1:$A$1267,$B2117,inv!$T$1:$T$1267,$A2117,inv!$U$1:$U$1267,'DIAS DE INVENTARIO TAT'!J$1)</f>
        <v>0</v>
      </c>
      <c r="K2117">
        <f>+SUMIFS(inv!$D$1:$D$1267,inv!$A$1:$A$1267,$B2117,inv!$T$1:$T$1267,$A2117,inv!$U$1:$U$1267,'DIAS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+SUMIFS(inv!$D$1:$D$1267,inv!$A$1:$A$1267,$B2118,inv!$T$1:$T$1267,$A2118,inv!$U$1:$U$1267,'DIAS DE INVENTARIO TAT'!E$1)</f>
        <v>0</v>
      </c>
      <c r="F2118">
        <f>+SUMIFS(inv!$D$1:$D$1267,inv!$A$1:$A$1267,$B2118,inv!$T$1:$T$1267,$A2118,inv!$U$1:$U$1267,'DIAS DE INVENTARIO TAT'!F$1)</f>
        <v>0</v>
      </c>
      <c r="G2118">
        <f>+SUMIFS(inv!$D$1:$D$1267,inv!$A$1:$A$1267,$B2118,inv!$T$1:$T$1267,$A2118,inv!$U$1:$U$1267,'DIAS DE INVENTARIO TAT'!G$1)</f>
        <v>0</v>
      </c>
      <c r="H2118">
        <f>+SUMIFS(inv!$D$1:$D$1267,inv!$A$1:$A$1267,$B2118,inv!$T$1:$T$1267,$A2118,inv!$U$1:$U$1267,'DIAS DE INVENTARIO TAT'!H$1)</f>
        <v>0</v>
      </c>
      <c r="I2118">
        <f>+SUMIFS(inv!$D$1:$D$1267,inv!$A$1:$A$1267,$B2118,inv!$T$1:$T$1267,$A2118,inv!$U$1:$U$1267,'DIAS DE INVENTARIO TAT'!I$1)</f>
        <v>0</v>
      </c>
      <c r="J2118">
        <f>+SUMIFS(inv!$D$1:$D$1267,inv!$A$1:$A$1267,$B2118,inv!$T$1:$T$1267,$A2118,inv!$U$1:$U$1267,'DIAS DE INVENTARIO TAT'!J$1)</f>
        <v>0</v>
      </c>
      <c r="K2118">
        <f>+SUMIFS(inv!$D$1:$D$1267,inv!$A$1:$A$1267,$B2118,inv!$T$1:$T$1267,$A2118,inv!$U$1:$U$1267,'DIAS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+SUMIFS(inv!$D$1:$D$1267,inv!$A$1:$A$1267,$B2119,inv!$T$1:$T$1267,$A2119,inv!$U$1:$U$1267,'DIAS DE INVENTARIO TAT'!E$1)</f>
        <v>0</v>
      </c>
      <c r="F2119">
        <f>+SUMIFS(inv!$D$1:$D$1267,inv!$A$1:$A$1267,$B2119,inv!$T$1:$T$1267,$A2119,inv!$U$1:$U$1267,'DIAS DE INVENTARIO TAT'!F$1)</f>
        <v>0</v>
      </c>
      <c r="G2119">
        <f>+SUMIFS(inv!$D$1:$D$1267,inv!$A$1:$A$1267,$B2119,inv!$T$1:$T$1267,$A2119,inv!$U$1:$U$1267,'DIAS DE INVENTARIO TAT'!G$1)</f>
        <v>0</v>
      </c>
      <c r="H2119">
        <f>+SUMIFS(inv!$D$1:$D$1267,inv!$A$1:$A$1267,$B2119,inv!$T$1:$T$1267,$A2119,inv!$U$1:$U$1267,'DIAS DE INVENTARIO TAT'!H$1)</f>
        <v>0</v>
      </c>
      <c r="I2119">
        <f>+SUMIFS(inv!$D$1:$D$1267,inv!$A$1:$A$1267,$B2119,inv!$T$1:$T$1267,$A2119,inv!$U$1:$U$1267,'DIAS DE INVENTARIO TAT'!I$1)</f>
        <v>0</v>
      </c>
      <c r="J2119">
        <f>+SUMIFS(inv!$D$1:$D$1267,inv!$A$1:$A$1267,$B2119,inv!$T$1:$T$1267,$A2119,inv!$U$1:$U$1267,'DIAS DE INVENTARIO TAT'!J$1)</f>
        <v>0</v>
      </c>
      <c r="K2119">
        <f>+SUMIFS(inv!$D$1:$D$1267,inv!$A$1:$A$1267,$B2119,inv!$T$1:$T$1267,$A2119,inv!$U$1:$U$1267,'DIAS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+SUMIFS(inv!$D$1:$D$1267,inv!$A$1:$A$1267,$B2120,inv!$T$1:$T$1267,$A2120,inv!$U$1:$U$1267,'DIAS DE INVENTARIO TAT'!E$1)</f>
        <v>0</v>
      </c>
      <c r="F2120">
        <f>+SUMIFS(inv!$D$1:$D$1267,inv!$A$1:$A$1267,$B2120,inv!$T$1:$T$1267,$A2120,inv!$U$1:$U$1267,'DIAS DE INVENTARIO TAT'!F$1)</f>
        <v>0</v>
      </c>
      <c r="G2120">
        <f>+SUMIFS(inv!$D$1:$D$1267,inv!$A$1:$A$1267,$B2120,inv!$T$1:$T$1267,$A2120,inv!$U$1:$U$1267,'DIAS DE INVENTARIO TAT'!G$1)</f>
        <v>0</v>
      </c>
      <c r="H2120">
        <f>+SUMIFS(inv!$D$1:$D$1267,inv!$A$1:$A$1267,$B2120,inv!$T$1:$T$1267,$A2120,inv!$U$1:$U$1267,'DIAS DE INVENTARIO TAT'!H$1)</f>
        <v>0</v>
      </c>
      <c r="I2120">
        <f>+SUMIFS(inv!$D$1:$D$1267,inv!$A$1:$A$1267,$B2120,inv!$T$1:$T$1267,$A2120,inv!$U$1:$U$1267,'DIAS DE INVENTARIO TAT'!I$1)</f>
        <v>0</v>
      </c>
      <c r="J2120">
        <f>+SUMIFS(inv!$D$1:$D$1267,inv!$A$1:$A$1267,$B2120,inv!$T$1:$T$1267,$A2120,inv!$U$1:$U$1267,'DIAS DE INVENTARIO TAT'!J$1)</f>
        <v>0</v>
      </c>
      <c r="K2120">
        <f>+SUMIFS(inv!$D$1:$D$1267,inv!$A$1:$A$1267,$B2120,inv!$T$1:$T$1267,$A2120,inv!$U$1:$U$1267,'DIAS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+SUMIFS(inv!$D$1:$D$1267,inv!$A$1:$A$1267,$B2121,inv!$T$1:$T$1267,$A2121,inv!$U$1:$U$1267,'DIAS DE INVENTARIO TAT'!E$1)</f>
        <v>0</v>
      </c>
      <c r="F2121">
        <f>+SUMIFS(inv!$D$1:$D$1267,inv!$A$1:$A$1267,$B2121,inv!$T$1:$T$1267,$A2121,inv!$U$1:$U$1267,'DIAS DE INVENTARIO TAT'!F$1)</f>
        <v>0</v>
      </c>
      <c r="G2121">
        <f>+SUMIFS(inv!$D$1:$D$1267,inv!$A$1:$A$1267,$B2121,inv!$T$1:$T$1267,$A2121,inv!$U$1:$U$1267,'DIAS DE INVENTARIO TAT'!G$1)</f>
        <v>0</v>
      </c>
      <c r="H2121">
        <f>+SUMIFS(inv!$D$1:$D$1267,inv!$A$1:$A$1267,$B2121,inv!$T$1:$T$1267,$A2121,inv!$U$1:$U$1267,'DIAS DE INVENTARIO TAT'!H$1)</f>
        <v>0</v>
      </c>
      <c r="I2121">
        <f>+SUMIFS(inv!$D$1:$D$1267,inv!$A$1:$A$1267,$B2121,inv!$T$1:$T$1267,$A2121,inv!$U$1:$U$1267,'DIAS DE INVENTARIO TAT'!I$1)</f>
        <v>0</v>
      </c>
      <c r="J2121">
        <f>+SUMIFS(inv!$D$1:$D$1267,inv!$A$1:$A$1267,$B2121,inv!$T$1:$T$1267,$A2121,inv!$U$1:$U$1267,'DIAS DE INVENTARIO TAT'!J$1)</f>
        <v>0</v>
      </c>
      <c r="K2121">
        <f>+SUMIFS(inv!$D$1:$D$1267,inv!$A$1:$A$1267,$B2121,inv!$T$1:$T$1267,$A2121,inv!$U$1:$U$1267,'DIAS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+SUMIFS(inv!$D$1:$D$1267,inv!$A$1:$A$1267,$B2122,inv!$T$1:$T$1267,$A2122,inv!$U$1:$U$1267,'DIAS DE INVENTARIO TAT'!E$1)</f>
        <v>0</v>
      </c>
      <c r="F2122">
        <f>+SUMIFS(inv!$D$1:$D$1267,inv!$A$1:$A$1267,$B2122,inv!$T$1:$T$1267,$A2122,inv!$U$1:$U$1267,'DIAS DE INVENTARIO TAT'!F$1)</f>
        <v>0</v>
      </c>
      <c r="G2122">
        <f>+SUMIFS(inv!$D$1:$D$1267,inv!$A$1:$A$1267,$B2122,inv!$T$1:$T$1267,$A2122,inv!$U$1:$U$1267,'DIAS DE INVENTARIO TAT'!G$1)</f>
        <v>0</v>
      </c>
      <c r="H2122">
        <f>+SUMIFS(inv!$D$1:$D$1267,inv!$A$1:$A$1267,$B2122,inv!$T$1:$T$1267,$A2122,inv!$U$1:$U$1267,'DIAS DE INVENTARIO TAT'!H$1)</f>
        <v>0</v>
      </c>
      <c r="I2122">
        <f>+SUMIFS(inv!$D$1:$D$1267,inv!$A$1:$A$1267,$B2122,inv!$T$1:$T$1267,$A2122,inv!$U$1:$U$1267,'DIAS DE INVENTARIO TAT'!I$1)</f>
        <v>0</v>
      </c>
      <c r="J2122">
        <f>+SUMIFS(inv!$D$1:$D$1267,inv!$A$1:$A$1267,$B2122,inv!$T$1:$T$1267,$A2122,inv!$U$1:$U$1267,'DIAS DE INVENTARIO TAT'!J$1)</f>
        <v>0</v>
      </c>
      <c r="K2122">
        <f>+SUMIFS(inv!$D$1:$D$1267,inv!$A$1:$A$1267,$B2122,inv!$T$1:$T$1267,$A2122,inv!$U$1:$U$1267,'DIAS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+SUMIFS(inv!$D$1:$D$1267,inv!$A$1:$A$1267,$B2123,inv!$T$1:$T$1267,$A2123,inv!$U$1:$U$1267,'DIAS DE INVENTARIO TAT'!E$1)</f>
        <v>0</v>
      </c>
      <c r="F2123">
        <f>+SUMIFS(inv!$D$1:$D$1267,inv!$A$1:$A$1267,$B2123,inv!$T$1:$T$1267,$A2123,inv!$U$1:$U$1267,'DIAS DE INVENTARIO TAT'!F$1)</f>
        <v>0</v>
      </c>
      <c r="G2123">
        <f>+SUMIFS(inv!$D$1:$D$1267,inv!$A$1:$A$1267,$B2123,inv!$T$1:$T$1267,$A2123,inv!$U$1:$U$1267,'DIAS DE INVENTARIO TAT'!G$1)</f>
        <v>0</v>
      </c>
      <c r="H2123">
        <f>+SUMIFS(inv!$D$1:$D$1267,inv!$A$1:$A$1267,$B2123,inv!$T$1:$T$1267,$A2123,inv!$U$1:$U$1267,'DIAS DE INVENTARIO TAT'!H$1)</f>
        <v>0</v>
      </c>
      <c r="I2123">
        <f>+SUMIFS(inv!$D$1:$D$1267,inv!$A$1:$A$1267,$B2123,inv!$T$1:$T$1267,$A2123,inv!$U$1:$U$1267,'DIAS DE INVENTARIO TAT'!I$1)</f>
        <v>0</v>
      </c>
      <c r="J2123">
        <f>+SUMIFS(inv!$D$1:$D$1267,inv!$A$1:$A$1267,$B2123,inv!$T$1:$T$1267,$A2123,inv!$U$1:$U$1267,'DIAS DE INVENTARIO TAT'!J$1)</f>
        <v>0</v>
      </c>
      <c r="K2123">
        <f>+SUMIFS(inv!$D$1:$D$1267,inv!$A$1:$A$1267,$B2123,inv!$T$1:$T$1267,$A2123,inv!$U$1:$U$1267,'DIAS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+SUMIFS(inv!$D$1:$D$1267,inv!$A$1:$A$1267,$B2124,inv!$T$1:$T$1267,$A2124,inv!$U$1:$U$1267,'DIAS DE INVENTARIO TAT'!E$1)</f>
        <v>0</v>
      </c>
      <c r="F2124">
        <f>+SUMIFS(inv!$D$1:$D$1267,inv!$A$1:$A$1267,$B2124,inv!$T$1:$T$1267,$A2124,inv!$U$1:$U$1267,'DIAS DE INVENTARIO TAT'!F$1)</f>
        <v>0</v>
      </c>
      <c r="G2124">
        <f>+SUMIFS(inv!$D$1:$D$1267,inv!$A$1:$A$1267,$B2124,inv!$T$1:$T$1267,$A2124,inv!$U$1:$U$1267,'DIAS DE INVENTARIO TAT'!G$1)</f>
        <v>0</v>
      </c>
      <c r="H2124">
        <f>+SUMIFS(inv!$D$1:$D$1267,inv!$A$1:$A$1267,$B2124,inv!$T$1:$T$1267,$A2124,inv!$U$1:$U$1267,'DIAS DE INVENTARIO TAT'!H$1)</f>
        <v>0</v>
      </c>
      <c r="I2124">
        <f>+SUMIFS(inv!$D$1:$D$1267,inv!$A$1:$A$1267,$B2124,inv!$T$1:$T$1267,$A2124,inv!$U$1:$U$1267,'DIAS DE INVENTARIO TAT'!I$1)</f>
        <v>0</v>
      </c>
      <c r="J2124">
        <f>+SUMIFS(inv!$D$1:$D$1267,inv!$A$1:$A$1267,$B2124,inv!$T$1:$T$1267,$A2124,inv!$U$1:$U$1267,'DIAS DE INVENTARIO TAT'!J$1)</f>
        <v>0</v>
      </c>
      <c r="K2124">
        <f>+SUMIFS(inv!$D$1:$D$1267,inv!$A$1:$A$1267,$B2124,inv!$T$1:$T$1267,$A2124,inv!$U$1:$U$1267,'DIAS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+SUMIFS(inv!$D$1:$D$1267,inv!$A$1:$A$1267,$B2125,inv!$T$1:$T$1267,$A2125,inv!$U$1:$U$1267,'DIAS DE INVENTARIO TAT'!E$1)</f>
        <v>0</v>
      </c>
      <c r="F2125">
        <f>+SUMIFS(inv!$D$1:$D$1267,inv!$A$1:$A$1267,$B2125,inv!$T$1:$T$1267,$A2125,inv!$U$1:$U$1267,'DIAS DE INVENTARIO TAT'!F$1)</f>
        <v>0</v>
      </c>
      <c r="G2125">
        <f>+SUMIFS(inv!$D$1:$D$1267,inv!$A$1:$A$1267,$B2125,inv!$T$1:$T$1267,$A2125,inv!$U$1:$U$1267,'DIAS DE INVENTARIO TAT'!G$1)</f>
        <v>0</v>
      </c>
      <c r="H2125">
        <f>+SUMIFS(inv!$D$1:$D$1267,inv!$A$1:$A$1267,$B2125,inv!$T$1:$T$1267,$A2125,inv!$U$1:$U$1267,'DIAS DE INVENTARIO TAT'!H$1)</f>
        <v>0</v>
      </c>
      <c r="I2125">
        <f>+SUMIFS(inv!$D$1:$D$1267,inv!$A$1:$A$1267,$B2125,inv!$T$1:$T$1267,$A2125,inv!$U$1:$U$1267,'DIAS DE INVENTARIO TAT'!I$1)</f>
        <v>0</v>
      </c>
      <c r="J2125">
        <f>+SUMIFS(inv!$D$1:$D$1267,inv!$A$1:$A$1267,$B2125,inv!$T$1:$T$1267,$A2125,inv!$U$1:$U$1267,'DIAS DE INVENTARIO TAT'!J$1)</f>
        <v>0</v>
      </c>
      <c r="K2125">
        <f>+SUMIFS(inv!$D$1:$D$1267,inv!$A$1:$A$1267,$B2125,inv!$T$1:$T$1267,$A2125,inv!$U$1:$U$1267,'DIAS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+SUMIFS(inv!$D$1:$D$1267,inv!$A$1:$A$1267,$B2126,inv!$T$1:$T$1267,$A2126,inv!$U$1:$U$1267,'DIAS DE INVENTARIO TAT'!E$1)</f>
        <v>0</v>
      </c>
      <c r="F2126">
        <f>+SUMIFS(inv!$D$1:$D$1267,inv!$A$1:$A$1267,$B2126,inv!$T$1:$T$1267,$A2126,inv!$U$1:$U$1267,'DIAS DE INVENTARIO TAT'!F$1)</f>
        <v>0</v>
      </c>
      <c r="G2126">
        <f>+SUMIFS(inv!$D$1:$D$1267,inv!$A$1:$A$1267,$B2126,inv!$T$1:$T$1267,$A2126,inv!$U$1:$U$1267,'DIAS DE INVENTARIO TAT'!G$1)</f>
        <v>0</v>
      </c>
      <c r="H2126">
        <f>+SUMIFS(inv!$D$1:$D$1267,inv!$A$1:$A$1267,$B2126,inv!$T$1:$T$1267,$A2126,inv!$U$1:$U$1267,'DIAS DE INVENTARIO TAT'!H$1)</f>
        <v>0</v>
      </c>
      <c r="I2126">
        <f>+SUMIFS(inv!$D$1:$D$1267,inv!$A$1:$A$1267,$B2126,inv!$T$1:$T$1267,$A2126,inv!$U$1:$U$1267,'DIAS DE INVENTARIO TAT'!I$1)</f>
        <v>0</v>
      </c>
      <c r="J2126">
        <f>+SUMIFS(inv!$D$1:$D$1267,inv!$A$1:$A$1267,$B2126,inv!$T$1:$T$1267,$A2126,inv!$U$1:$U$1267,'DIAS DE INVENTARIO TAT'!J$1)</f>
        <v>0</v>
      </c>
      <c r="K2126">
        <f>+SUMIFS(inv!$D$1:$D$1267,inv!$A$1:$A$1267,$B2126,inv!$T$1:$T$1267,$A2126,inv!$U$1:$U$1267,'DIAS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+SUMIFS(inv!$D$1:$D$1267,inv!$A$1:$A$1267,$B2127,inv!$T$1:$T$1267,$A2127,inv!$U$1:$U$1267,'DIAS DE INVENTARIO TAT'!E$1)</f>
        <v>0</v>
      </c>
      <c r="F2127">
        <f>+SUMIFS(inv!$D$1:$D$1267,inv!$A$1:$A$1267,$B2127,inv!$T$1:$T$1267,$A2127,inv!$U$1:$U$1267,'DIAS DE INVENTARIO TAT'!F$1)</f>
        <v>0</v>
      </c>
      <c r="G2127">
        <f>+SUMIFS(inv!$D$1:$D$1267,inv!$A$1:$A$1267,$B2127,inv!$T$1:$T$1267,$A2127,inv!$U$1:$U$1267,'DIAS DE INVENTARIO TAT'!G$1)</f>
        <v>0</v>
      </c>
      <c r="H2127">
        <f>+SUMIFS(inv!$D$1:$D$1267,inv!$A$1:$A$1267,$B2127,inv!$T$1:$T$1267,$A2127,inv!$U$1:$U$1267,'DIAS DE INVENTARIO TAT'!H$1)</f>
        <v>0</v>
      </c>
      <c r="I2127">
        <f>+SUMIFS(inv!$D$1:$D$1267,inv!$A$1:$A$1267,$B2127,inv!$T$1:$T$1267,$A2127,inv!$U$1:$U$1267,'DIAS DE INVENTARIO TAT'!I$1)</f>
        <v>0</v>
      </c>
      <c r="J2127">
        <f>+SUMIFS(inv!$D$1:$D$1267,inv!$A$1:$A$1267,$B2127,inv!$T$1:$T$1267,$A2127,inv!$U$1:$U$1267,'DIAS DE INVENTARIO TAT'!J$1)</f>
        <v>0</v>
      </c>
      <c r="K2127">
        <f>+SUMIFS(inv!$D$1:$D$1267,inv!$A$1:$A$1267,$B2127,inv!$T$1:$T$1267,$A2127,inv!$U$1:$U$1267,'DIAS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+SUMIFS(inv!$D$1:$D$1267,inv!$A$1:$A$1267,$B2128,inv!$T$1:$T$1267,$A2128,inv!$U$1:$U$1267,'DIAS DE INVENTARIO TAT'!E$1)</f>
        <v>0</v>
      </c>
      <c r="F2128">
        <f>+SUMIFS(inv!$D$1:$D$1267,inv!$A$1:$A$1267,$B2128,inv!$T$1:$T$1267,$A2128,inv!$U$1:$U$1267,'DIAS DE INVENTARIO TAT'!F$1)</f>
        <v>0</v>
      </c>
      <c r="G2128">
        <f>+SUMIFS(inv!$D$1:$D$1267,inv!$A$1:$A$1267,$B2128,inv!$T$1:$T$1267,$A2128,inv!$U$1:$U$1267,'DIAS DE INVENTARIO TAT'!G$1)</f>
        <v>0</v>
      </c>
      <c r="H2128">
        <f>+SUMIFS(inv!$D$1:$D$1267,inv!$A$1:$A$1267,$B2128,inv!$T$1:$T$1267,$A2128,inv!$U$1:$U$1267,'DIAS DE INVENTARIO TAT'!H$1)</f>
        <v>0</v>
      </c>
      <c r="I2128">
        <f>+SUMIFS(inv!$D$1:$D$1267,inv!$A$1:$A$1267,$B2128,inv!$T$1:$T$1267,$A2128,inv!$U$1:$U$1267,'DIAS DE INVENTARIO TAT'!I$1)</f>
        <v>0</v>
      </c>
      <c r="J2128">
        <f>+SUMIFS(inv!$D$1:$D$1267,inv!$A$1:$A$1267,$B2128,inv!$T$1:$T$1267,$A2128,inv!$U$1:$U$1267,'DIAS DE INVENTARIO TAT'!J$1)</f>
        <v>0</v>
      </c>
      <c r="K2128">
        <f>+SUMIFS(inv!$D$1:$D$1267,inv!$A$1:$A$1267,$B2128,inv!$T$1:$T$1267,$A2128,inv!$U$1:$U$1267,'DIAS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+SUMIFS(inv!$D$1:$D$1267,inv!$A$1:$A$1267,$B2129,inv!$T$1:$T$1267,$A2129,inv!$U$1:$U$1267,'DIAS DE INVENTARIO TAT'!E$1)</f>
        <v>0</v>
      </c>
      <c r="F2129">
        <f>+SUMIFS(inv!$D$1:$D$1267,inv!$A$1:$A$1267,$B2129,inv!$T$1:$T$1267,$A2129,inv!$U$1:$U$1267,'DIAS DE INVENTARIO TAT'!F$1)</f>
        <v>0</v>
      </c>
      <c r="G2129">
        <f>+SUMIFS(inv!$D$1:$D$1267,inv!$A$1:$A$1267,$B2129,inv!$T$1:$T$1267,$A2129,inv!$U$1:$U$1267,'DIAS DE INVENTARIO TAT'!G$1)</f>
        <v>0</v>
      </c>
      <c r="H2129">
        <f>+SUMIFS(inv!$D$1:$D$1267,inv!$A$1:$A$1267,$B2129,inv!$T$1:$T$1267,$A2129,inv!$U$1:$U$1267,'DIAS DE INVENTARIO TAT'!H$1)</f>
        <v>0</v>
      </c>
      <c r="I2129">
        <f>+SUMIFS(inv!$D$1:$D$1267,inv!$A$1:$A$1267,$B2129,inv!$T$1:$T$1267,$A2129,inv!$U$1:$U$1267,'DIAS DE INVENTARIO TAT'!I$1)</f>
        <v>0</v>
      </c>
      <c r="J2129">
        <f>+SUMIFS(inv!$D$1:$D$1267,inv!$A$1:$A$1267,$B2129,inv!$T$1:$T$1267,$A2129,inv!$U$1:$U$1267,'DIAS DE INVENTARIO TAT'!J$1)</f>
        <v>0</v>
      </c>
      <c r="K2129">
        <f>+SUMIFS(inv!$D$1:$D$1267,inv!$A$1:$A$1267,$B2129,inv!$T$1:$T$1267,$A2129,inv!$U$1:$U$1267,'DIAS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+SUMIFS(inv!$D$1:$D$1267,inv!$A$1:$A$1267,$B2130,inv!$T$1:$T$1267,$A2130,inv!$U$1:$U$1267,'DIAS DE INVENTARIO TAT'!E$1)</f>
        <v>0</v>
      </c>
      <c r="F2130">
        <f>+SUMIFS(inv!$D$1:$D$1267,inv!$A$1:$A$1267,$B2130,inv!$T$1:$T$1267,$A2130,inv!$U$1:$U$1267,'DIAS DE INVENTARIO TAT'!F$1)</f>
        <v>0</v>
      </c>
      <c r="G2130">
        <f>+SUMIFS(inv!$D$1:$D$1267,inv!$A$1:$A$1267,$B2130,inv!$T$1:$T$1267,$A2130,inv!$U$1:$U$1267,'DIAS DE INVENTARIO TAT'!G$1)</f>
        <v>0</v>
      </c>
      <c r="H2130">
        <f>+SUMIFS(inv!$D$1:$D$1267,inv!$A$1:$A$1267,$B2130,inv!$T$1:$T$1267,$A2130,inv!$U$1:$U$1267,'DIAS DE INVENTARIO TAT'!H$1)</f>
        <v>0</v>
      </c>
      <c r="I2130">
        <f>+SUMIFS(inv!$D$1:$D$1267,inv!$A$1:$A$1267,$B2130,inv!$T$1:$T$1267,$A2130,inv!$U$1:$U$1267,'DIAS DE INVENTARIO TAT'!I$1)</f>
        <v>0</v>
      </c>
      <c r="J2130">
        <f>+SUMIFS(inv!$D$1:$D$1267,inv!$A$1:$A$1267,$B2130,inv!$T$1:$T$1267,$A2130,inv!$U$1:$U$1267,'DIAS DE INVENTARIO TAT'!J$1)</f>
        <v>0</v>
      </c>
      <c r="K2130">
        <f>+SUMIFS(inv!$D$1:$D$1267,inv!$A$1:$A$1267,$B2130,inv!$T$1:$T$1267,$A2130,inv!$U$1:$U$1267,'DIAS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+SUMIFS(inv!$D$1:$D$1267,inv!$A$1:$A$1267,$B2131,inv!$T$1:$T$1267,$A2131,inv!$U$1:$U$1267,'DIAS DE INVENTARIO TAT'!E$1)</f>
        <v>0</v>
      </c>
      <c r="F2131">
        <f>+SUMIFS(inv!$D$1:$D$1267,inv!$A$1:$A$1267,$B2131,inv!$T$1:$T$1267,$A2131,inv!$U$1:$U$1267,'DIAS DE INVENTARIO TAT'!F$1)</f>
        <v>0</v>
      </c>
      <c r="G2131">
        <f>+SUMIFS(inv!$D$1:$D$1267,inv!$A$1:$A$1267,$B2131,inv!$T$1:$T$1267,$A2131,inv!$U$1:$U$1267,'DIAS DE INVENTARIO TAT'!G$1)</f>
        <v>0</v>
      </c>
      <c r="H2131">
        <f>+SUMIFS(inv!$D$1:$D$1267,inv!$A$1:$A$1267,$B2131,inv!$T$1:$T$1267,$A2131,inv!$U$1:$U$1267,'DIAS DE INVENTARIO TAT'!H$1)</f>
        <v>0</v>
      </c>
      <c r="I2131">
        <f>+SUMIFS(inv!$D$1:$D$1267,inv!$A$1:$A$1267,$B2131,inv!$T$1:$T$1267,$A2131,inv!$U$1:$U$1267,'DIAS DE INVENTARIO TAT'!I$1)</f>
        <v>0</v>
      </c>
      <c r="J2131">
        <f>+SUMIFS(inv!$D$1:$D$1267,inv!$A$1:$A$1267,$B2131,inv!$T$1:$T$1267,$A2131,inv!$U$1:$U$1267,'DIAS DE INVENTARIO TAT'!J$1)</f>
        <v>0</v>
      </c>
      <c r="K2131">
        <f>+SUMIFS(inv!$D$1:$D$1267,inv!$A$1:$A$1267,$B2131,inv!$T$1:$T$1267,$A2131,inv!$U$1:$U$1267,'DIAS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+SUMIFS(inv!$D$1:$D$1267,inv!$A$1:$A$1267,$B2132,inv!$T$1:$T$1267,$A2132,inv!$U$1:$U$1267,'DIAS DE INVENTARIO TAT'!E$1)</f>
        <v>0</v>
      </c>
      <c r="F2132">
        <f>+SUMIFS(inv!$D$1:$D$1267,inv!$A$1:$A$1267,$B2132,inv!$T$1:$T$1267,$A2132,inv!$U$1:$U$1267,'DIAS DE INVENTARIO TAT'!F$1)</f>
        <v>0</v>
      </c>
      <c r="G2132">
        <f>+SUMIFS(inv!$D$1:$D$1267,inv!$A$1:$A$1267,$B2132,inv!$T$1:$T$1267,$A2132,inv!$U$1:$U$1267,'DIAS DE INVENTARIO TAT'!G$1)</f>
        <v>0</v>
      </c>
      <c r="H2132">
        <f>+SUMIFS(inv!$D$1:$D$1267,inv!$A$1:$A$1267,$B2132,inv!$T$1:$T$1267,$A2132,inv!$U$1:$U$1267,'DIAS DE INVENTARIO TAT'!H$1)</f>
        <v>0</v>
      </c>
      <c r="I2132">
        <f>+SUMIFS(inv!$D$1:$D$1267,inv!$A$1:$A$1267,$B2132,inv!$T$1:$T$1267,$A2132,inv!$U$1:$U$1267,'DIAS DE INVENTARIO TAT'!I$1)</f>
        <v>0</v>
      </c>
      <c r="J2132">
        <f>+SUMIFS(inv!$D$1:$D$1267,inv!$A$1:$A$1267,$B2132,inv!$T$1:$T$1267,$A2132,inv!$U$1:$U$1267,'DIAS DE INVENTARIO TAT'!J$1)</f>
        <v>0</v>
      </c>
      <c r="K2132">
        <f>+SUMIFS(inv!$D$1:$D$1267,inv!$A$1:$A$1267,$B2132,inv!$T$1:$T$1267,$A2132,inv!$U$1:$U$1267,'DIAS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+SUMIFS(inv!$D$1:$D$1267,inv!$A$1:$A$1267,$B2133,inv!$T$1:$T$1267,$A2133,inv!$U$1:$U$1267,'DIAS DE INVENTARIO TAT'!E$1)</f>
        <v>0</v>
      </c>
      <c r="F2133">
        <f>+SUMIFS(inv!$D$1:$D$1267,inv!$A$1:$A$1267,$B2133,inv!$T$1:$T$1267,$A2133,inv!$U$1:$U$1267,'DIAS DE INVENTARIO TAT'!F$1)</f>
        <v>0</v>
      </c>
      <c r="G2133">
        <f>+SUMIFS(inv!$D$1:$D$1267,inv!$A$1:$A$1267,$B2133,inv!$T$1:$T$1267,$A2133,inv!$U$1:$U$1267,'DIAS DE INVENTARIO TAT'!G$1)</f>
        <v>0</v>
      </c>
      <c r="H2133">
        <f>+SUMIFS(inv!$D$1:$D$1267,inv!$A$1:$A$1267,$B2133,inv!$T$1:$T$1267,$A2133,inv!$U$1:$U$1267,'DIAS DE INVENTARIO TAT'!H$1)</f>
        <v>0</v>
      </c>
      <c r="I2133">
        <f>+SUMIFS(inv!$D$1:$D$1267,inv!$A$1:$A$1267,$B2133,inv!$T$1:$T$1267,$A2133,inv!$U$1:$U$1267,'DIAS DE INVENTARIO TAT'!I$1)</f>
        <v>0</v>
      </c>
      <c r="J2133">
        <f>+SUMIFS(inv!$D$1:$D$1267,inv!$A$1:$A$1267,$B2133,inv!$T$1:$T$1267,$A2133,inv!$U$1:$U$1267,'DIAS DE INVENTARIO TAT'!J$1)</f>
        <v>0</v>
      </c>
      <c r="K2133">
        <f>+SUMIFS(inv!$D$1:$D$1267,inv!$A$1:$A$1267,$B2133,inv!$T$1:$T$1267,$A2133,inv!$U$1:$U$1267,'DIAS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+SUMIFS(inv!$D$1:$D$1267,inv!$A$1:$A$1267,$B2134,inv!$T$1:$T$1267,$A2134,inv!$U$1:$U$1267,'DIAS DE INVENTARIO TAT'!E$1)</f>
        <v>0</v>
      </c>
      <c r="F2134">
        <f>+SUMIFS(inv!$D$1:$D$1267,inv!$A$1:$A$1267,$B2134,inv!$T$1:$T$1267,$A2134,inv!$U$1:$U$1267,'DIAS DE INVENTARIO TAT'!F$1)</f>
        <v>0</v>
      </c>
      <c r="G2134">
        <f>+SUMIFS(inv!$D$1:$D$1267,inv!$A$1:$A$1267,$B2134,inv!$T$1:$T$1267,$A2134,inv!$U$1:$U$1267,'DIAS DE INVENTARIO TAT'!G$1)</f>
        <v>0</v>
      </c>
      <c r="H2134">
        <f>+SUMIFS(inv!$D$1:$D$1267,inv!$A$1:$A$1267,$B2134,inv!$T$1:$T$1267,$A2134,inv!$U$1:$U$1267,'DIAS DE INVENTARIO TAT'!H$1)</f>
        <v>0</v>
      </c>
      <c r="I2134">
        <f>+SUMIFS(inv!$D$1:$D$1267,inv!$A$1:$A$1267,$B2134,inv!$T$1:$T$1267,$A2134,inv!$U$1:$U$1267,'DIAS DE INVENTARIO TAT'!I$1)</f>
        <v>0</v>
      </c>
      <c r="J2134">
        <f>+SUMIFS(inv!$D$1:$D$1267,inv!$A$1:$A$1267,$B2134,inv!$T$1:$T$1267,$A2134,inv!$U$1:$U$1267,'DIAS DE INVENTARIO TAT'!J$1)</f>
        <v>0</v>
      </c>
      <c r="K2134">
        <f>+SUMIFS(inv!$D$1:$D$1267,inv!$A$1:$A$1267,$B2134,inv!$T$1:$T$1267,$A2134,inv!$U$1:$U$1267,'DIAS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+SUMIFS(inv!$D$1:$D$1267,inv!$A$1:$A$1267,$B2135,inv!$T$1:$T$1267,$A2135,inv!$U$1:$U$1267,'DIAS DE INVENTARIO TAT'!E$1)</f>
        <v>0</v>
      </c>
      <c r="F2135">
        <f>+SUMIFS(inv!$D$1:$D$1267,inv!$A$1:$A$1267,$B2135,inv!$T$1:$T$1267,$A2135,inv!$U$1:$U$1267,'DIAS DE INVENTARIO TAT'!F$1)</f>
        <v>0</v>
      </c>
      <c r="G2135">
        <f>+SUMIFS(inv!$D$1:$D$1267,inv!$A$1:$A$1267,$B2135,inv!$T$1:$T$1267,$A2135,inv!$U$1:$U$1267,'DIAS DE INVENTARIO TAT'!G$1)</f>
        <v>0</v>
      </c>
      <c r="H2135">
        <f>+SUMIFS(inv!$D$1:$D$1267,inv!$A$1:$A$1267,$B2135,inv!$T$1:$T$1267,$A2135,inv!$U$1:$U$1267,'DIAS DE INVENTARIO TAT'!H$1)</f>
        <v>0</v>
      </c>
      <c r="I2135">
        <f>+SUMIFS(inv!$D$1:$D$1267,inv!$A$1:$A$1267,$B2135,inv!$T$1:$T$1267,$A2135,inv!$U$1:$U$1267,'DIAS DE INVENTARIO TAT'!I$1)</f>
        <v>0</v>
      </c>
      <c r="J2135">
        <f>+SUMIFS(inv!$D$1:$D$1267,inv!$A$1:$A$1267,$B2135,inv!$T$1:$T$1267,$A2135,inv!$U$1:$U$1267,'DIAS DE INVENTARIO TAT'!J$1)</f>
        <v>0</v>
      </c>
      <c r="K2135">
        <f>+SUMIFS(inv!$D$1:$D$1267,inv!$A$1:$A$1267,$B2135,inv!$T$1:$T$1267,$A2135,inv!$U$1:$U$1267,'DIAS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+SUMIFS(inv!$D$1:$D$1267,inv!$A$1:$A$1267,$B2136,inv!$T$1:$T$1267,$A2136,inv!$U$1:$U$1267,'DIAS DE INVENTARIO TAT'!E$1)</f>
        <v>0</v>
      </c>
      <c r="F2136">
        <f>+SUMIFS(inv!$D$1:$D$1267,inv!$A$1:$A$1267,$B2136,inv!$T$1:$T$1267,$A2136,inv!$U$1:$U$1267,'DIAS DE INVENTARIO TAT'!F$1)</f>
        <v>0</v>
      </c>
      <c r="G2136">
        <f>+SUMIFS(inv!$D$1:$D$1267,inv!$A$1:$A$1267,$B2136,inv!$T$1:$T$1267,$A2136,inv!$U$1:$U$1267,'DIAS DE INVENTARIO TAT'!G$1)</f>
        <v>0</v>
      </c>
      <c r="H2136">
        <f>+SUMIFS(inv!$D$1:$D$1267,inv!$A$1:$A$1267,$B2136,inv!$T$1:$T$1267,$A2136,inv!$U$1:$U$1267,'DIAS DE INVENTARIO TAT'!H$1)</f>
        <v>0</v>
      </c>
      <c r="I2136">
        <f>+SUMIFS(inv!$D$1:$D$1267,inv!$A$1:$A$1267,$B2136,inv!$T$1:$T$1267,$A2136,inv!$U$1:$U$1267,'DIAS DE INVENTARIO TAT'!I$1)</f>
        <v>0</v>
      </c>
      <c r="J2136">
        <f>+SUMIFS(inv!$D$1:$D$1267,inv!$A$1:$A$1267,$B2136,inv!$T$1:$T$1267,$A2136,inv!$U$1:$U$1267,'DIAS DE INVENTARIO TAT'!J$1)</f>
        <v>0</v>
      </c>
      <c r="K2136">
        <f>+SUMIFS(inv!$D$1:$D$1267,inv!$A$1:$A$1267,$B2136,inv!$T$1:$T$1267,$A2136,inv!$U$1:$U$1267,'DIAS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+SUMIFS(inv!$D$1:$D$1267,inv!$A$1:$A$1267,B2,inv!$Y$1:$Y$1267,TablaPLANTAS[[#This Row],[GRUPO]],inv!$U$1:$U$1267,"PLANTA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+SUMIFS(inv!$D$1:$D$1267,inv!$A$1:$A$1267,B3,inv!$Y$1:$Y$1267,TablaPLANTAS[[#This Row],[GRUPO]],inv!$U$1:$U$1267,"PLANTA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+SUMIFS(inv!$D$1:$D$1267,inv!$A$1:$A$1267,B4,inv!$Y$1:$Y$1267,TablaPLANTAS[[#This Row],[GRUPO]],inv!$U$1:$U$1267,"PLANTA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+SUMIFS(inv!$D$1:$D$1267,inv!$A$1:$A$1267,B5,inv!$Y$1:$Y$1267,TablaPLANTAS[[#This Row],[GRUPO]],inv!$U$1:$U$1267,"PLANTA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+SUMIFS(inv!$D$1:$D$1267,inv!$A$1:$A$1267,B6,inv!$Y$1:$Y$1267,TablaPLANTAS[[#This Row],[GRUPO]],inv!$U$1:$U$1267,"PLANTA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+SUMIFS(inv!$D$1:$D$1267,inv!$A$1:$A$1267,B7,inv!$Y$1:$Y$1267,TablaPLANTAS[[#This Row],[GRUPO]],inv!$U$1:$U$1267,"PLANTA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+SUMIFS(inv!$D$1:$D$1267,inv!$A$1:$A$1267,B8,inv!$Y$1:$Y$1267,TablaPLANTAS[[#This Row],[GRUPO]],inv!$U$1:$U$1267,"PLANTA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+SUMIFS(inv!$D$1:$D$1267,inv!$A$1:$A$1267,B9,inv!$Y$1:$Y$1267,TablaPLANTAS[[#This Row],[GRUPO]],inv!$U$1:$U$1267,"PLANTA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+SUMIFS(inv!$D$1:$D$1267,inv!$A$1:$A$1267,B10,inv!$Y$1:$Y$1267,TablaPLANTAS[[#This Row],[GRUPO]],inv!$U$1:$U$1267,"PLANTA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+SUMIFS(inv!$D$1:$D$1267,inv!$A$1:$A$1267,B11,inv!$Y$1:$Y$1267,TablaPLANTAS[[#This Row],[GRUPO]],inv!$U$1:$U$1267,"PLANTA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+SUMIFS(inv!$D$1:$D$1267,inv!$A$1:$A$1267,B12,inv!$Y$1:$Y$1267,TablaPLANTAS[[#This Row],[GRUPO]],inv!$U$1:$U$1267,"PLANTA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+SUMIFS(inv!$D$1:$D$1267,inv!$A$1:$A$1267,B13,inv!$Y$1:$Y$1267,TablaPLANTAS[[#This Row],[GRUPO]],inv!$U$1:$U$1267,"PLANTA CLASIFICACION")</f>
        <v>222906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+SUMIFS(inv!$D$1:$D$1267,inv!$A$1:$A$1267,B14,inv!$Y$1:$Y$1267,TablaPLANTAS[[#This Row],[GRUPO]],inv!$U$1:$U$1267,"PLANTA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+SUMIFS(inv!$D$1:$D$1267,inv!$A$1:$A$1267,B15,inv!$Y$1:$Y$1267,TablaPLANTAS[[#This Row],[GRUPO]],inv!$U$1:$U$1267,"PLANTA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+SUMIFS(inv!$D$1:$D$1267,inv!$A$1:$A$1267,B16,inv!$Y$1:$Y$1267,TablaPLANTAS[[#This Row],[GRUPO]],inv!$U$1:$U$1267,"PLANTA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+SUMIFS(inv!$D$1:$D$1267,inv!$A$1:$A$1267,B17,inv!$Y$1:$Y$1267,TablaPLANTAS[[#This Row],[GRUPO]],inv!$U$1:$U$1267,"PLANTA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+SUMIFS(inv!$D$1:$D$1267,inv!$A$1:$A$1267,B18,inv!$Y$1:$Y$1267,TablaPLANTAS[[#This Row],[GRUPO]],inv!$U$1:$U$1267,"PLANTA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+SUMIFS(inv!$D$1:$D$1267,inv!$A$1:$A$1267,B19,inv!$Y$1:$Y$1267,TablaPLANTAS[[#This Row],[GRUPO]],inv!$U$1:$U$1267,"PLANTA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+SUMIFS(inv!$D$1:$D$1267,inv!$A$1:$A$1267,B20,inv!$Y$1:$Y$1267,TablaPLANTAS[[#This Row],[GRUPO]],inv!$U$1:$U$1267,"PLANTA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+SUMIFS(inv!$D$1:$D$1267,inv!$A$1:$A$1267,B21,inv!$Y$1:$Y$1267,TablaPLANTAS[[#This Row],[GRUPO]],inv!$U$1:$U$1267,"PLANTA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+SUMIFS(inv!$D$1:$D$1267,inv!$A$1:$A$1267,B22,inv!$Y$1:$Y$1267,TablaPLANTAS[[#This Row],[GRUPO]],inv!$U$1:$U$1267,"PLANTA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+SUMIFS(inv!$D$1:$D$1267,inv!$A$1:$A$1267,B23,inv!$Y$1:$Y$1267,TablaPLANTAS[[#This Row],[GRUPO]],inv!$U$1:$U$1267,"PLANTA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+SUMIFS(inv!$D$1:$D$1267,inv!$A$1:$A$1267,B24,inv!$Y$1:$Y$1267,TablaPLANTAS[[#This Row],[GRUPO]],inv!$U$1:$U$1267,"PLANTA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+SUMIFS(inv!$D$1:$D$1267,inv!$A$1:$A$1267,B25,inv!$Y$1:$Y$1267,TablaPLANTAS[[#This Row],[GRUPO]],inv!$U$1:$U$1267,"PLANTA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+SUMIFS(inv!$D$1:$D$1267,inv!$A$1:$A$1267,B26,inv!$Y$1:$Y$1267,TablaPLANTAS[[#This Row],[GRUPO]],inv!$U$1:$U$1267,"PLANTA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+SUMIFS(inv!$D$1:$D$1267,inv!$A$1:$A$1267,B27,inv!$Y$1:$Y$1267,TablaPLANTAS[[#This Row],[GRUPO]],inv!$U$1:$U$1267,"PLANTA CLASIFICACION")</f>
        <v>15874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+SUMIFS(inv!$D$1:$D$1267,inv!$A$1:$A$1267,B28,inv!$Y$1:$Y$1267,TablaPLANTAS[[#This Row],[GRUPO]],inv!$U$1:$U$1267,"PLANTA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+SUMIFS(inv!$D$1:$D$1267,inv!$A$1:$A$1267,B29,inv!$Y$1:$Y$1267,TablaPLANTAS[[#This Row],[GRUPO]],inv!$U$1:$U$1267,"PLANTA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+SUMIFS(inv!$D$1:$D$1267,inv!$A$1:$A$1267,B30,inv!$Y$1:$Y$1267,TablaPLANTAS[[#This Row],[GRUPO]],inv!$U$1:$U$1267,"PLANTA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+SUMIFS(inv!$D$1:$D$1267,inv!$A$1:$A$1267,B31,inv!$Y$1:$Y$1267,TablaPLANTAS[[#This Row],[GRUPO]],inv!$U$1:$U$1267,"PLANTA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+SUMIFS(inv!$D$1:$D$1267,inv!$A$1:$A$1267,B32,inv!$Y$1:$Y$1267,TablaPLANTAS[[#This Row],[GRUPO]],inv!$U$1:$U$1267,"PLANTA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+SUMIFS(inv!$D$1:$D$1267,inv!$A$1:$A$1267,B33,inv!$Y$1:$Y$1267,TablaPLANTAS[[#This Row],[GRUPO]],inv!$U$1:$U$1267,"PLANTA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+SUMIFS(inv!$D$1:$D$1267,inv!$A$1:$A$1267,B34,inv!$Y$1:$Y$1267,TablaPLANTAS[[#This Row],[GRUPO]],inv!$U$1:$U$1267,"PLANTA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+SUMIFS(inv!$D$1:$D$1267,inv!$A$1:$A$1267,B35,inv!$Y$1:$Y$1267,TablaPLANTAS[[#This Row],[GRUPO]],inv!$U$1:$U$1267,"PLANTA CLASIFICACION")</f>
        <v>187334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+SUMIFS(inv!$D$1:$D$1267,inv!$A$1:$A$1267,B36,inv!$Y$1:$Y$1267,TablaPLANTAS[[#This Row],[GRUPO]],inv!$U$1:$U$1267,"PLANTA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+SUMIFS(inv!$D$1:$D$1267,inv!$A$1:$A$1267,B37,inv!$Y$1:$Y$1267,TablaPLANTAS[[#This Row],[GRUPO]],inv!$U$1:$U$1267,"PLANTA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+SUMIFS(inv!$D$1:$D$1267,inv!$A$1:$A$1267,B38,inv!$Y$1:$Y$1267,TablaPLANTAS[[#This Row],[GRUPO]],inv!$U$1:$U$1267,"PLANTA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+SUMIFS(inv!$D$1:$D$1267,inv!$A$1:$A$1267,B39,inv!$Y$1:$Y$1267,TablaPLANTAS[[#This Row],[GRUPO]],inv!$U$1:$U$1267,"PLANTA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+SUMIFS(inv!$D$1:$D$1267,inv!$A$1:$A$1267,B40,inv!$Y$1:$Y$1267,TablaPLANTAS[[#This Row],[GRUPO]],inv!$U$1:$U$1267,"PLANTA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+SUMIFS(inv!$D$1:$D$1267,inv!$A$1:$A$1267,B41,inv!$Y$1:$Y$1267,TablaPLANTAS[[#This Row],[GRUPO]],inv!$U$1:$U$1267,"PLANTA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+SUMIFS(inv!$D$1:$D$1267,inv!$A$1:$A$1267,B42,inv!$Y$1:$Y$1267,TablaPLANTAS[[#This Row],[GRUPO]],inv!$U$1:$U$1267,"PLANTA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+SUMIFS(inv!$D$1:$D$1267,inv!$A$1:$A$1267,B43,inv!$Y$1:$Y$1267,TablaPLANTAS[[#This Row],[GRUPO]],inv!$U$1:$U$1267,"PLANTA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+SUMIFS(inv!$D$1:$D$1267,inv!$A$1:$A$1267,B44,inv!$Y$1:$Y$1267,TablaPLANTAS[[#This Row],[GRUPO]],inv!$U$1:$U$1267,"PLANTA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+SUMIFS(inv!$D$1:$D$1267,inv!$A$1:$A$1267,B45,inv!$Y$1:$Y$1267,TablaPLANTAS[[#This Row],[GRUPO]],inv!$U$1:$U$1267,"PLANTA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+SUMIFS(inv!$D$1:$D$1267,inv!$A$1:$A$1267,B46,inv!$Y$1:$Y$1267,TablaPLANTAS[[#This Row],[GRUPO]],inv!$U$1:$U$1267,"PLANTA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+SUMIFS(inv!$D$1:$D$1267,inv!$A$1:$A$1267,B47,inv!$Y$1:$Y$1267,TablaPLANTAS[[#This Row],[GRUPO]],inv!$U$1:$U$1267,"PLANTA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+SUMIFS(inv!$D$1:$D$1267,inv!$A$1:$A$1267,B48,inv!$Y$1:$Y$1267,TablaPLANTAS[[#This Row],[GRUPO]],inv!$U$1:$U$1267,"PLANTA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+SUMIFS(inv!$D$1:$D$1267,inv!$A$1:$A$1267,B49,inv!$Y$1:$Y$1267,TablaPLANTAS[[#This Row],[GRUPO]],inv!$U$1:$U$1267,"PLANTA CLASIFICACION")</f>
        <v>89732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+SUMIFS(inv!$D$1:$D$1267,inv!$A$1:$A$1267,B50,inv!$Y$1:$Y$1267,TablaPLANTAS[[#This Row],[GRUPO]],inv!$U$1:$U$1267,"PLANTA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+SUMIFS(inv!$D$1:$D$1267,inv!$A$1:$A$1267,B51,inv!$Y$1:$Y$1267,TablaPLANTAS[[#This Row],[GRUPO]],inv!$U$1:$U$1267,"PLANTA CLASIFICACION")</f>
        <v>6548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+SUMIFS(inv!$D$1:$D$1267,inv!$A$1:$A$1267,B52,inv!$Y$1:$Y$1267,TablaPLANTAS[[#This Row],[GRUPO]],inv!$U$1:$U$1267,"PLANTA CLASIFICACION")</f>
        <v>696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+SUMIFS(inv!$D$1:$D$1267,inv!$A$1:$A$1267,B53,inv!$Y$1:$Y$1267,TablaPLANTAS[[#This Row],[GRUPO]],inv!$U$1:$U$1267,"PLANTA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+SUMIFS(inv!$D$1:$D$1267,inv!$A$1:$A$1267,B54,inv!$Y$1:$Y$1267,TablaPLANTAS[[#This Row],[GRUPO]],inv!$U$1:$U$1267,"PLANTA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+SUMIFS(inv!$D$1:$D$1267,inv!$A$1:$A$1267,B55,inv!$Y$1:$Y$1267,TablaPLANTAS[[#This Row],[GRUPO]],inv!$U$1:$U$1267,"PLANTA CLASIFICACION")</f>
        <v>4552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+SUMIFS(inv!$D$1:$D$1267,inv!$A$1:$A$1267,B56,inv!$Y$1:$Y$1267,TablaPLANTAS[[#This Row],[GRUPO]],inv!$U$1:$U$1267,"PLANTA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+SUMIFS(inv!$D$1:$D$1267,inv!$A$1:$A$1267,B57,inv!$Y$1:$Y$1267,TablaPLANTAS[[#This Row],[GRUPO]],inv!$U$1:$U$1267,"PLANTA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+SUMIFS(inv!$D$1:$D$1267,inv!$A$1:$A$1267,B58,inv!$Y$1:$Y$1267,TablaPLANTAS[[#This Row],[GRUPO]],inv!$U$1:$U$1267,"PLANTA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+SUMIFS(inv!$D$1:$D$1267,inv!$A$1:$A$1267,B59,inv!$Y$1:$Y$1267,TablaPLANTAS[[#This Row],[GRUPO]],inv!$U$1:$U$1267,"PLANTA CLASIFICACION")</f>
        <v>173998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+SUMIFS(inv!$D$1:$D$1267,inv!$A$1:$A$1267,B60,inv!$Y$1:$Y$1267,TablaPLANTAS[[#This Row],[GRUPO]],inv!$U$1:$U$1267,"PLANTA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+SUMIFS(inv!$D$1:$D$1267,inv!$A$1:$A$1267,B61,inv!$Y$1:$Y$1267,TablaPLANTAS[[#This Row],[GRUPO]],inv!$U$1:$U$1267,"PLANTA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+SUMIFS(inv!$D$1:$D$1267,inv!$A$1:$A$1267,B62,inv!$Y$1:$Y$1267,TablaPLANTAS[[#This Row],[GRUPO]],inv!$U$1:$U$1267,"PLANTA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+SUMIFS(inv!$D$1:$D$1267,inv!$A$1:$A$1267,B63,inv!$Y$1:$Y$1267,TablaPLANTAS[[#This Row],[GRUPO]],inv!$U$1:$U$1267,"PLANTA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+SUMIFS(inv!$D$1:$D$1267,inv!$A$1:$A$1267,B64,inv!$Y$1:$Y$1267,TablaPLANTAS[[#This Row],[GRUPO]],inv!$U$1:$U$1267,"PLANTA CLASIFICACION")</f>
        <v>173814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+SUMIFS(inv!$D$1:$D$1267,inv!$A$1:$A$1267,B65,inv!$Y$1:$Y$1267,TablaPLANTAS[[#This Row],[GRUPO]],inv!$U$1:$U$1267,"PLANTA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+SUMIFS(inv!$D$1:$D$1267,inv!$A$1:$A$1267,B66,inv!$Y$1:$Y$1267,TablaPLANTAS[[#This Row],[GRUPO]],inv!$U$1:$U$1267,"PLANTA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+SUMIFS(inv!$D$1:$D$1267,inv!$A$1:$A$1267,B67,inv!$Y$1:$Y$1267,TablaPLANTAS[[#This Row],[GRUPO]],inv!$U$1:$U$1267,"PLANTA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+SUMIFS(inv!$D$1:$D$1267,inv!$A$1:$A$1267,B68,inv!$Y$1:$Y$1267,TablaPLANTAS[[#This Row],[GRUPO]],inv!$U$1:$U$1267,"PLANTA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+SUMIFS(inv!$D$1:$D$1267,inv!$A$1:$A$1267,B69,inv!$Y$1:$Y$1267,TablaPLANTAS[[#This Row],[GRUPO]],inv!$U$1:$U$1267,"PLANTA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+SUMIFS(inv!$D$1:$D$1267,inv!$A$1:$A$1267,B70,inv!$Y$1:$Y$1267,TablaPLANTAS[[#This Row],[GRUPO]],inv!$U$1:$U$1267,"PLANTA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+SUMIFS(inv!$D$1:$D$1267,inv!$A$1:$A$1267,B71,inv!$Y$1:$Y$1267,TablaPLANTAS[[#This Row],[GRUPO]],inv!$U$1:$U$1267,"PLANTA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+SUMIFS(inv!$D$1:$D$1267,inv!$A$1:$A$1267,B72,inv!$Y$1:$Y$1267,TablaPLANTAS[[#This Row],[GRUPO]],inv!$U$1:$U$1267,"PLANTA CLASIFICACION")</f>
        <v>13940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+SUMIFS(inv!$D$1:$D$1267,inv!$A$1:$A$1267,B73,inv!$Y$1:$Y$1267,TablaPLANTAS[[#This Row],[GRUPO]],inv!$U$1:$U$1267,"PLANTA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+SUMIFS(inv!$D$1:$D$1267,inv!$A$1:$A$1267,B74,inv!$Y$1:$Y$1267,TablaPLANTAS[[#This Row],[GRUPO]],inv!$U$1:$U$1267,"PLANTA CLASIFICACION")</f>
        <v>419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+SUMIFS(inv!$D$1:$D$1267,inv!$A$1:$A$1267,B75,inv!$Y$1:$Y$1267,TablaPLANTAS[[#This Row],[GRUPO]],inv!$U$1:$U$1267,"PLANTA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+SUMIFS(inv!$D$1:$D$1267,inv!$A$1:$A$1267,B76,inv!$Y$1:$Y$1267,TablaPLANTAS[[#This Row],[GRUPO]],inv!$U$1:$U$1267,"PLANTA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+SUMIFS(inv!$D$1:$D$1267,inv!$A$1:$A$1267,B77,inv!$Y$1:$Y$1267,TablaPLANTAS[[#This Row],[GRUPO]],inv!$U$1:$U$1267,"PLANTA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+SUMIFS(inv!$D$1:$D$1267,inv!$A$1:$A$1267,B78,inv!$Y$1:$Y$1267,TablaPLANTAS[[#This Row],[GRUPO]],inv!$U$1:$U$1267,"PLANTA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+SUMIFS(inv!$D$1:$D$1267,inv!$A$1:$A$1267,B79,inv!$Y$1:$Y$1267,TablaPLANTAS[[#This Row],[GRUPO]],inv!$U$1:$U$1267,"PLANTA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+SUMIFS(inv!$D$1:$D$1267,inv!$A$1:$A$1267,B80,inv!$Y$1:$Y$1267,TablaPLANTAS[[#This Row],[GRUPO]],inv!$U$1:$U$1267,"PLANTA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+SUMIFS(inv!$D$1:$D$1267,inv!$A$1:$A$1267,B81,inv!$Y$1:$Y$1267,TablaPLANTAS[[#This Row],[GRUPO]],inv!$U$1:$U$1267,"PLANTA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+SUMIFS(inv!$D$1:$D$1267,inv!$A$1:$A$1267,B82,inv!$Y$1:$Y$1267,TablaPLANTAS[[#This Row],[GRUPO]],inv!$U$1:$U$1267,"PLANTA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+SUMIFS(inv!$D$1:$D$1267,inv!$A$1:$A$1267,B83,inv!$Y$1:$Y$1267,TablaPLANTAS[[#This Row],[GRUPO]],inv!$U$1:$U$1267,"PLANTA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+SUMIFS(inv!$D$1:$D$1267,inv!$A$1:$A$1267,B84,inv!$Y$1:$Y$1267,TablaPLANTAS[[#This Row],[GRUPO]],inv!$U$1:$U$1267,"PLANTA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+SUMIFS(inv!$D$1:$D$1267,inv!$A$1:$A$1267,B85,inv!$Y$1:$Y$1267,TablaPLANTAS[[#This Row],[GRUPO]],inv!$U$1:$U$1267,"PLANTA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+SUMIFS(inv!$D$1:$D$1267,inv!$A$1:$A$1267,B86,inv!$Y$1:$Y$1267,TablaPLANTAS[[#This Row],[GRUPO]],inv!$U$1:$U$1267,"PLANTA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+SUMIFS(inv!$D$1:$D$1267,inv!$A$1:$A$1267,B87,inv!$Y$1:$Y$1267,TablaPLANTAS[[#This Row],[GRUPO]],inv!$U$1:$U$1267,"PLANTA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+SUMIFS(inv!$D$1:$D$1267,inv!$A$1:$A$1267,B88,inv!$Y$1:$Y$1267,TablaPLANTAS[[#This Row],[GRUPO]],inv!$U$1:$U$1267,"PLANTA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+SUMIFS(inv!$D$1:$D$1267,inv!$A$1:$A$1267,B89,inv!$Y$1:$Y$1267,TablaPLANTAS[[#This Row],[GRUPO]],inv!$U$1:$U$1267,"PLANTA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+SUMIFS(inv!$D$1:$D$1267,inv!$A$1:$A$1267,B90,inv!$Y$1:$Y$1267,TablaPLANTAS[[#This Row],[GRUPO]],inv!$U$1:$U$1267,"PLANTA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+SUMIFS(inv!$D$1:$D$1267,inv!$A$1:$A$1267,B91,inv!$Y$1:$Y$1267,TablaPLANTAS[[#This Row],[GRUPO]],inv!$U$1:$U$1267,"PLANTA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+SUMIFS(inv!$D$1:$D$1267,inv!$A$1:$A$1267,B92,inv!$Y$1:$Y$1267,TablaPLANTAS[[#This Row],[GRUPO]],inv!$U$1:$U$1267,"PLANTA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+SUMIFS(inv!$D$1:$D$1267,inv!$A$1:$A$1267,B93,inv!$Y$1:$Y$1267,TablaPLANTAS[[#This Row],[GRUPO]],inv!$U$1:$U$1267,"PLANTA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+SUMIFS(inv!$D$1:$D$1267,inv!$A$1:$A$1267,B94,inv!$Y$1:$Y$1267,TablaPLANTAS[[#This Row],[GRUPO]],inv!$U$1:$U$1267,"PLANTA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+SUMIFS(inv!$D$1:$D$1267,inv!$A$1:$A$1267,B95,inv!$Y$1:$Y$1267,TablaPLANTAS[[#This Row],[GRUPO]],inv!$U$1:$U$1267,"PLANTA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+SUMIFS(inv!$D$1:$D$1267,inv!$A$1:$A$1267,B96,inv!$Y$1:$Y$1267,TablaPLANTAS[[#This Row],[GRUPO]],inv!$U$1:$U$1267,"PLANTA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+SUMIFS(inv!$D$1:$D$1267,inv!$A$1:$A$1267,B97,inv!$Y$1:$Y$1267,TablaPLANTAS[[#This Row],[GRUPO]],inv!$U$1:$U$1267,"PLANTA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+SUMIFS(inv!$D$1:$D$1267,inv!$A$1:$A$1267,B98,inv!$Y$1:$Y$1267,TablaPLANTAS[[#This Row],[GRUPO]],inv!$U$1:$U$1267,"PLANTA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+SUMIFS(inv!$D$1:$D$1267,inv!$A$1:$A$1267,B99,inv!$Y$1:$Y$1267,TablaPLANTAS[[#This Row],[GRUPO]],inv!$U$1:$U$1267,"PLANTA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+SUMIFS(inv!$D$1:$D$1267,inv!$A$1:$A$1267,B100,inv!$Y$1:$Y$1267,TablaPLANTAS[[#This Row],[GRUPO]],inv!$U$1:$U$1267,"PLANTA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+SUMIFS(inv!$D$1:$D$1267,inv!$A$1:$A$1267,B101,inv!$Y$1:$Y$1267,TablaPLANTAS[[#This Row],[GRUPO]],inv!$U$1:$U$1267,"PLANTA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+SUMIFS(inv!$D$1:$D$1267,inv!$A$1:$A$1267,B102,inv!$Y$1:$Y$1267,TablaPLANTAS[[#This Row],[GRUPO]],inv!$U$1:$U$1267,"PLANTA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+SUMIFS(inv!$D$1:$D$1267,inv!$A$1:$A$1267,B103,inv!$Y$1:$Y$1267,TablaPLANTAS[[#This Row],[GRUPO]],inv!$U$1:$U$1267,"PLANTA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+SUMIFS(inv!$D$1:$D$1267,inv!$A$1:$A$1267,B104,inv!$Y$1:$Y$1267,TablaPLANTAS[[#This Row],[GRUPO]],inv!$U$1:$U$1267,"PLANTA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+SUMIFS(inv!$D$1:$D$1267,inv!$A$1:$A$1267,B105,inv!$Y$1:$Y$1267,TablaPLANTAS[[#This Row],[GRUPO]],inv!$U$1:$U$1267,"PLANTA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+SUMIFS(inv!$D$1:$D$1267,inv!$A$1:$A$1267,B106,inv!$Y$1:$Y$1267,TablaPLANTAS[[#This Row],[GRUPO]],inv!$U$1:$U$1267,"PLANTA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+SUMIFS(inv!$D$1:$D$1267,inv!$A$1:$A$1267,B107,inv!$Y$1:$Y$1267,TablaPLANTAS[[#This Row],[GRUPO]],inv!$U$1:$U$1267,"PLANTA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+SUMIFS(inv!$D$1:$D$1267,inv!$A$1:$A$1267,B108,inv!$Y$1:$Y$1267,TablaPLANTAS[[#This Row],[GRUPO]],inv!$U$1:$U$1267,"PLANTA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+SUMIFS(inv!$D$1:$D$1267,inv!$A$1:$A$1267,B109,inv!$Y$1:$Y$1267,TablaPLANTAS[[#This Row],[GRUPO]],inv!$U$1:$U$1267,"PLANTA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+SUMIFS(inv!$D$1:$D$1267,inv!$A$1:$A$1267,B110,inv!$Y$1:$Y$1267,TablaPLANTAS[[#This Row],[GRUPO]],inv!$U$1:$U$1267,"PLANTA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+SUMIFS(inv!$D$1:$D$1267,inv!$A$1:$A$1267,B111,inv!$Y$1:$Y$1267,TablaPLANTAS[[#This Row],[GRUPO]],inv!$U$1:$U$1267,"PLANTA CLASIFICACION")</f>
        <v>51000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+SUMIFS(inv!$D$1:$D$1267,inv!$A$1:$A$1267,B112,inv!$Y$1:$Y$1267,TablaPLANTAS[[#This Row],[GRUPO]],inv!$U$1:$U$1267,"PLANTA CLASIFICACION")</f>
        <v>141000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+SUMIFS(inv!$D$1:$D$1267,inv!$A$1:$A$1267,B113,inv!$Y$1:$Y$1267,TablaPLANTAS[[#This Row],[GRUPO]],inv!$U$1:$U$1267,"PLANTA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+SUMIFS(inv!$D$1:$D$1267,inv!$A$1:$A$1267,B114,inv!$Y$1:$Y$1267,TablaPLANTAS[[#This Row],[GRUPO]],inv!$U$1:$U$1267,"PLANTA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+SUMIFS(inv!$D$1:$D$1267,inv!$A$1:$A$1267,B115,inv!$Y$1:$Y$1267,TablaPLANTAS[[#This Row],[GRUPO]],inv!$U$1:$U$1267,"PLANTA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+SUMIFS(inv!$D$1:$D$1267,inv!$A$1:$A$1267,B116,inv!$Y$1:$Y$1267,TablaPLANTAS[[#This Row],[GRUPO]],inv!$U$1:$U$1267,"PLANTA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+SUMIFS(inv!$D$1:$D$1267,inv!$A$1:$A$1267,B117,inv!$Y$1:$Y$1267,TablaPLANTAS[[#This Row],[GRUPO]],inv!$U$1:$U$1267,"PLANTA CLASIFICACION")</f>
        <v>51000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+SUMIFS(inv!$D$1:$D$1267,inv!$A$1:$A$1267,B118,inv!$Y$1:$Y$1267,TablaPLANTAS[[#This Row],[GRUPO]],inv!$U$1:$U$1267,"PLANTA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+SUMIFS(inv!$D$1:$D$1267,inv!$A$1:$A$1267,B119,inv!$Y$1:$Y$1267,TablaPLANTAS[[#This Row],[GRUPO]],inv!$U$1:$U$1267,"PLANTA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+SUMIFS(inv!$D$1:$D$1267,inv!$A$1:$A$1267,B120,inv!$Y$1:$Y$1267,TablaPLANTAS[[#This Row],[GRUPO]],inv!$U$1:$U$1267,"PLANTA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+SUMIFS(inv!$D$1:$D$1267,inv!$A$1:$A$1267,B121,inv!$Y$1:$Y$1267,TablaPLANTAS[[#This Row],[GRUPO]],inv!$U$1:$U$1267,"PLANTA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+SUMIFS(inv!$D$1:$D$1267,inv!$A$1:$A$1267,B122,inv!$Y$1:$Y$1267,TablaPLANTAS[[#This Row],[GRUPO]],inv!$U$1:$U$1267,"PLANTA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+SUMIFS(inv!$D$1:$D$1267,inv!$A$1:$A$1267,B123,inv!$Y$1:$Y$1267,TablaPLANTAS[[#This Row],[GRUPO]],inv!$U$1:$U$1267,"PLANTA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+SUMIFS(inv!$D$1:$D$1267,inv!$A$1:$A$1267,B124,inv!$Y$1:$Y$1267,TablaPLANTAS[[#This Row],[GRUPO]],inv!$U$1:$U$1267,"PLANTA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+SUMIFS(inv!$D$1:$D$1267,inv!$A$1:$A$1267,B125,inv!$Y$1:$Y$1267,TablaPLANTAS[[#This Row],[GRUPO]],inv!$U$1:$U$1267,"PLANTA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+SUMIFS(inv!$D$1:$D$1267,inv!$A$1:$A$1267,B126,inv!$Y$1:$Y$1267,TablaPLANTAS[[#This Row],[GRUPO]],inv!$U$1:$U$1267,"PLANTA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+SUMIFS(inv!$D$1:$D$1267,inv!$A$1:$A$1267,B127,inv!$Y$1:$Y$1267,TablaPLANTAS[[#This Row],[GRUPO]],inv!$U$1:$U$1267,"PLANTA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+SUMIFS(inv!$D$1:$D$1267,inv!$A$1:$A$1267,B128,inv!$Y$1:$Y$1267,TablaPLANTAS[[#This Row],[GRUPO]],inv!$U$1:$U$1267,"PLANTA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+SUMIFS(inv!$D$1:$D$1267,inv!$A$1:$A$1267,B129,inv!$Y$1:$Y$1267,TablaPLANTAS[[#This Row],[GRUPO]],inv!$U$1:$U$1267,"PLANTA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+SUMIFS(inv!$D$1:$D$1267,inv!$A$1:$A$1267,B130,inv!$Y$1:$Y$1267,TablaPLANTAS[[#This Row],[GRUPO]],inv!$U$1:$U$1267,"PLANTA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+SUMIFS(inv!$D$1:$D$1267,inv!$A$1:$A$1267,B131,inv!$Y$1:$Y$1267,TablaPLANTAS[[#This Row],[GRUPO]],inv!$U$1:$U$1267,"PLANTA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+SUMIFS(inv!$D$1:$D$1267,inv!$A$1:$A$1267,B132,inv!$Y$1:$Y$1267,TablaPLANTAS[[#This Row],[GRUPO]],inv!$U$1:$U$1267,"PLANTA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+SUMIFS(inv!$D$1:$D$1267,inv!$A$1:$A$1267,B133,inv!$Y$1:$Y$1267,TablaPLANTAS[[#This Row],[GRUPO]],inv!$U$1:$U$1267,"PLANTA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+SUMIFS(inv!$D$1:$D$1267,inv!$A$1:$A$1267,B134,inv!$Y$1:$Y$1267,TablaPLANTAS[[#This Row],[GRUPO]],inv!$U$1:$U$1267,"PLANTA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+SUMIFS(inv!$D$1:$D$1267,inv!$A$1:$A$1267,B135,inv!$Y$1:$Y$1267,TablaPLANTAS[[#This Row],[GRUPO]],inv!$U$1:$U$1267,"PLANTA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+SUMIFS(inv!$D$1:$D$1267,inv!$A$1:$A$1267,B136,inv!$Y$1:$Y$1267,TablaPLANTAS[[#This Row],[GRUPO]],inv!$U$1:$U$1267,"PLANTA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+SUMIFS(inv!$D$1:$D$1267,inv!$A$1:$A$1267,B137,inv!$Y$1:$Y$1267,TablaPLANTAS[[#This Row],[GRUPO]],inv!$U$1:$U$1267,"PLANTA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+SUMIFS(inv!$D$1:$D$1267,inv!$A$1:$A$1267,B138,inv!$Y$1:$Y$1267,TablaPLANTAS[[#This Row],[GRUPO]],inv!$U$1:$U$1267,"PLANTA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+SUMIFS(inv!$D$1:$D$1267,inv!$A$1:$A$1267,B139,inv!$Y$1:$Y$1267,TablaPLANTAS[[#This Row],[GRUPO]],inv!$U$1:$U$1267,"PLANTA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+SUMIFS(inv!$D$1:$D$1267,inv!$A$1:$A$1267,B140,inv!$Y$1:$Y$1267,TablaPLANTAS[[#This Row],[GRUPO]],inv!$U$1:$U$1267,"PLANTA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+SUMIFS(inv!$D$1:$D$1267,inv!$A$1:$A$1267,B141,inv!$Y$1:$Y$1267,TablaPLANTAS[[#This Row],[GRUPO]],inv!$U$1:$U$1267,"PLANTA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+SUMIFS(inv!$D$1:$D$1267,inv!$A$1:$A$1267,B142,inv!$Y$1:$Y$1267,TablaPLANTAS[[#This Row],[GRUPO]],inv!$U$1:$U$1267,"PLANTA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+SUMIFS(inv!$D$1:$D$1267,inv!$A$1:$A$1267,B143,inv!$Y$1:$Y$1267,TablaPLANTAS[[#This Row],[GRUPO]],inv!$U$1:$U$1267,"PLANTA CLASIFICACION")</f>
        <v>141000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+SUMIFS(inv!$D$1:$D$1267,inv!$A$1:$A$1267,B144,inv!$Y$1:$Y$1267,TablaPLANTAS[[#This Row],[GRUPO]],inv!$U$1:$U$1267,"PLANTA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+SUMIFS(inv!$D$1:$D$1267,inv!$A$1:$A$1267,B145,inv!$Y$1:$Y$1267,TablaPLANTAS[[#This Row],[GRUPO]],inv!$U$1:$U$1267,"PLANTA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+SUMIFS(inv!$D$1:$D$1267,inv!$A$1:$A$1267,B146,inv!$Y$1:$Y$1267,TablaPLANTAS[[#This Row],[GRUPO]],inv!$U$1:$U$1267,"PLANTA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+SUMIFS(inv!$D$1:$D$1267,inv!$A$1:$A$1267,B147,inv!$Y$1:$Y$1267,TablaPLANTAS[[#This Row],[GRUPO]],inv!$U$1:$U$1267,"PLANTA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+SUMIFS(inv!$D$1:$D$1267,inv!$A$1:$A$1267,B148,inv!$Y$1:$Y$1267,TablaPLANTAS[[#This Row],[GRUPO]],inv!$U$1:$U$1267,"PLANTA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+SUMIFS(inv!$D$1:$D$1267,inv!$A$1:$A$1267,B149,inv!$Y$1:$Y$1267,TablaPLANTAS[[#This Row],[GRUPO]],inv!$U$1:$U$1267,"PLANTA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+SUMIFS(inv!$D$1:$D$1267,inv!$A$1:$A$1267,B150,inv!$Y$1:$Y$1267,TablaPLANTAS[[#This Row],[GRUPO]],inv!$U$1:$U$1267,"PLANTA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+SUMIFS(inv!$D$1:$D$1267,inv!$A$1:$A$1267,B151,inv!$Y$1:$Y$1267,TablaPLANTAS[[#This Row],[GRUPO]],inv!$U$1:$U$1267,"PLANTA CLASIFICACION")</f>
        <v>327740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+SUMIFS(inv!$D$1:$D$1267,inv!$A$1:$A$1267,B152,inv!$Y$1:$Y$1267,TablaPLANTAS[[#This Row],[GRUPO]],inv!$U$1:$U$1267,"PLANTA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+SUMIFS(inv!$D$1:$D$1267,inv!$A$1:$A$1267,B153,inv!$Y$1:$Y$1267,TablaPLANTAS[[#This Row],[GRUPO]],inv!$U$1:$U$1267,"PLANTA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+SUMIFS(inv!$D$1:$D$1267,inv!$A$1:$A$1267,B154,inv!$Y$1:$Y$1267,TablaPLANTAS[[#This Row],[GRUPO]],inv!$U$1:$U$1267,"PLANTA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+SUMIFS(inv!$D$1:$D$1267,inv!$A$1:$A$1267,B155,inv!$Y$1:$Y$1267,TablaPLANTAS[[#This Row],[GRUPO]],inv!$U$1:$U$1267,"PLANTA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+SUMIFS(inv!$D$1:$D$1267,inv!$A$1:$A$1267,B156,inv!$Y$1:$Y$1267,TablaPLANTAS[[#This Row],[GRUPO]],inv!$U$1:$U$1267,"PLANTA CLASIFICACION")</f>
        <v>962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+SUMIFS(inv!$D$1:$D$1267,inv!$A$1:$A$1267,B157,inv!$Y$1:$Y$1267,TablaPLANTAS[[#This Row],[GRUPO]],inv!$U$1:$U$1267,"PLANTA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+SUMIFS(inv!$D$1:$D$1267,inv!$A$1:$A$1267,B158,inv!$Y$1:$Y$1267,TablaPLANTAS[[#This Row],[GRUPO]],inv!$U$1:$U$1267,"PLANTA CLASIFICACION")</f>
        <v>175163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+SUMIFS(inv!$D$1:$D$1267,inv!$A$1:$A$1267,B159,inv!$Y$1:$Y$1267,TablaPLANTAS[[#This Row],[GRUPO]],inv!$U$1:$U$1267,"PLANTA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+SUMIFS(inv!$D$1:$D$1267,inv!$A$1:$A$1267,B160,inv!$Y$1:$Y$1267,TablaPLANTAS[[#This Row],[GRUPO]],inv!$U$1:$U$1267,"PLANTA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+SUMIFS(inv!$D$1:$D$1267,inv!$A$1:$A$1267,B161,inv!$Y$1:$Y$1267,TablaPLANTAS[[#This Row],[GRUPO]],inv!$U$1:$U$1267,"PLANTA CLASIFICACION")</f>
        <v>1515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+SUMIFS(inv!$D$1:$D$1267,inv!$A$1:$A$1267,B162,inv!$Y$1:$Y$1267,TablaPLANTAS[[#This Row],[GRUPO]],inv!$U$1:$U$1267,"PLANTA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+SUMIFS(inv!$D$1:$D$1267,inv!$A$1:$A$1267,B163,inv!$Y$1:$Y$1267,TablaPLANTAS[[#This Row],[GRUPO]],inv!$U$1:$U$1267,"PLANTA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+SUMIFS(inv!$D$1:$D$1267,inv!$A$1:$A$1267,B164,inv!$Y$1:$Y$1267,TablaPLANTAS[[#This Row],[GRUPO]],inv!$U$1:$U$1267,"PLANTA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+SUMIFS(inv!$D$1:$D$1267,inv!$A$1:$A$1267,B165,inv!$Y$1:$Y$1267,TablaPLANTAS[[#This Row],[GRUPO]],inv!$U$1:$U$1267,"PLANTA CLASIFICACION")</f>
        <v>152557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+SUMIFS(inv!$D$1:$D$1267,inv!$A$1:$A$1267,B166,inv!$Y$1:$Y$1267,TablaPLANTAS[[#This Row],[GRUPO]],inv!$U$1:$U$1267,"PLANTA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+SUMIFS(inv!$D$1:$D$1267,inv!$A$1:$A$1267,B167,inv!$Y$1:$Y$1267,TablaPLANTAS[[#This Row],[GRUPO]],inv!$U$1:$U$1267,"PLANTA CLASIFICACION")</f>
        <v>489577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+SUMIFS(inv!$D$1:$D$1267,inv!$A$1:$A$1267,B168,inv!$Y$1:$Y$1267,TablaPLANTAS[[#This Row],[GRUPO]],inv!$U$1:$U$1267,"PLANTA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+SUMIFS(inv!$D$1:$D$1267,inv!$A$1:$A$1267,B169,inv!$Y$1:$Y$1267,TablaPLANTAS[[#This Row],[GRUPO]],inv!$U$1:$U$1267,"PLANTA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+SUMIFS(inv!$D$1:$D$1267,inv!$A$1:$A$1267,B170,inv!$Y$1:$Y$1267,TablaPLANTAS[[#This Row],[GRUPO]],inv!$U$1:$U$1267,"PLANTA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+SUMIFS(inv!$D$1:$D$1267,inv!$A$1:$A$1267,B171,inv!$Y$1:$Y$1267,TablaPLANTAS[[#This Row],[GRUPO]],inv!$U$1:$U$1267,"PLANTA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+SUMIFS(inv!$D$1:$D$1267,inv!$A$1:$A$1267,B172,inv!$Y$1:$Y$1267,TablaPLANTAS[[#This Row],[GRUPO]],inv!$U$1:$U$1267,"PLANTA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+SUMIFS(inv!$D$1:$D$1267,inv!$A$1:$A$1267,B173,inv!$Y$1:$Y$1267,TablaPLANTAS[[#This Row],[GRUPO]],inv!$U$1:$U$1267,"PLANTA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+SUMIFS(inv!$D$1:$D$1267,inv!$A$1:$A$1267,B174,inv!$Y$1:$Y$1267,TablaPLANTAS[[#This Row],[GRUPO]],inv!$U$1:$U$1267,"PLANTA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+SUMIFS(inv!$D$1:$D$1267,inv!$A$1:$A$1267,B175,inv!$Y$1:$Y$1267,TablaPLANTAS[[#This Row],[GRUPO]],inv!$U$1:$U$1267,"PLANTA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+SUMIFS(inv!$D$1:$D$1267,inv!$A$1:$A$1267,B176,inv!$Y$1:$Y$1267,TablaPLANTAS[[#This Row],[GRUPO]],inv!$U$1:$U$1267,"PLANTA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+SUMIFS(inv!$D$1:$D$1267,inv!$A$1:$A$1267,B177,inv!$Y$1:$Y$1267,TablaPLANTAS[[#This Row],[GRUPO]],inv!$U$1:$U$1267,"PLANTA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+SUMIFS(inv!$D$1:$D$1267,inv!$A$1:$A$1267,B178,inv!$Y$1:$Y$1267,TablaPLANTAS[[#This Row],[GRUPO]],inv!$U$1:$U$1267,"PLANTA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+SUMIFS(inv!$D$1:$D$1267,inv!$A$1:$A$1267,B179,inv!$Y$1:$Y$1267,TablaPLANTAS[[#This Row],[GRUPO]],inv!$U$1:$U$1267,"PLANTA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+SUMIFS(inv!$D$1:$D$1267,inv!$A$1:$A$1267,B180,inv!$Y$1:$Y$1267,TablaPLANTAS[[#This Row],[GRUPO]],inv!$U$1:$U$1267,"PLANTA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+SUMIFS(inv!$D$1:$D$1267,inv!$A$1:$A$1267,B181,inv!$Y$1:$Y$1267,TablaPLANTAS[[#This Row],[GRUPO]],inv!$U$1:$U$1267,"PLANTA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+SUMIFS(inv!$D$1:$D$1267,inv!$A$1:$A$1267,B182,inv!$Y$1:$Y$1267,TablaPLANTAS[[#This Row],[GRUPO]],inv!$U$1:$U$1267,"PLANTA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+SUMIFS(inv!$D$1:$D$1267,inv!$A$1:$A$1267,B183,inv!$Y$1:$Y$1267,TablaPLANTAS[[#This Row],[GRUPO]],inv!$U$1:$U$1267,"PLANTA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+SUMIFS(inv!$D$1:$D$1267,inv!$A$1:$A$1267,B184,inv!$Y$1:$Y$1267,TablaPLANTAS[[#This Row],[GRUPO]],inv!$U$1:$U$1267,"PLANTA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+SUMIFS(inv!$D$1:$D$1267,inv!$A$1:$A$1267,B185,inv!$Y$1:$Y$1267,TablaPLANTAS[[#This Row],[GRUPO]],inv!$U$1:$U$1267,"PLANTA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+SUMIFS(inv!$D$1:$D$1267,inv!$A$1:$A$1267,B186,inv!$Y$1:$Y$1267,TablaPLANTAS[[#This Row],[GRUPO]],inv!$U$1:$U$1267,"PLANTA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+SUMIFS(inv!$D$1:$D$1267,inv!$A$1:$A$1267,B187,inv!$Y$1:$Y$1267,TablaPLANTAS[[#This Row],[GRUPO]],inv!$U$1:$U$1267,"PLANTA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+SUMIFS(inv!$D$1:$D$1267,inv!$A$1:$A$1267,B188,inv!$Y$1:$Y$1267,TablaPLANTAS[[#This Row],[GRUPO]],inv!$U$1:$U$1267,"PLANTA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+SUMIFS(inv!$D$1:$D$1267,inv!$A$1:$A$1267,B189,inv!$Y$1:$Y$1267,TablaPLANTAS[[#This Row],[GRUPO]],inv!$U$1:$U$1267,"PLANTA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+SUMIFS(inv!$D$1:$D$1267,inv!$A$1:$A$1267,B190,inv!$Y$1:$Y$1267,TablaPLANTAS[[#This Row],[GRUPO]],inv!$U$1:$U$1267,"PLANTA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+SUMIFS(inv!$D$1:$D$1267,inv!$A$1:$A$1267,B191,inv!$Y$1:$Y$1267,TablaPLANTAS[[#This Row],[GRUPO]],inv!$U$1:$U$1267,"PLANTA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+SUMIFS(inv!$D$1:$D$1267,inv!$A$1:$A$1267,B192,inv!$Y$1:$Y$1267,TablaPLANTAS[[#This Row],[GRUPO]],inv!$U$1:$U$1267,"PLANTA CLASIFICACION")</f>
        <v>5400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+SUMIFS(inv!$D$1:$D$1267,inv!$A$1:$A$1267,B193,inv!$Y$1:$Y$1267,TablaPLANTAS[[#This Row],[GRUPO]],inv!$U$1:$U$1267,"PLANTA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+SUMIFS(inv!$D$1:$D$1267,inv!$A$1:$A$1267,B194,inv!$Y$1:$Y$1267,TablaPLANTAS[[#This Row],[GRUPO]],inv!$U$1:$U$1267,"PLANTA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+SUMIFS(inv!$D$1:$D$1267,inv!$A$1:$A$1267,B195,inv!$Y$1:$Y$1267,TablaPLANTAS[[#This Row],[GRUPO]],inv!$U$1:$U$1267,"PLANTA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+SUMIFS(inv!$D$1:$D$1267,inv!$A$1:$A$1267,B196,inv!$Y$1:$Y$1267,TablaPLANTAS[[#This Row],[GRUPO]],inv!$U$1:$U$1267,"PLANTA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+SUMIFS(inv!$D$1:$D$1267,inv!$A$1:$A$1267,B197,inv!$Y$1:$Y$1267,TablaPLANTAS[[#This Row],[GRUPO]],inv!$U$1:$U$1267,"PLANTA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+SUMIFS(inv!$D$1:$D$1267,inv!$A$1:$A$1267,B198,inv!$Y$1:$Y$1267,TablaPLANTAS[[#This Row],[GRUPO]],inv!$U$1:$U$1267,"PLANTA CLASIFICACION")</f>
        <v>7240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+SUMIFS(inv!$D$1:$D$1267,inv!$A$1:$A$1267,B199,inv!$Y$1:$Y$1267,TablaPLANTAS[[#This Row],[GRUPO]],inv!$U$1:$U$1267,"PLANTA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+SUMIFS(inv!$D$1:$D$1267,inv!$A$1:$A$1267,B200,inv!$Y$1:$Y$1267,TablaPLANTAS[[#This Row],[GRUPO]],inv!$U$1:$U$1267,"PLANTA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+SUMIFS(inv!$D$1:$D$1267,inv!$A$1:$A$1267,B201,inv!$Y$1:$Y$1267,TablaPLANTAS[[#This Row],[GRUPO]],inv!$U$1:$U$1267,"PLANTA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+SUMIFS(inv!$D$1:$D$1267,inv!$A$1:$A$1267,B202,inv!$Y$1:$Y$1267,TablaPLANTAS[[#This Row],[GRUPO]],inv!$U$1:$U$1267,"PLANTA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+SUMIFS(inv!$D$1:$D$1267,inv!$A$1:$A$1267,B203,inv!$Y$1:$Y$1267,TablaPLANTAS[[#This Row],[GRUPO]],inv!$U$1:$U$1267,"PLANTA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+SUMIFS(inv!$D$1:$D$1267,inv!$A$1:$A$1267,B204,inv!$Y$1:$Y$1267,TablaPLANTAS[[#This Row],[GRUPO]],inv!$U$1:$U$1267,"PLANTA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+SUMIFS(inv!$D$1:$D$1267,inv!$A$1:$A$1267,B205,inv!$Y$1:$Y$1267,TablaPLANTAS[[#This Row],[GRUPO]],inv!$U$1:$U$1267,"PLANTA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+SUMIFS(inv!$D$1:$D$1267,inv!$A$1:$A$1267,B206,inv!$Y$1:$Y$1267,TablaPLANTAS[[#This Row],[GRUPO]],inv!$U$1:$U$1267,"PLANTA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+SUMIFS(inv!$D$1:$D$1267,inv!$A$1:$A$1267,B207,inv!$Y$1:$Y$1267,TablaPLANTAS[[#This Row],[GRUPO]],inv!$U$1:$U$1267,"PLANTA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+SUMIFS(inv!$D$1:$D$1267,inv!$A$1:$A$1267,B208,inv!$Y$1:$Y$1267,TablaPLANTAS[[#This Row],[GRUPO]],inv!$U$1:$U$1267,"PLANTA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+SUMIFS(inv!$D$1:$D$1267,inv!$A$1:$A$1267,B209,inv!$Y$1:$Y$1267,TablaPLANTAS[[#This Row],[GRUPO]],inv!$U$1:$U$1267,"PLANTA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+SUMIFS(inv!$D$1:$D$1267,inv!$A$1:$A$1267,B210,inv!$Y$1:$Y$1267,TablaPLANTAS[[#This Row],[GRUPO]],inv!$U$1:$U$1267,"PLANTA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+SUMIFS(inv!$D$1:$D$1267,inv!$A$1:$A$1267,B211,inv!$Y$1:$Y$1267,TablaPLANTAS[[#This Row],[GRUPO]],inv!$U$1:$U$1267,"PLANTA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+SUMIFS(inv!$D$1:$D$1267,inv!$A$1:$A$1267,B212,inv!$Y$1:$Y$1267,TablaPLANTAS[[#This Row],[GRUPO]],inv!$U$1:$U$1267,"PLANTA CLASIFICACION")</f>
        <v>18898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+SUMIFS(inv!$D$1:$D$1267,inv!$A$1:$A$1267,B213,inv!$Y$1:$Y$1267,TablaPLANTAS[[#This Row],[GRUPO]],inv!$U$1:$U$1267,"PLANTA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+SUMIFS(inv!$D$1:$D$1267,inv!$A$1:$A$1267,B214,inv!$Y$1:$Y$1267,TablaPLANTAS[[#This Row],[GRUPO]],inv!$U$1:$U$1267,"PLANTA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+SUMIFS(inv!$D$1:$D$1267,inv!$A$1:$A$1267,B215,inv!$Y$1:$Y$1267,TablaPLANTAS[[#This Row],[GRUPO]],inv!$U$1:$U$1267,"PLANTA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+SUMIFS(inv!$D$1:$D$1267,inv!$A$1:$A$1267,B216,inv!$Y$1:$Y$1267,TablaPLANTAS[[#This Row],[GRUPO]],inv!$U$1:$U$1267,"PLANTA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+SUMIFS(inv!$D$1:$D$1267,inv!$A$1:$A$1267,B217,inv!$Y$1:$Y$1267,TablaPLANTAS[[#This Row],[GRUPO]],inv!$U$1:$U$1267,"PLANTA CLASIFICACION")</f>
        <v>9886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+SUMIFS(inv!$D$1:$D$1267,inv!$A$1:$A$1267,B218,inv!$Y$1:$Y$1267,TablaPLANTAS[[#This Row],[GRUPO]],inv!$U$1:$U$1267,"PLANTA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+SUMIFS(inv!$D$1:$D$1267,inv!$A$1:$A$1267,B219,inv!$Y$1:$Y$1267,TablaPLANTAS[[#This Row],[GRUPO]],inv!$U$1:$U$1267,"PLANTA CLASIFICACION")</f>
        <v>41989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+SUMIFS(inv!$D$1:$D$1267,inv!$A$1:$A$1267,B220,inv!$Y$1:$Y$1267,TablaPLANTAS[[#This Row],[GRUPO]],inv!$U$1:$U$1267,"PLANTA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+SUMIFS(inv!$D$1:$D$1267,inv!$A$1:$A$1267,B221,inv!$Y$1:$Y$1267,TablaPLANTAS[[#This Row],[GRUPO]],inv!$U$1:$U$1267,"PLANTA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+SUMIFS(inv!$D$1:$D$1267,inv!$A$1:$A$1267,B222,inv!$Y$1:$Y$1267,TablaPLANTAS[[#This Row],[GRUPO]],inv!$U$1:$U$1267,"PLANTA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+SUMIFS(inv!$D$1:$D$1267,inv!$A$1:$A$1267,B223,inv!$Y$1:$Y$1267,TablaPLANTAS[[#This Row],[GRUPO]],inv!$U$1:$U$1267,"PLANTA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+SUMIFS(inv!$D$1:$D$1267,inv!$A$1:$A$1267,B224,inv!$Y$1:$Y$1267,TablaPLANTAS[[#This Row],[GRUPO]],inv!$U$1:$U$1267,"PLANTA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+SUMIFS(inv!$D$1:$D$1267,inv!$A$1:$A$1267,B225,inv!$Y$1:$Y$1267,TablaPLANTAS[[#This Row],[GRUPO]],inv!$U$1:$U$1267,"PLANTA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+SUMIFS(inv!$D$1:$D$1267,inv!$A$1:$A$1267,B226,inv!$Y$1:$Y$1267,TablaPLANTAS[[#This Row],[GRUPO]],inv!$U$1:$U$1267,"PLANTA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+SUMIFS(inv!$D$1:$D$1267,inv!$A$1:$A$1267,B227,inv!$Y$1:$Y$1267,TablaPLANTAS[[#This Row],[GRUPO]],inv!$U$1:$U$1267,"PLANTA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+SUMIFS(inv!$D$1:$D$1267,inv!$A$1:$A$1267,B228,inv!$Y$1:$Y$1267,TablaPLANTAS[[#This Row],[GRUPO]],inv!$U$1:$U$1267,"PLANTA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+SUMIFS(inv!$D$1:$D$1267,inv!$A$1:$A$1267,B229,inv!$Y$1:$Y$1267,TablaPLANTAS[[#This Row],[GRUPO]],inv!$U$1:$U$1267,"PLANTA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+SUMIFS(inv!$D$1:$D$1267,inv!$A$1:$A$1267,B230,inv!$Y$1:$Y$1267,TablaPLANTAS[[#This Row],[GRUPO]],inv!$U$1:$U$1267,"PLANTA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+SUMIFS(inv!$D$1:$D$1267,inv!$A$1:$A$1267,B231,inv!$Y$1:$Y$1267,TablaPLANTAS[[#This Row],[GRUPO]],inv!$U$1:$U$1267,"PLANTA CLASIFICACION")</f>
        <v>310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+SUMIFS(inv!$D$1:$D$1267,inv!$A$1:$A$1267,B232,inv!$Y$1:$Y$1267,TablaPLANTAS[[#This Row],[GRUPO]],inv!$U$1:$U$1267,"PLANTA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+SUMIFS(inv!$D$1:$D$1267,inv!$A$1:$A$1267,B233,inv!$Y$1:$Y$1267,TablaPLANTAS[[#This Row],[GRUPO]],inv!$U$1:$U$1267,"PLANTA CLASIFICACION")</f>
        <v>12570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+SUMIFS(inv!$D$1:$D$1267,inv!$A$1:$A$1267,B234,inv!$Y$1:$Y$1267,TablaPLANTAS[[#This Row],[GRUPO]],inv!$U$1:$U$1267,"PLANTA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+SUMIFS(inv!$D$1:$D$1267,inv!$A$1:$A$1267,B235,inv!$Y$1:$Y$1267,TablaPLANTAS[[#This Row],[GRUPO]],inv!$U$1:$U$1267,"PLANTA CLASIFICACION")</f>
        <v>28701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+SUMIFS(inv!$D$1:$D$1267,inv!$A$1:$A$1267,B236,inv!$Y$1:$Y$1267,TablaPLANTAS[[#This Row],[GRUPO]],inv!$U$1:$U$1267,"PLANTA CLASIFICACION")</f>
        <v>13830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+SUMIFS(inv!$D$1:$D$1267,inv!$A$1:$A$1267,B237,inv!$Y$1:$Y$1267,TablaPLANTAS[[#This Row],[GRUPO]],inv!$U$1:$U$1267,"PLANTA CLASIFICACION")</f>
        <v>206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+SUMIFS(inv!$D$1:$D$1267,inv!$A$1:$A$1267,B238,inv!$Y$1:$Y$1267,TablaPLANTAS[[#This Row],[GRUPO]],inv!$U$1:$U$1267,"PLANTA CLASIFICACION")</f>
        <v>206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+SUMIFS(inv!$D$1:$D$1267,inv!$A$1:$A$1267,B239,inv!$Y$1:$Y$1267,TablaPLANTAS[[#This Row],[GRUPO]],inv!$U$1:$U$1267,"PLANTA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+SUMIFS(inv!$D$1:$D$1267,inv!$A$1:$A$1267,B240,inv!$Y$1:$Y$1267,TablaPLANTAS[[#This Row],[GRUPO]],inv!$U$1:$U$1267,"PLANTA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+SUMIFS(inv!$D$1:$D$1267,inv!$A$1:$A$1267,B241,inv!$Y$1:$Y$1267,TablaPLANTAS[[#This Row],[GRUPO]],inv!$U$1:$U$1267,"PLANTA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+SUMIFS(inv!$D$1:$D$1267,inv!$A$1:$A$1267,B242,inv!$Y$1:$Y$1267,TablaPLANTAS[[#This Row],[GRUPO]],inv!$U$1:$U$1267,"PLANTA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+SUMIFS(inv!$D$1:$D$1267,inv!$A$1:$A$1267,B243,inv!$Y$1:$Y$1267,TablaPLANTAS[[#This Row],[GRUPO]],inv!$U$1:$U$1267,"PLANTA CLASIFICACION")</f>
        <v>142154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+SUMIFS(inv!$D$1:$D$1267,inv!$A$1:$A$1267,B244,inv!$Y$1:$Y$1267,TablaPLANTAS[[#This Row],[GRUPO]],inv!$U$1:$U$1267,"PLANTA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+SUMIFS(inv!$D$1:$D$1267,inv!$A$1:$A$1267,B245,inv!$Y$1:$Y$1267,TablaPLANTAS[[#This Row],[GRUPO]],inv!$U$1:$U$1267,"PLANTA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+SUMIFS(inv!$D$1:$D$1267,inv!$A$1:$A$1267,B246,inv!$Y$1:$Y$1267,TablaPLANTAS[[#This Row],[GRUPO]],inv!$U$1:$U$1267,"PLANTA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+SUMIFS(inv!$D$1:$D$1267,inv!$A$1:$A$1267,B247,inv!$Y$1:$Y$1267,TablaPLANTAS[[#This Row],[GRUPO]],inv!$U$1:$U$1267,"PLANTA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+SUMIFS(inv!$D$1:$D$1267,inv!$A$1:$A$1267,B248,inv!$Y$1:$Y$1267,TablaPLANTAS[[#This Row],[GRUPO]],inv!$U$1:$U$1267,"PLANTA CLASIFICACION")</f>
        <v>17730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+SUMIFS(inv!$D$1:$D$1267,inv!$A$1:$A$1267,B249,inv!$Y$1:$Y$1267,TablaPLANTAS[[#This Row],[GRUPO]],inv!$U$1:$U$1267,"PLANTA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+SUMIFS(inv!$D$1:$D$1267,inv!$A$1:$A$1267,B250,inv!$Y$1:$Y$1267,TablaPLANTAS[[#This Row],[GRUPO]],inv!$U$1:$U$1267,"PLANTA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+SUMIFS(inv!$D$1:$D$1267,inv!$A$1:$A$1267,B251,inv!$Y$1:$Y$1267,TablaPLANTAS[[#This Row],[GRUPO]],inv!$U$1:$U$1267,"PLANTA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+SUMIFS(inv!$D$1:$D$1267,inv!$A$1:$A$1267,B252,inv!$Y$1:$Y$1267,TablaPLANTAS[[#This Row],[GRUPO]],inv!$U$1:$U$1267,"PLANTA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+SUMIFS(inv!$D$1:$D$1267,inv!$A$1:$A$1267,B253,inv!$Y$1:$Y$1267,TablaPLANTAS[[#This Row],[GRUPO]],inv!$U$1:$U$1267,"PLANTA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+SUMIFS(inv!$D$1:$D$1267,inv!$A$1:$A$1267,B254,inv!$Y$1:$Y$1267,TablaPLANTAS[[#This Row],[GRUPO]],inv!$U$1:$U$1267,"PLANTA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+SUMIFS(inv!$D$1:$D$1267,inv!$A$1:$A$1267,B255,inv!$Y$1:$Y$1267,TablaPLANTAS[[#This Row],[GRUPO]],inv!$U$1:$U$1267,"PLANTA CLASIFICACION")</f>
        <v>12927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+SUMIFS(inv!$D$1:$D$1267,inv!$A$1:$A$1267,B256,inv!$Y$1:$Y$1267,TablaPLANTAS[[#This Row],[GRUPO]],inv!$U$1:$U$1267,"PLANTA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+SUMIFS(inv!$D$1:$D$1267,inv!$A$1:$A$1267,B257,inv!$Y$1:$Y$1267,TablaPLANTAS[[#This Row],[GRUPO]],inv!$U$1:$U$1267,"PLANTA CLASIFICACION")</f>
        <v>49931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+SUMIFS(inv!$D$1:$D$1267,inv!$A$1:$A$1267,B258,inv!$Y$1:$Y$1267,TablaPLANTAS[[#This Row],[GRUPO]],inv!$U$1:$U$1267,"PLANTA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+SUMIFS(inv!$D$1:$D$1267,inv!$A$1:$A$1267,B259,inv!$Y$1:$Y$1267,TablaPLANTAS[[#This Row],[GRUPO]],inv!$U$1:$U$1267,"PLANTA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+SUMIFS(inv!$D$1:$D$1267,inv!$A$1:$A$1267,B260,inv!$Y$1:$Y$1267,TablaPLANTAS[[#This Row],[GRUPO]],inv!$U$1:$U$1267,"PLANTA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+SUMIFS(inv!$D$1:$D$1267,inv!$A$1:$A$1267,B261,inv!$Y$1:$Y$1267,TablaPLANTAS[[#This Row],[GRUPO]],inv!$U$1:$U$1267,"PLANTA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+SUMIFS(inv!$D$1:$D$1267,inv!$A$1:$A$1267,B262,inv!$Y$1:$Y$1267,TablaPLANTAS[[#This Row],[GRUPO]],inv!$U$1:$U$1267,"PLANTA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+SUMIFS(inv!$D$1:$D$1267,inv!$A$1:$A$1267,B263,inv!$Y$1:$Y$1267,TablaPLANTAS[[#This Row],[GRUPO]],inv!$U$1:$U$1267,"PLANTA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+SUMIFS(inv!$D$1:$D$1267,inv!$A$1:$A$1267,B264,inv!$Y$1:$Y$1267,TablaPLANTAS[[#This Row],[GRUPO]],inv!$U$1:$U$1267,"PLANTA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+SUMIFS(inv!$D$1:$D$1267,inv!$A$1:$A$1267,B265,inv!$Y$1:$Y$1267,TablaPLANTAS[[#This Row],[GRUPO]],inv!$U$1:$U$1267,"PLANTA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+SUMIFS(inv!$D$1:$D$1267,inv!$A$1:$A$1267,B266,inv!$Y$1:$Y$1267,TablaPLANTAS[[#This Row],[GRUPO]],inv!$U$1:$U$1267,"PLANTA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+SUMIFS(inv!$D$1:$D$1267,inv!$A$1:$A$1267,B267,inv!$Y$1:$Y$1267,TablaPLANTAS[[#This Row],[GRUPO]],inv!$U$1:$U$1267,"PLANTA CLASIFICACION")</f>
        <v>2117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+SUMIFS(inv!$D$1:$D$1267,inv!$A$1:$A$1267,B268,inv!$Y$1:$Y$1267,TablaPLANTAS[[#This Row],[GRUPO]],inv!$U$1:$U$1267,"PLANTA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+SUMIFS(inv!$D$1:$D$1267,inv!$A$1:$A$1267,B269,inv!$Y$1:$Y$1267,TablaPLANTAS[[#This Row],[GRUPO]],inv!$U$1:$U$1267,"PLANTA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+SUMIFS(inv!$D$1:$D$1267,inv!$A$1:$A$1267,B270,inv!$Y$1:$Y$1267,TablaPLANTAS[[#This Row],[GRUPO]],inv!$U$1:$U$1267,"PLANTA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+SUMIFS(inv!$D$1:$D$1267,inv!$A$1:$A$1267,B271,inv!$Y$1:$Y$1267,TablaPLANTAS[[#This Row],[GRUPO]],inv!$U$1:$U$1267,"PLANTA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+SUMIFS(inv!$D$1:$D$1267,inv!$A$1:$A$1267,B272,inv!$Y$1:$Y$1267,TablaPLANTAS[[#This Row],[GRUPO]],inv!$U$1:$U$1267,"PLANTA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+SUMIFS(inv!$D$1:$D$1267,inv!$A$1:$A$1267,B273,inv!$Y$1:$Y$1267,TablaPLANTAS[[#This Row],[GRUPO]],inv!$U$1:$U$1267,"PLANTA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+SUMIFS(inv!$D$1:$D$1267,inv!$A$1:$A$1267,B274,inv!$Y$1:$Y$1267,TablaPLANTAS[[#This Row],[GRUPO]],inv!$U$1:$U$1267,"PLANTA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+SUMIFS(inv!$D$1:$D$1267,inv!$A$1:$A$1267,B275,inv!$Y$1:$Y$1267,TablaPLANTAS[[#This Row],[GRUPO]],inv!$U$1:$U$1267,"PLANTA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+SUMIFS(inv!$D$1:$D$1267,inv!$A$1:$A$1267,B276,inv!$Y$1:$Y$1267,TablaPLANTAS[[#This Row],[GRUPO]],inv!$U$1:$U$1267,"PLANTA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+SUMIFS(inv!$D$1:$D$1267,inv!$A$1:$A$1267,B277,inv!$Y$1:$Y$1267,TablaPLANTAS[[#This Row],[GRUPO]],inv!$U$1:$U$1267,"PLANTA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+SUMIFS(inv!$D$1:$D$1267,inv!$A$1:$A$1267,B278,inv!$Y$1:$Y$1267,TablaPLANTAS[[#This Row],[GRUPO]],inv!$U$1:$U$1267,"PLANTA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+SUMIFS(inv!$D$1:$D$1267,inv!$A$1:$A$1267,B279,inv!$Y$1:$Y$1267,TablaPLANTAS[[#This Row],[GRUPO]],inv!$U$1:$U$1267,"PLANTA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+SUMIFS(inv!$D$1:$D$1267,inv!$A$1:$A$1267,B280,inv!$Y$1:$Y$1267,TablaPLANTAS[[#This Row],[GRUPO]],inv!$U$1:$U$1267,"PLANTA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+SUMIFS(inv!$D$1:$D$1267,inv!$A$1:$A$1267,B281,inv!$Y$1:$Y$1267,TablaPLANTAS[[#This Row],[GRUPO]],inv!$U$1:$U$1267,"PLANTA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+SUMIFS(inv!$D$1:$D$1267,inv!$A$1:$A$1267,B282,inv!$Y$1:$Y$1267,TablaPLANTAS[[#This Row],[GRUPO]],inv!$U$1:$U$1267,"PLANTA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+SUMIFS(inv!$D$1:$D$1267,inv!$A$1:$A$1267,B283,inv!$Y$1:$Y$1267,TablaPLANTAS[[#This Row],[GRUPO]],inv!$U$1:$U$1267,"PLANTA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+SUMIFS(inv!$D$1:$D$1267,inv!$A$1:$A$1267,B284,inv!$Y$1:$Y$1267,TablaPLANTAS[[#This Row],[GRUPO]],inv!$U$1:$U$1267,"PLANTA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+SUMIFS(inv!$D$1:$D$1267,inv!$A$1:$A$1267,B285,inv!$Y$1:$Y$1267,TablaPLANTAS[[#This Row],[GRUPO]],inv!$U$1:$U$1267,"PLANTA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+SUMIFS(inv!$D$1:$D$1267,inv!$A$1:$A$1267,B286,inv!$Y$1:$Y$1267,TablaPLANTAS[[#This Row],[GRUPO]],inv!$U$1:$U$1267,"PLANTA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+SUMIFS(inv!$D$1:$D$1267,inv!$A$1:$A$1267,B287,inv!$Y$1:$Y$1267,TablaPLANTAS[[#This Row],[GRUPO]],inv!$U$1:$U$1267,"PLANTA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+SUMIFS(inv!$D$1:$D$1267,inv!$A$1:$A$1267,B288,inv!$Y$1:$Y$1267,TablaPLANTAS[[#This Row],[GRUPO]],inv!$U$1:$U$1267,"PLANTA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+SUMIFS(inv!$D$1:$D$1267,inv!$A$1:$A$1267,B289,inv!$Y$1:$Y$1267,TablaPLANTAS[[#This Row],[GRUPO]],inv!$U$1:$U$1267,"PLANTA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+SUMIFS(inv!$D$1:$D$1267,inv!$A$1:$A$1267,B290,inv!$Y$1:$Y$1267,TablaPLANTAS[[#This Row],[GRUPO]],inv!$U$1:$U$1267,"PLANTA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+SUMIFS(inv!$D$1:$D$1267,inv!$A$1:$A$1267,B291,inv!$Y$1:$Y$1267,TablaPLANTAS[[#This Row],[GRUPO]],inv!$U$1:$U$1267,"PLANTA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+SUMIFS(inv!$D$1:$D$1267,inv!$A$1:$A$1267,B292,inv!$Y$1:$Y$1267,TablaPLANTAS[[#This Row],[GRUPO]],inv!$U$1:$U$1267,"PLANTA CLASIFICACION")</f>
        <v>793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+SUMIFS(inv!$D$1:$D$1267,inv!$A$1:$A$1267,B293,inv!$Y$1:$Y$1267,TablaPLANTAS[[#This Row],[GRUPO]],inv!$U$1:$U$1267,"PLANTA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+SUMIFS(inv!$D$1:$D$1267,inv!$A$1:$A$1267,B294,inv!$Y$1:$Y$1267,TablaPLANTAS[[#This Row],[GRUPO]],inv!$U$1:$U$1267,"PLANTA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+SUMIFS(inv!$D$1:$D$1267,inv!$A$1:$A$1267,B295,inv!$Y$1:$Y$1267,TablaPLANTAS[[#This Row],[GRUPO]],inv!$U$1:$U$1267,"PLANTA CLASIFICACION")</f>
        <v>20700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+SUMIFS(inv!$D$1:$D$1267,inv!$A$1:$A$1267,B296,inv!$Y$1:$Y$1267,TablaPLANTAS[[#This Row],[GRUPO]],inv!$U$1:$U$1267,"PLANTA CLASIFICACION")</f>
        <v>24900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+SUMIFS(inv!$D$1:$D$1267,inv!$A$1:$A$1267,B297,inv!$Y$1:$Y$1267,TablaPLANTAS[[#This Row],[GRUPO]],inv!$U$1:$U$1267,"PLANTA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+SUMIFS(inv!$D$1:$D$1267,inv!$A$1:$A$1267,B298,inv!$Y$1:$Y$1267,TablaPLANTAS[[#This Row],[GRUPO]],inv!$U$1:$U$1267,"PLANTA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+SUMIFS(inv!$D$1:$D$1267,inv!$A$1:$A$1267,B299,inv!$Y$1:$Y$1267,TablaPLANTAS[[#This Row],[GRUPO]],inv!$U$1:$U$1267,"PLANTA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+SUMIFS(inv!$D$1:$D$1267,inv!$A$1:$A$1267,B300,inv!$Y$1:$Y$1267,TablaPLANTAS[[#This Row],[GRUPO]],inv!$U$1:$U$1267,"PLANTA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+SUMIFS(inv!$D$1:$D$1267,inv!$A$1:$A$1267,B301,inv!$Y$1:$Y$1267,TablaPLANTAS[[#This Row],[GRUPO]],inv!$U$1:$U$1267,"PLANTA CLASIFICACION")</f>
        <v>20700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+SUMIFS(inv!$D$1:$D$1267,inv!$A$1:$A$1267,B302,inv!$Y$1:$Y$1267,TablaPLANTAS[[#This Row],[GRUPO]],inv!$U$1:$U$1267,"PLANTA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+SUMIFS(inv!$D$1:$D$1267,inv!$A$1:$A$1267,B303,inv!$Y$1:$Y$1267,TablaPLANTAS[[#This Row],[GRUPO]],inv!$U$1:$U$1267,"PLANTA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+SUMIFS(inv!$D$1:$D$1267,inv!$A$1:$A$1267,B304,inv!$Y$1:$Y$1267,TablaPLANTAS[[#This Row],[GRUPO]],inv!$U$1:$U$1267,"PLANTA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+SUMIFS(inv!$D$1:$D$1267,inv!$A$1:$A$1267,B305,inv!$Y$1:$Y$1267,TablaPLANTAS[[#This Row],[GRUPO]],inv!$U$1:$U$1267,"PLANTA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+SUMIFS(inv!$D$1:$D$1267,inv!$A$1:$A$1267,B306,inv!$Y$1:$Y$1267,TablaPLANTAS[[#This Row],[GRUPO]],inv!$U$1:$U$1267,"PLANTA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+SUMIFS(inv!$D$1:$D$1267,inv!$A$1:$A$1267,B307,inv!$Y$1:$Y$1267,TablaPLANTAS[[#This Row],[GRUPO]],inv!$U$1:$U$1267,"PLANTA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+SUMIFS(inv!$D$1:$D$1267,inv!$A$1:$A$1267,B308,inv!$Y$1:$Y$1267,TablaPLANTAS[[#This Row],[GRUPO]],inv!$U$1:$U$1267,"PLANTA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+SUMIFS(inv!$D$1:$D$1267,inv!$A$1:$A$1267,B309,inv!$Y$1:$Y$1267,TablaPLANTAS[[#This Row],[GRUPO]],inv!$U$1:$U$1267,"PLANTA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+SUMIFS(inv!$D$1:$D$1267,inv!$A$1:$A$1267,B310,inv!$Y$1:$Y$1267,TablaPLANTAS[[#This Row],[GRUPO]],inv!$U$1:$U$1267,"PLANTA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+SUMIFS(inv!$D$1:$D$1267,inv!$A$1:$A$1267,B311,inv!$Y$1:$Y$1267,TablaPLANTAS[[#This Row],[GRUPO]],inv!$U$1:$U$1267,"PLANTA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+SUMIFS(inv!$D$1:$D$1267,inv!$A$1:$A$1267,B312,inv!$Y$1:$Y$1267,TablaPLANTAS[[#This Row],[GRUPO]],inv!$U$1:$U$1267,"PLANTA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+SUMIFS(inv!$D$1:$D$1267,inv!$A$1:$A$1267,B313,inv!$Y$1:$Y$1267,TablaPLANTAS[[#This Row],[GRUPO]],inv!$U$1:$U$1267,"PLANTA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+SUMIFS(inv!$D$1:$D$1267,inv!$A$1:$A$1267,B314,inv!$Y$1:$Y$1267,TablaPLANTAS[[#This Row],[GRUPO]],inv!$U$1:$U$1267,"PLANTA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+SUMIFS(inv!$D$1:$D$1267,inv!$A$1:$A$1267,B315,inv!$Y$1:$Y$1267,TablaPLANTAS[[#This Row],[GRUPO]],inv!$U$1:$U$1267,"PLANTA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+SUMIFS(inv!$D$1:$D$1267,inv!$A$1:$A$1267,B316,inv!$Y$1:$Y$1267,TablaPLANTAS[[#This Row],[GRUPO]],inv!$U$1:$U$1267,"PLANTA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+SUMIFS(inv!$D$1:$D$1267,inv!$A$1:$A$1267,B317,inv!$Y$1:$Y$1267,TablaPLANTAS[[#This Row],[GRUPO]],inv!$U$1:$U$1267,"PLANTA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+SUMIFS(inv!$D$1:$D$1267,inv!$A$1:$A$1267,B318,inv!$Y$1:$Y$1267,TablaPLANTAS[[#This Row],[GRUPO]],inv!$U$1:$U$1267,"PLANTA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+SUMIFS(inv!$D$1:$D$1267,inv!$A$1:$A$1267,B319,inv!$Y$1:$Y$1267,TablaPLANTAS[[#This Row],[GRUPO]],inv!$U$1:$U$1267,"PLANTA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+SUMIFS(inv!$D$1:$D$1267,inv!$A$1:$A$1267,B320,inv!$Y$1:$Y$1267,TablaPLANTAS[[#This Row],[GRUPO]],inv!$U$1:$U$1267,"PLANTA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+SUMIFS(inv!$D$1:$D$1267,inv!$A$1:$A$1267,B321,inv!$Y$1:$Y$1267,TablaPLANTAS[[#This Row],[GRUPO]],inv!$U$1:$U$1267,"PLANTA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+SUMIFS(inv!$D$1:$D$1267,inv!$A$1:$A$1267,B322,inv!$Y$1:$Y$1267,TablaPLANTAS[[#This Row],[GRUPO]],inv!$U$1:$U$1267,"PLANTA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+SUMIFS(inv!$D$1:$D$1267,inv!$A$1:$A$1267,B323,inv!$Y$1:$Y$1267,TablaPLANTAS[[#This Row],[GRUPO]],inv!$U$1:$U$1267,"PLANTA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+SUMIFS(inv!$D$1:$D$1267,inv!$A$1:$A$1267,B324,inv!$Y$1:$Y$1267,TablaPLANTAS[[#This Row],[GRUPO]],inv!$U$1:$U$1267,"PLANTA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+SUMIFS(inv!$D$1:$D$1267,inv!$A$1:$A$1267,B325,inv!$Y$1:$Y$1267,TablaPLANTAS[[#This Row],[GRUPO]],inv!$U$1:$U$1267,"PLANTA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+SUMIFS(inv!$D$1:$D$1267,inv!$A$1:$A$1267,B326,inv!$Y$1:$Y$1267,TablaPLANTAS[[#This Row],[GRUPO]],inv!$U$1:$U$1267,"PLANTA CLASIFICACION")</f>
        <v>4140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+SUMIFS(inv!$D$1:$D$1267,inv!$A$1:$A$1267,B327,inv!$Y$1:$Y$1267,TablaPLANTAS[[#This Row],[GRUPO]],inv!$U$1:$U$1267,"PLANTA CLASIFICACION")</f>
        <v>24900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+SUMIFS(inv!$D$1:$D$1267,inv!$A$1:$A$1267,B328,inv!$Y$1:$Y$1267,TablaPLANTAS[[#This Row],[GRUPO]],inv!$U$1:$U$1267,"PLANTA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+SUMIFS(inv!$D$1:$D$1267,inv!$A$1:$A$1267,B329,inv!$Y$1:$Y$1267,TablaPLANTAS[[#This Row],[GRUPO]],inv!$U$1:$U$1267,"PLANTA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+SUMIFS(inv!$D$1:$D$1267,inv!$A$1:$A$1267,B330,inv!$Y$1:$Y$1267,TablaPLANTAS[[#This Row],[GRUPO]],inv!$U$1:$U$1267,"PLANTA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+SUMIFS(inv!$D$1:$D$1267,inv!$A$1:$A$1267,B331,inv!$Y$1:$Y$1267,TablaPLANTAS[[#This Row],[GRUPO]],inv!$U$1:$U$1267,"PLANTA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+SUMIFS(inv!$D$1:$D$1267,inv!$A$1:$A$1267,B332,inv!$Y$1:$Y$1267,TablaPLANTAS[[#This Row],[GRUPO]],inv!$U$1:$U$1267,"PLANTA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+SUMIFS(inv!$D$1:$D$1267,inv!$A$1:$A$1267,B333,inv!$Y$1:$Y$1267,TablaPLANTAS[[#This Row],[GRUPO]],inv!$U$1:$U$1267,"PLANTA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+SUMIFS(inv!$D$1:$D$1267,inv!$A$1:$A$1267,B334,inv!$Y$1:$Y$1267,TablaPLANTAS[[#This Row],[GRUPO]],inv!$U$1:$U$1267,"PLANTA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+SUMIFS(inv!$D$1:$D$1267,inv!$A$1:$A$1267,B335,inv!$Y$1:$Y$1267,TablaPLANTAS[[#This Row],[GRUPO]],inv!$U$1:$U$1267,"PLANTA CLASIFICACION")</f>
        <v>235863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+SUMIFS(inv!$D$1:$D$1267,inv!$A$1:$A$1267,B336,inv!$Y$1:$Y$1267,TablaPLANTAS[[#This Row],[GRUPO]],inv!$U$1:$U$1267,"PLANTA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+SUMIFS(inv!$D$1:$D$1267,inv!$A$1:$A$1267,B337,inv!$Y$1:$Y$1267,TablaPLANTAS[[#This Row],[GRUPO]],inv!$U$1:$U$1267,"PLANTA CLASIFICACION")</f>
        <v>540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+SUMIFS(inv!$D$1:$D$1267,inv!$A$1:$A$1267,B338,inv!$Y$1:$Y$1267,TablaPLANTAS[[#This Row],[GRUPO]],inv!$U$1:$U$1267,"PLANTA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+SUMIFS(inv!$D$1:$D$1267,inv!$A$1:$A$1267,B339,inv!$Y$1:$Y$1267,TablaPLANTAS[[#This Row],[GRUPO]],inv!$U$1:$U$1267,"PLANTA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+SUMIFS(inv!$D$1:$D$1267,inv!$A$1:$A$1267,B340,inv!$Y$1:$Y$1267,TablaPLANTAS[[#This Row],[GRUPO]],inv!$U$1:$U$1267,"PLANTA CLASIFICACION")</f>
        <v>397674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+SUMIFS(inv!$D$1:$D$1267,inv!$A$1:$A$1267,B341,inv!$Y$1:$Y$1267,TablaPLANTAS[[#This Row],[GRUPO]],inv!$U$1:$U$1267,"PLANTA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+SUMIFS(inv!$D$1:$D$1267,inv!$A$1:$A$1267,B342,inv!$Y$1:$Y$1267,TablaPLANTAS[[#This Row],[GRUPO]],inv!$U$1:$U$1267,"PLANTA CLASIFICACION")</f>
        <v>73388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+SUMIFS(inv!$D$1:$D$1267,inv!$A$1:$A$1267,B343,inv!$Y$1:$Y$1267,TablaPLANTAS[[#This Row],[GRUPO]],inv!$U$1:$U$1267,"PLANTA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+SUMIFS(inv!$D$1:$D$1267,inv!$A$1:$A$1267,B344,inv!$Y$1:$Y$1267,TablaPLANTAS[[#This Row],[GRUPO]],inv!$U$1:$U$1267,"PLANTA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+SUMIFS(inv!$D$1:$D$1267,inv!$A$1:$A$1267,B345,inv!$Y$1:$Y$1267,TablaPLANTAS[[#This Row],[GRUPO]],inv!$U$1:$U$1267,"PLANTA CLASIFICACION")</f>
        <v>6740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+SUMIFS(inv!$D$1:$D$1267,inv!$A$1:$A$1267,B346,inv!$Y$1:$Y$1267,TablaPLANTAS[[#This Row],[GRUPO]],inv!$U$1:$U$1267,"PLANTA CLASIFICACION")</f>
        <v>1080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+SUMIFS(inv!$D$1:$D$1267,inv!$A$1:$A$1267,B347,inv!$Y$1:$Y$1267,TablaPLANTAS[[#This Row],[GRUPO]],inv!$U$1:$U$1267,"PLANTA CLASIFICACION")</f>
        <v>2700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+SUMIFS(inv!$D$1:$D$1267,inv!$A$1:$A$1267,B348,inv!$Y$1:$Y$1267,TablaPLANTAS[[#This Row],[GRUPO]],inv!$U$1:$U$1267,"PLANTA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+SUMIFS(inv!$D$1:$D$1267,inv!$A$1:$A$1267,B349,inv!$Y$1:$Y$1267,TablaPLANTAS[[#This Row],[GRUPO]],inv!$U$1:$U$1267,"PLANTA CLASIFICACION")</f>
        <v>121440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+SUMIFS(inv!$D$1:$D$1267,inv!$A$1:$A$1267,B350,inv!$Y$1:$Y$1267,TablaPLANTAS[[#This Row],[GRUPO]],inv!$U$1:$U$1267,"PLANTA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+SUMIFS(inv!$D$1:$D$1267,inv!$A$1:$A$1267,B351,inv!$Y$1:$Y$1267,TablaPLANTAS[[#This Row],[GRUPO]],inv!$U$1:$U$1267,"PLANTA CLASIFICACION")</f>
        <v>6526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+SUMIFS(inv!$D$1:$D$1267,inv!$A$1:$A$1267,B352,inv!$Y$1:$Y$1267,TablaPLANTAS[[#This Row],[GRUPO]],inv!$U$1:$U$1267,"PLANTA CLASIFICACION")</f>
        <v>49290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+SUMIFS(inv!$D$1:$D$1267,inv!$A$1:$A$1267,B353,inv!$Y$1:$Y$1267,TablaPLANTAS[[#This Row],[GRUPO]],inv!$U$1:$U$1267,"PLANTA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+SUMIFS(inv!$D$1:$D$1267,inv!$A$1:$A$1267,B354,inv!$Y$1:$Y$1267,TablaPLANTAS[[#This Row],[GRUPO]],inv!$U$1:$U$1267,"PLANTA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+SUMIFS(inv!$D$1:$D$1267,inv!$A$1:$A$1267,B355,inv!$Y$1:$Y$1267,TablaPLANTAS[[#This Row],[GRUPO]],inv!$U$1:$U$1267,"PLANTA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+SUMIFS(inv!$D$1:$D$1267,inv!$A$1:$A$1267,B356,inv!$Y$1:$Y$1267,TablaPLANTAS[[#This Row],[GRUPO]],inv!$U$1:$U$1267,"PLANTA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+SUMIFS(inv!$D$1:$D$1267,inv!$A$1:$A$1267,B357,inv!$Y$1:$Y$1267,TablaPLANTAS[[#This Row],[GRUPO]],inv!$U$1:$U$1267,"PLANTA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+SUMIFS(inv!$D$1:$D$1267,inv!$A$1:$A$1267,B358,inv!$Y$1:$Y$1267,TablaPLANTAS[[#This Row],[GRUPO]],inv!$U$1:$U$1267,"PLANTA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+SUMIFS(inv!$D$1:$D$1267,inv!$A$1:$A$1267,B359,inv!$Y$1:$Y$1267,TablaPLANTAS[[#This Row],[GRUPO]],inv!$U$1:$U$1267,"PLANTA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+SUMIFS(inv!$D$1:$D$1267,inv!$A$1:$A$1267,B360,inv!$Y$1:$Y$1267,TablaPLANTAS[[#This Row],[GRUPO]],inv!$U$1:$U$1267,"PLANTA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+SUMIFS(inv!$D$1:$D$1267,inv!$A$1:$A$1267,B361,inv!$Y$1:$Y$1267,TablaPLANTAS[[#This Row],[GRUPO]],inv!$U$1:$U$1267,"PLANTA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+SUMIFS(inv!$D$1:$D$1267,inv!$A$1:$A$1267,B362,inv!$Y$1:$Y$1267,TablaPLANTAS[[#This Row],[GRUPO]],inv!$U$1:$U$1267,"PLANTA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+SUMIFS(inv!$D$1:$D$1267,inv!$A$1:$A$1267,B363,inv!$Y$1:$Y$1267,TablaPLANTAS[[#This Row],[GRUPO]],inv!$U$1:$U$1267,"PLANTA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+SUMIFS(inv!$D$1:$D$1267,inv!$A$1:$A$1267,B364,inv!$Y$1:$Y$1267,TablaPLANTAS[[#This Row],[GRUPO]],inv!$U$1:$U$1267,"PLANTA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+SUMIFS(inv!$D$1:$D$1267,inv!$A$1:$A$1267,B365,inv!$Y$1:$Y$1267,TablaPLANTAS[[#This Row],[GRUPO]],inv!$U$1:$U$1267,"PLANTA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+SUMIFS(inv!$D$1:$D$1267,inv!$A$1:$A$1267,B366,inv!$Y$1:$Y$1267,TablaPLANTAS[[#This Row],[GRUPO]],inv!$U$1:$U$1267,"PLANTA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+SUMIFS(inv!$D$1:$D$1267,inv!$A$1:$A$1267,B367,inv!$Y$1:$Y$1267,TablaPLANTAS[[#This Row],[GRUPO]],inv!$U$1:$U$1267,"PLANTA CLASIFICACION")</f>
        <v>4302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+SUMIFS(inv!$D$1:$D$1267,inv!$A$1:$A$1267,B368,inv!$Y$1:$Y$1267,TablaPLANTAS[[#This Row],[GRUPO]],inv!$U$1:$U$1267,"PLANTA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+SUMIFS(inv!$D$1:$D$1267,inv!$A$1:$A$1267,B369,inv!$Y$1:$Y$1267,TablaPLANTAS[[#This Row],[GRUPO]],inv!$U$1:$U$1267,"PLANTA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7</v>
      </c>
    </row>
    <row r="8" spans="1:4">
      <c r="A8" t="s">
        <v>586</v>
      </c>
      <c r="B8" t="s">
        <v>560</v>
      </c>
      <c r="C8">
        <v>0</v>
      </c>
      <c r="D8">
        <v>5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7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998</v>
      </c>
      <c r="C14">
        <v>0</v>
      </c>
      <c r="D14">
        <v>3</v>
      </c>
    </row>
    <row r="15" spans="1:4">
      <c r="A15" t="s">
        <v>52</v>
      </c>
      <c r="B15" t="s">
        <v>999</v>
      </c>
      <c r="C15">
        <v>0</v>
      </c>
      <c r="D15">
        <v>3</v>
      </c>
    </row>
    <row r="16" spans="1:4">
      <c r="A16" t="s">
        <v>52</v>
      </c>
      <c r="B16" t="s">
        <v>557</v>
      </c>
      <c r="C16">
        <v>0</v>
      </c>
      <c r="D16">
        <v>3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4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5</v>
      </c>
    </row>
    <row r="22" spans="1:4">
      <c r="A22" t="s">
        <v>52</v>
      </c>
      <c r="C22" t="s">
        <v>684</v>
      </c>
      <c r="D22">
        <v>5</v>
      </c>
    </row>
    <row r="23" spans="1:4">
      <c r="A23" t="s">
        <v>52</v>
      </c>
      <c r="C23" t="s">
        <v>680</v>
      </c>
      <c r="D23">
        <v>5</v>
      </c>
    </row>
    <row r="24" spans="1:4">
      <c r="A24" t="s">
        <v>58</v>
      </c>
      <c r="B24" t="s">
        <v>997</v>
      </c>
      <c r="C24">
        <v>0</v>
      </c>
      <c r="D24">
        <v>5</v>
      </c>
    </row>
    <row r="25" spans="1:4">
      <c r="A25" t="s">
        <v>58</v>
      </c>
      <c r="B25" t="s">
        <v>998</v>
      </c>
      <c r="C25">
        <v>0</v>
      </c>
      <c r="D25">
        <v>5</v>
      </c>
    </row>
    <row r="26" spans="1:4">
      <c r="A26" t="s">
        <v>58</v>
      </c>
      <c r="B26" t="s">
        <v>999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4</v>
      </c>
    </row>
    <row r="30" spans="1:4">
      <c r="A30" t="s">
        <v>58</v>
      </c>
      <c r="B30" t="s">
        <v>560</v>
      </c>
      <c r="C30">
        <v>0</v>
      </c>
      <c r="D30">
        <v>6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3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683</v>
      </c>
      <c r="D34">
        <v>2</v>
      </c>
    </row>
    <row r="35" spans="1:4">
      <c r="A35" t="s">
        <v>58</v>
      </c>
      <c r="B35" t="s">
        <v>558</v>
      </c>
      <c r="C35">
        <v>0</v>
      </c>
      <c r="D35">
        <v>1</v>
      </c>
    </row>
    <row r="36" spans="1:4">
      <c r="A36" t="s">
        <v>587</v>
      </c>
      <c r="B36" t="s">
        <v>997</v>
      </c>
      <c r="C36">
        <v>0</v>
      </c>
      <c r="D36">
        <v>5</v>
      </c>
    </row>
    <row r="37" spans="1:4">
      <c r="A37" t="s">
        <v>587</v>
      </c>
      <c r="B37" t="s">
        <v>998</v>
      </c>
      <c r="C37">
        <v>0</v>
      </c>
      <c r="D37">
        <v>3</v>
      </c>
    </row>
    <row r="38" spans="1:4">
      <c r="A38" t="s">
        <v>587</v>
      </c>
      <c r="B38" t="s">
        <v>999</v>
      </c>
      <c r="C38">
        <v>0</v>
      </c>
      <c r="D38">
        <v>3</v>
      </c>
    </row>
    <row r="39" spans="1:4">
      <c r="A39" t="s">
        <v>587</v>
      </c>
      <c r="C39" t="s">
        <v>637</v>
      </c>
      <c r="D39">
        <v>2</v>
      </c>
    </row>
    <row r="40" spans="1:4">
      <c r="A40" t="s">
        <v>587</v>
      </c>
      <c r="B40" t="s">
        <v>557</v>
      </c>
      <c r="C40">
        <v>0</v>
      </c>
      <c r="D40">
        <v>10</v>
      </c>
    </row>
    <row r="41" spans="1:4">
      <c r="A41" t="s">
        <v>587</v>
      </c>
      <c r="B41" t="s">
        <v>559</v>
      </c>
      <c r="C41">
        <v>0</v>
      </c>
      <c r="D41">
        <v>1</v>
      </c>
    </row>
    <row r="42" spans="1:4">
      <c r="A42" t="s">
        <v>587</v>
      </c>
      <c r="B42" t="s">
        <v>555</v>
      </c>
      <c r="C42">
        <v>0</v>
      </c>
      <c r="D42">
        <v>1</v>
      </c>
    </row>
    <row r="43" spans="1:4">
      <c r="A43" t="s">
        <v>587</v>
      </c>
      <c r="B43" t="s">
        <v>560</v>
      </c>
      <c r="C43">
        <v>0</v>
      </c>
      <c r="D43">
        <v>3</v>
      </c>
    </row>
    <row r="44" spans="1:4">
      <c r="A44" t="s">
        <v>587</v>
      </c>
      <c r="B44" t="s">
        <v>561</v>
      </c>
      <c r="C44">
        <v>0</v>
      </c>
      <c r="D44">
        <v>3</v>
      </c>
    </row>
    <row r="45" spans="1:4">
      <c r="A45" t="s">
        <v>587</v>
      </c>
      <c r="B45" t="s">
        <v>601</v>
      </c>
      <c r="C45" t="s">
        <v>681</v>
      </c>
      <c r="D45">
        <v>7</v>
      </c>
    </row>
    <row r="46" spans="1:4">
      <c r="A46" t="s">
        <v>587</v>
      </c>
      <c r="C46" t="s">
        <v>684</v>
      </c>
      <c r="D46">
        <v>9</v>
      </c>
    </row>
    <row r="47" spans="1:4">
      <c r="A47" t="s">
        <v>587</v>
      </c>
      <c r="C47" t="s">
        <v>679</v>
      </c>
      <c r="D47">
        <v>3</v>
      </c>
    </row>
    <row r="48" spans="1:4">
      <c r="A48" t="s">
        <v>587</v>
      </c>
      <c r="C48" t="s">
        <v>685</v>
      </c>
      <c r="D48">
        <v>3</v>
      </c>
    </row>
    <row r="49" spans="1:4">
      <c r="A49" t="s">
        <v>520</v>
      </c>
      <c r="B49" t="s">
        <v>1747</v>
      </c>
      <c r="C49" t="s">
        <v>1747</v>
      </c>
      <c r="D49">
        <v>1</v>
      </c>
    </row>
    <row r="50" spans="1:4">
      <c r="A50" t="s">
        <v>520</v>
      </c>
      <c r="B50" t="s">
        <v>997</v>
      </c>
      <c r="C50">
        <v>0</v>
      </c>
      <c r="D50">
        <v>1</v>
      </c>
    </row>
    <row r="51" spans="1:4">
      <c r="A51" t="s">
        <v>520</v>
      </c>
      <c r="B51" t="s">
        <v>999</v>
      </c>
      <c r="C51">
        <v>0</v>
      </c>
      <c r="D51">
        <v>1</v>
      </c>
    </row>
    <row r="52" spans="1:4">
      <c r="A52" t="s">
        <v>520</v>
      </c>
      <c r="B52" t="s">
        <v>559</v>
      </c>
      <c r="C52">
        <v>0</v>
      </c>
      <c r="D52">
        <v>8</v>
      </c>
    </row>
    <row r="53" spans="1:4">
      <c r="A53" t="s">
        <v>520</v>
      </c>
      <c r="B53" t="s">
        <v>555</v>
      </c>
      <c r="C53">
        <v>0</v>
      </c>
      <c r="D53">
        <v>1</v>
      </c>
    </row>
    <row r="54" spans="1:4">
      <c r="A54" t="s">
        <v>520</v>
      </c>
      <c r="B54" t="s">
        <v>560</v>
      </c>
      <c r="C54">
        <v>0</v>
      </c>
      <c r="D54">
        <v>1</v>
      </c>
    </row>
    <row r="55" spans="1:4">
      <c r="A55" t="s">
        <v>520</v>
      </c>
      <c r="B55" t="s">
        <v>561</v>
      </c>
      <c r="C55">
        <v>0</v>
      </c>
      <c r="D55">
        <v>5</v>
      </c>
    </row>
    <row r="56" spans="1:4">
      <c r="A56" t="s">
        <v>520</v>
      </c>
      <c r="B56" t="s">
        <v>601</v>
      </c>
      <c r="C56" t="s">
        <v>681</v>
      </c>
      <c r="D56">
        <v>1</v>
      </c>
    </row>
    <row r="57" spans="1:4">
      <c r="A57" t="s">
        <v>520</v>
      </c>
      <c r="C57" t="s">
        <v>684</v>
      </c>
      <c r="D57">
        <v>1</v>
      </c>
    </row>
    <row r="58" spans="1:4">
      <c r="A58" t="s">
        <v>520</v>
      </c>
      <c r="C58" t="s">
        <v>680</v>
      </c>
      <c r="D58">
        <v>1</v>
      </c>
    </row>
    <row r="59" spans="1:4">
      <c r="A59" t="s">
        <v>520</v>
      </c>
      <c r="C59" t="s">
        <v>679</v>
      </c>
      <c r="D59">
        <v>3</v>
      </c>
    </row>
    <row r="60" spans="1:4">
      <c r="A60" t="s">
        <v>455</v>
      </c>
      <c r="B60" t="s">
        <v>997</v>
      </c>
      <c r="C60">
        <v>0</v>
      </c>
      <c r="D60">
        <v>6</v>
      </c>
    </row>
    <row r="61" spans="1:4">
      <c r="A61" t="s">
        <v>455</v>
      </c>
      <c r="B61" t="s">
        <v>998</v>
      </c>
      <c r="C61">
        <v>0</v>
      </c>
      <c r="D61">
        <v>7</v>
      </c>
    </row>
    <row r="62" spans="1:4">
      <c r="A62" t="s">
        <v>455</v>
      </c>
      <c r="B62" t="s">
        <v>999</v>
      </c>
      <c r="C62">
        <v>0</v>
      </c>
      <c r="D62">
        <v>4</v>
      </c>
    </row>
    <row r="63" spans="1:4">
      <c r="A63" t="s">
        <v>464</v>
      </c>
      <c r="B63" t="s">
        <v>997</v>
      </c>
      <c r="C63">
        <v>0</v>
      </c>
      <c r="D63">
        <v>7</v>
      </c>
    </row>
    <row r="64" spans="1:4">
      <c r="A64" t="s">
        <v>464</v>
      </c>
      <c r="B64" t="s">
        <v>998</v>
      </c>
      <c r="C64">
        <v>0</v>
      </c>
      <c r="D64">
        <v>3</v>
      </c>
    </row>
    <row r="65" spans="1:4">
      <c r="A65" t="s">
        <v>464</v>
      </c>
      <c r="B65" t="s">
        <v>999</v>
      </c>
      <c r="C65">
        <v>0</v>
      </c>
      <c r="D65">
        <v>9</v>
      </c>
    </row>
    <row r="66" spans="1:4">
      <c r="A66" t="s">
        <v>464</v>
      </c>
      <c r="B66" t="s">
        <v>557</v>
      </c>
      <c r="C66">
        <v>0</v>
      </c>
      <c r="D66">
        <v>9</v>
      </c>
    </row>
    <row r="67" spans="1:4">
      <c r="A67" t="s">
        <v>473</v>
      </c>
      <c r="B67" t="s">
        <v>997</v>
      </c>
      <c r="C67">
        <v>0</v>
      </c>
      <c r="D67">
        <v>4</v>
      </c>
    </row>
    <row r="68" spans="1:4">
      <c r="A68" t="s">
        <v>473</v>
      </c>
      <c r="B68" t="s">
        <v>998</v>
      </c>
      <c r="C68">
        <v>0</v>
      </c>
      <c r="D68">
        <v>3</v>
      </c>
    </row>
    <row r="69" spans="1:4">
      <c r="A69" t="s">
        <v>473</v>
      </c>
      <c r="B69" t="s">
        <v>999</v>
      </c>
      <c r="C69">
        <v>0</v>
      </c>
      <c r="D69">
        <v>4</v>
      </c>
    </row>
    <row r="70" spans="1:4">
      <c r="A70" t="s">
        <v>473</v>
      </c>
      <c r="C70" t="s">
        <v>637</v>
      </c>
      <c r="D70">
        <v>3</v>
      </c>
    </row>
    <row r="71" spans="1:4">
      <c r="A71" t="s">
        <v>473</v>
      </c>
      <c r="B71" t="s">
        <v>557</v>
      </c>
      <c r="C71">
        <v>0</v>
      </c>
      <c r="D71">
        <v>4</v>
      </c>
    </row>
    <row r="72" spans="1:4">
      <c r="A72" t="s">
        <v>443</v>
      </c>
      <c r="B72" t="s">
        <v>997</v>
      </c>
      <c r="C72">
        <v>0</v>
      </c>
      <c r="D72">
        <v>5</v>
      </c>
    </row>
    <row r="73" spans="1:4">
      <c r="A73" t="s">
        <v>443</v>
      </c>
      <c r="B73" t="s">
        <v>999</v>
      </c>
      <c r="C73">
        <v>0</v>
      </c>
      <c r="D73">
        <v>4</v>
      </c>
    </row>
    <row r="74" spans="1:4">
      <c r="A74" t="s">
        <v>445</v>
      </c>
      <c r="B74" t="s">
        <v>997</v>
      </c>
      <c r="C74">
        <v>0</v>
      </c>
      <c r="D74">
        <v>9</v>
      </c>
    </row>
    <row r="75" spans="1:4">
      <c r="A75" t="s">
        <v>445</v>
      </c>
      <c r="B75" t="s">
        <v>998</v>
      </c>
      <c r="C75">
        <v>0</v>
      </c>
      <c r="D75">
        <v>5</v>
      </c>
    </row>
    <row r="76" spans="1:4">
      <c r="A76" t="s">
        <v>445</v>
      </c>
      <c r="B76" t="s">
        <v>999</v>
      </c>
      <c r="C76">
        <v>0</v>
      </c>
      <c r="D76">
        <v>9</v>
      </c>
    </row>
    <row r="77" spans="1:4">
      <c r="A77" t="s">
        <v>445</v>
      </c>
      <c r="C77" t="s">
        <v>637</v>
      </c>
      <c r="D77">
        <v>4</v>
      </c>
    </row>
    <row r="78" spans="1:4">
      <c r="A78" t="s">
        <v>457</v>
      </c>
      <c r="B78" t="s">
        <v>997</v>
      </c>
      <c r="C78">
        <v>0</v>
      </c>
      <c r="D78">
        <v>13</v>
      </c>
    </row>
    <row r="79" spans="1:4">
      <c r="A79" t="s">
        <v>457</v>
      </c>
      <c r="B79" t="s">
        <v>998</v>
      </c>
      <c r="C79">
        <v>0</v>
      </c>
      <c r="D79">
        <v>7</v>
      </c>
    </row>
    <row r="80" spans="1:4">
      <c r="A80" t="s">
        <v>457</v>
      </c>
      <c r="B80" t="s">
        <v>999</v>
      </c>
      <c r="C80">
        <v>0</v>
      </c>
      <c r="D80">
        <v>10</v>
      </c>
    </row>
    <row r="81" spans="1:4">
      <c r="A81" t="s">
        <v>457</v>
      </c>
      <c r="B81" t="s">
        <v>555</v>
      </c>
      <c r="C81">
        <v>0</v>
      </c>
      <c r="D81">
        <v>9</v>
      </c>
    </row>
    <row r="82" spans="1:4">
      <c r="A82" t="s">
        <v>479</v>
      </c>
      <c r="B82" t="s">
        <v>997</v>
      </c>
      <c r="C82">
        <v>0</v>
      </c>
      <c r="D82">
        <v>7</v>
      </c>
    </row>
    <row r="83" spans="1:4">
      <c r="A83" t="s">
        <v>479</v>
      </c>
      <c r="B83" t="s">
        <v>998</v>
      </c>
      <c r="C83">
        <v>0</v>
      </c>
      <c r="D83">
        <v>5</v>
      </c>
    </row>
    <row r="84" spans="1:4">
      <c r="A84" t="s">
        <v>479</v>
      </c>
      <c r="B84" t="s">
        <v>999</v>
      </c>
      <c r="C84" t="s">
        <v>637</v>
      </c>
      <c r="D84">
        <v>3</v>
      </c>
    </row>
    <row r="85" spans="1:4">
      <c r="A85" t="s">
        <v>450</v>
      </c>
      <c r="B85" t="s">
        <v>997</v>
      </c>
      <c r="C85">
        <v>0</v>
      </c>
      <c r="D85">
        <v>5</v>
      </c>
    </row>
    <row r="86" spans="1:4">
      <c r="A86" t="s">
        <v>450</v>
      </c>
      <c r="B86" t="s">
        <v>998</v>
      </c>
      <c r="C86">
        <v>0</v>
      </c>
      <c r="D86">
        <v>7</v>
      </c>
    </row>
    <row r="87" spans="1:4">
      <c r="A87" t="s">
        <v>450</v>
      </c>
      <c r="B87" t="s">
        <v>999</v>
      </c>
      <c r="C87">
        <v>0</v>
      </c>
      <c r="D87">
        <v>5</v>
      </c>
    </row>
    <row r="88" spans="1:4">
      <c r="A88" t="s">
        <v>450</v>
      </c>
      <c r="B88" t="s">
        <v>557</v>
      </c>
      <c r="C88">
        <v>0</v>
      </c>
      <c r="D88">
        <v>7</v>
      </c>
    </row>
    <row r="89" spans="1:4">
      <c r="A89" t="s">
        <v>463</v>
      </c>
      <c r="B89" t="s">
        <v>997</v>
      </c>
      <c r="C89">
        <v>0</v>
      </c>
      <c r="D89">
        <v>11</v>
      </c>
    </row>
    <row r="90" spans="1:4">
      <c r="A90" t="s">
        <v>463</v>
      </c>
      <c r="B90" t="s">
        <v>998</v>
      </c>
      <c r="C90">
        <v>0</v>
      </c>
      <c r="D90">
        <v>10</v>
      </c>
    </row>
    <row r="91" spans="1:4">
      <c r="A91" t="s">
        <v>477</v>
      </c>
      <c r="B91" t="s">
        <v>997</v>
      </c>
      <c r="C91">
        <v>0</v>
      </c>
      <c r="D91">
        <v>5</v>
      </c>
    </row>
    <row r="92" spans="1:4">
      <c r="A92" t="s">
        <v>477</v>
      </c>
      <c r="B92" t="s">
        <v>999</v>
      </c>
      <c r="C92">
        <v>0</v>
      </c>
      <c r="D92">
        <v>2</v>
      </c>
    </row>
    <row r="93" spans="1:4">
      <c r="A93" t="s">
        <v>477</v>
      </c>
      <c r="C93" t="s">
        <v>637</v>
      </c>
      <c r="D93">
        <v>7</v>
      </c>
    </row>
    <row r="94" spans="1:4">
      <c r="A94" t="s">
        <v>477</v>
      </c>
      <c r="B94" t="s">
        <v>557</v>
      </c>
      <c r="C94">
        <v>0</v>
      </c>
      <c r="D94">
        <v>9</v>
      </c>
    </row>
    <row r="95" spans="1:4">
      <c r="A95" t="s">
        <v>448</v>
      </c>
      <c r="B95" t="s">
        <v>997</v>
      </c>
      <c r="C95">
        <v>0</v>
      </c>
      <c r="D95">
        <v>8</v>
      </c>
    </row>
    <row r="96" spans="1:4">
      <c r="A96" t="s">
        <v>448</v>
      </c>
      <c r="B96" t="s">
        <v>998</v>
      </c>
      <c r="C96">
        <v>0</v>
      </c>
      <c r="D96">
        <v>4</v>
      </c>
    </row>
    <row r="97" spans="1:4">
      <c r="A97" t="s">
        <v>448</v>
      </c>
      <c r="B97" t="s">
        <v>999</v>
      </c>
      <c r="C97">
        <v>0</v>
      </c>
      <c r="D97">
        <v>4</v>
      </c>
    </row>
    <row r="98" spans="1:4">
      <c r="A98" t="s">
        <v>448</v>
      </c>
      <c r="C98" t="s">
        <v>637</v>
      </c>
      <c r="D98">
        <v>4</v>
      </c>
    </row>
    <row r="99" spans="1:4">
      <c r="A99" t="s">
        <v>461</v>
      </c>
      <c r="B99" t="s">
        <v>998</v>
      </c>
      <c r="C99">
        <v>0</v>
      </c>
      <c r="D99">
        <v>6</v>
      </c>
    </row>
    <row r="100" spans="1:4">
      <c r="A100" t="s">
        <v>471</v>
      </c>
      <c r="B100" t="s">
        <v>997</v>
      </c>
      <c r="C100">
        <v>0</v>
      </c>
      <c r="D100">
        <v>5</v>
      </c>
    </row>
    <row r="101" spans="1:4">
      <c r="A101" t="s">
        <v>471</v>
      </c>
      <c r="B101" t="s">
        <v>999</v>
      </c>
      <c r="C101">
        <v>0</v>
      </c>
      <c r="D101">
        <v>6</v>
      </c>
    </row>
    <row r="102" spans="1:4">
      <c r="A102" t="s">
        <v>1747</v>
      </c>
      <c r="B102" t="s">
        <v>1747</v>
      </c>
      <c r="C102" t="s">
        <v>1747</v>
      </c>
    </row>
    <row r="103" spans="1:4">
      <c r="A103" t="s">
        <v>868</v>
      </c>
      <c r="B103" t="s">
        <v>997</v>
      </c>
      <c r="C103">
        <v>0</v>
      </c>
      <c r="D103">
        <v>6</v>
      </c>
    </row>
    <row r="104" spans="1:4">
      <c r="A104" t="s">
        <v>868</v>
      </c>
      <c r="B104" t="s">
        <v>998</v>
      </c>
      <c r="C104">
        <v>0</v>
      </c>
      <c r="D104">
        <v>4</v>
      </c>
    </row>
    <row r="105" spans="1:4">
      <c r="A105" t="s">
        <v>868</v>
      </c>
      <c r="B105" t="s">
        <v>999</v>
      </c>
      <c r="C105">
        <v>0</v>
      </c>
      <c r="D105">
        <v>4</v>
      </c>
    </row>
    <row r="106" spans="1:4">
      <c r="A106" t="s">
        <v>868</v>
      </c>
      <c r="B106" t="s">
        <v>555</v>
      </c>
      <c r="C106">
        <v>0</v>
      </c>
      <c r="D106">
        <v>10</v>
      </c>
    </row>
    <row r="107" spans="1:4">
      <c r="A107" t="s">
        <v>868</v>
      </c>
      <c r="B107" t="s">
        <v>560</v>
      </c>
      <c r="C107">
        <v>0</v>
      </c>
      <c r="D107">
        <v>10</v>
      </c>
    </row>
    <row r="108" spans="1:4">
      <c r="A108" t="s">
        <v>1194</v>
      </c>
      <c r="B108" t="s">
        <v>997</v>
      </c>
      <c r="C108">
        <v>0</v>
      </c>
      <c r="D108">
        <v>7</v>
      </c>
    </row>
    <row r="109" spans="1:4">
      <c r="A109" t="s">
        <v>1194</v>
      </c>
      <c r="B109" t="s">
        <v>998</v>
      </c>
      <c r="C109">
        <v>0</v>
      </c>
      <c r="D109">
        <v>7</v>
      </c>
    </row>
    <row r="110" spans="1:4">
      <c r="A110" t="s">
        <v>1247</v>
      </c>
      <c r="B110" t="s">
        <v>559</v>
      </c>
      <c r="C110">
        <v>0</v>
      </c>
      <c r="D110">
        <v>9</v>
      </c>
    </row>
    <row r="111" spans="1:4">
      <c r="A111" t="s">
        <v>1247</v>
      </c>
      <c r="B111" t="s">
        <v>555</v>
      </c>
      <c r="C111">
        <v>0</v>
      </c>
      <c r="D111">
        <v>11</v>
      </c>
    </row>
    <row r="112" spans="1:4">
      <c r="A112" t="s">
        <v>1247</v>
      </c>
      <c r="B112" t="s">
        <v>601</v>
      </c>
      <c r="C112" t="s">
        <v>684</v>
      </c>
      <c r="D112">
        <v>9</v>
      </c>
    </row>
    <row r="113" spans="1:4">
      <c r="A113" t="s">
        <v>1247</v>
      </c>
      <c r="C113" t="s">
        <v>679</v>
      </c>
      <c r="D113">
        <v>12</v>
      </c>
    </row>
    <row r="114" spans="1:4">
      <c r="A114" t="s">
        <v>1247</v>
      </c>
      <c r="C114" t="s">
        <v>685</v>
      </c>
      <c r="D114">
        <v>19</v>
      </c>
    </row>
    <row r="115" spans="1:4">
      <c r="A115" t="s">
        <v>1300</v>
      </c>
      <c r="B115" t="s">
        <v>559</v>
      </c>
      <c r="C115">
        <v>0</v>
      </c>
      <c r="D115">
        <v>4</v>
      </c>
    </row>
    <row r="116" spans="1:4">
      <c r="A116" t="s">
        <v>1300</v>
      </c>
      <c r="B116" t="s">
        <v>555</v>
      </c>
      <c r="C116">
        <v>0</v>
      </c>
      <c r="D116">
        <v>2</v>
      </c>
    </row>
    <row r="117" spans="1:4">
      <c r="A117" t="s">
        <v>1312</v>
      </c>
      <c r="B117" t="s">
        <v>559</v>
      </c>
      <c r="C117">
        <v>0</v>
      </c>
      <c r="D117">
        <v>4</v>
      </c>
    </row>
    <row r="118" spans="1:4">
      <c r="A118" t="s">
        <v>1312</v>
      </c>
      <c r="B118" t="s">
        <v>555</v>
      </c>
      <c r="C118">
        <v>0</v>
      </c>
      <c r="D118">
        <v>3</v>
      </c>
    </row>
    <row r="119" spans="1:4">
      <c r="A119" t="s">
        <v>1313</v>
      </c>
      <c r="B119" t="s">
        <v>559</v>
      </c>
      <c r="C119">
        <v>0</v>
      </c>
      <c r="D119">
        <v>7</v>
      </c>
    </row>
    <row r="120" spans="1:4">
      <c r="A120" t="s">
        <v>1313</v>
      </c>
      <c r="B120" t="s">
        <v>555</v>
      </c>
      <c r="C120">
        <v>0</v>
      </c>
      <c r="D120">
        <v>4</v>
      </c>
    </row>
    <row r="121" spans="1:4">
      <c r="A121" t="s">
        <v>1311</v>
      </c>
      <c r="B121" t="s">
        <v>559</v>
      </c>
      <c r="C121">
        <v>0</v>
      </c>
      <c r="D121">
        <v>7</v>
      </c>
    </row>
    <row r="122" spans="1:4">
      <c r="A122" t="s">
        <v>1311</v>
      </c>
      <c r="B122" t="s">
        <v>555</v>
      </c>
      <c r="C122">
        <v>0</v>
      </c>
      <c r="D122">
        <v>10</v>
      </c>
    </row>
    <row r="123" spans="1:4">
      <c r="A123" t="s">
        <v>1311</v>
      </c>
      <c r="B123" t="s">
        <v>560</v>
      </c>
      <c r="C123">
        <v>0</v>
      </c>
      <c r="D123">
        <v>10</v>
      </c>
    </row>
    <row r="124" spans="1:4">
      <c r="A124" t="s">
        <v>1492</v>
      </c>
      <c r="B124" t="s">
        <v>559</v>
      </c>
      <c r="C124">
        <v>0</v>
      </c>
      <c r="D124">
        <v>6</v>
      </c>
    </row>
    <row r="125" spans="1:4">
      <c r="A125" t="s">
        <v>1492</v>
      </c>
      <c r="B125" t="s">
        <v>555</v>
      </c>
      <c r="C125">
        <v>0</v>
      </c>
      <c r="D125">
        <v>9</v>
      </c>
    </row>
    <row r="126" spans="1:4">
      <c r="A126" t="s">
        <v>1492</v>
      </c>
      <c r="B126" t="s">
        <v>560</v>
      </c>
      <c r="C126">
        <v>0</v>
      </c>
      <c r="D126">
        <v>4</v>
      </c>
    </row>
    <row r="127" spans="1:4">
      <c r="A127" t="s">
        <v>1492</v>
      </c>
      <c r="B127" t="s">
        <v>601</v>
      </c>
      <c r="C127" t="s">
        <v>681</v>
      </c>
      <c r="D127">
        <v>11</v>
      </c>
    </row>
    <row r="128" spans="1:4">
      <c r="A128" t="s">
        <v>531</v>
      </c>
      <c r="D128">
        <v>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2026-07-07T14:17:30Z</dcterms:modified>
</cp:coreProperties>
</file>